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stik\Desktop\Dono Consulting\Deloitte_Training\recommendation-systems\"/>
    </mc:Choice>
  </mc:AlternateContent>
  <xr:revisionPtr revIDLastSave="0" documentId="13_ncr:1_{FC9F843D-4F25-41AA-AED4-144B59F648E5}" xr6:coauthVersionLast="47" xr6:coauthVersionMax="47" xr10:uidLastSave="{00000000-0000-0000-0000-000000000000}"/>
  <bookViews>
    <workbookView xWindow="-108" yWindow="-108" windowWidth="23256" windowHeight="12576" activeTab="1" xr2:uid="{07DF3908-AC73-451C-A03E-6B52E03ACA06}"/>
  </bookViews>
  <sheets>
    <sheet name="Neighbour User Based" sheetId="1" r:id="rId1"/>
    <sheet name="Neighbour Item Based" sheetId="2" r:id="rId2"/>
    <sheet name="SVD" sheetId="3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12" i="1"/>
  <c r="J10" i="1"/>
  <c r="J9" i="1"/>
  <c r="J8" i="1"/>
  <c r="J7" i="1"/>
  <c r="J10" i="2" l="1"/>
  <c r="J9" i="2"/>
  <c r="J8" i="2"/>
  <c r="J7" i="2"/>
  <c r="J13" i="2" s="1"/>
  <c r="I10" i="2"/>
  <c r="I9" i="2"/>
  <c r="I8" i="2"/>
  <c r="I7" i="2"/>
  <c r="J13" i="1"/>
  <c r="I8" i="1"/>
  <c r="I9" i="1"/>
  <c r="I10" i="1"/>
  <c r="I7" i="1"/>
  <c r="I13" i="1" s="1"/>
  <c r="I12" i="1" l="1"/>
  <c r="I13" i="2"/>
  <c r="I12" i="2"/>
</calcChain>
</file>

<file path=xl/sharedStrings.xml><?xml version="1.0" encoding="utf-8"?>
<sst xmlns="http://schemas.openxmlformats.org/spreadsheetml/2006/main" count="50" uniqueCount="29">
  <si>
    <t>Item 1</t>
  </si>
  <si>
    <t>Item 2</t>
  </si>
  <si>
    <t>Item 3</t>
  </si>
  <si>
    <t>Item 4</t>
  </si>
  <si>
    <t>Item 5</t>
  </si>
  <si>
    <t>Alice</t>
  </si>
  <si>
    <t>User 1</t>
  </si>
  <si>
    <t>User 2</t>
  </si>
  <si>
    <t>User 3</t>
  </si>
  <si>
    <t>User 4</t>
  </si>
  <si>
    <t>?</t>
  </si>
  <si>
    <t>Correlation</t>
  </si>
  <si>
    <t>Prediction</t>
  </si>
  <si>
    <t>Pair</t>
  </si>
  <si>
    <t>Alice, U1</t>
  </si>
  <si>
    <t>Alice, U3</t>
  </si>
  <si>
    <t>Alice, U4</t>
  </si>
  <si>
    <t>Cosine</t>
  </si>
  <si>
    <t>Alice, U2</t>
  </si>
  <si>
    <t>User Based Collaborative Filtering</t>
  </si>
  <si>
    <t>K=2</t>
  </si>
  <si>
    <t>Item Based Collaborative Filtering</t>
  </si>
  <si>
    <t>I1,I5</t>
  </si>
  <si>
    <t>I2,I5</t>
  </si>
  <si>
    <t>I3,I5</t>
  </si>
  <si>
    <t>I4,I5</t>
  </si>
  <si>
    <t>Star Trek</t>
  </si>
  <si>
    <t>Spiderman</t>
  </si>
  <si>
    <t>Hulk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</si>
</sst>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2" fontId="0" fillId="0" borderId="0" xfId="0" applyNumberFormat="1"/>
    <xf numFmtId="2" fontId="0" fillId="3" borderId="0" xfId="0" applyNumberFormat="1" applyFill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0" xfId="0" applyFill="1"/>
    <xf numFmtId="2" fontId="0" fillId="0" borderId="0" xfId="0" applyNumberFormat="1" applyFont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9</xdr:row>
      <xdr:rowOff>0</xdr:rowOff>
    </xdr:from>
    <xdr:to>
      <xdr:col>14</xdr:col>
      <xdr:colOff>485775</xdr:colOff>
      <xdr:row>16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367538-F367-4AAF-865B-AB87D94E7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1524000"/>
          <a:ext cx="2447925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285750</xdr:colOff>
      <xdr:row>16</xdr:row>
      <xdr:rowOff>104775</xdr:rowOff>
    </xdr:from>
    <xdr:to>
      <xdr:col>16</xdr:col>
      <xdr:colOff>38100</xdr:colOff>
      <xdr:row>23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F88E4C-2EC3-4360-A14D-49F865A98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2962275"/>
          <a:ext cx="3409950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523875</xdr:colOff>
      <xdr:row>1</xdr:row>
      <xdr:rowOff>19050</xdr:rowOff>
    </xdr:from>
    <xdr:to>
      <xdr:col>13</xdr:col>
      <xdr:colOff>228600</xdr:colOff>
      <xdr:row>8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2F7FC7-C084-49DE-8D44-B8EAC8EE3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09550"/>
          <a:ext cx="15335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238125</xdr:colOff>
      <xdr:row>10</xdr:row>
      <xdr:rowOff>142875</xdr:rowOff>
    </xdr:from>
    <xdr:to>
      <xdr:col>23</xdr:col>
      <xdr:colOff>285750</xdr:colOff>
      <xdr:row>13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D909493-0E10-4E91-86D6-272FAE3B3FA8}"/>
            </a:ext>
          </a:extLst>
        </xdr:cNvPr>
        <xdr:cNvSpPr txBox="1"/>
      </xdr:nvSpPr>
      <xdr:spPr>
        <a:xfrm>
          <a:off x="12734925" y="2047875"/>
          <a:ext cx="18764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Considering</a:t>
          </a:r>
          <a:r>
            <a:rPr lang="en-IN" sz="1100" baseline="0"/>
            <a:t> only ratings and similarties</a:t>
          </a:r>
          <a:endParaRPr lang="en-IN" sz="1100"/>
        </a:p>
      </xdr:txBody>
    </xdr:sp>
    <xdr:clientData/>
  </xdr:twoCellAnchor>
  <xdr:twoCellAnchor>
    <xdr:from>
      <xdr:col>25</xdr:col>
      <xdr:colOff>419100</xdr:colOff>
      <xdr:row>17</xdr:row>
      <xdr:rowOff>85725</xdr:rowOff>
    </xdr:from>
    <xdr:to>
      <xdr:col>28</xdr:col>
      <xdr:colOff>466725</xdr:colOff>
      <xdr:row>20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45D148D-8E7B-43E9-93BB-9D23FDD86715}"/>
            </a:ext>
          </a:extLst>
        </xdr:cNvPr>
        <xdr:cNvSpPr txBox="1"/>
      </xdr:nvSpPr>
      <xdr:spPr>
        <a:xfrm>
          <a:off x="15963900" y="3324225"/>
          <a:ext cx="18764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Considering</a:t>
          </a:r>
          <a:r>
            <a:rPr lang="en-IN" sz="1100" baseline="0"/>
            <a:t> average effects as well</a:t>
          </a:r>
          <a:endParaRPr lang="en-IN" sz="1100"/>
        </a:p>
      </xdr:txBody>
    </xdr:sp>
    <xdr:clientData/>
  </xdr:twoCellAnchor>
  <xdr:twoCellAnchor>
    <xdr:from>
      <xdr:col>13</xdr:col>
      <xdr:colOff>523875</xdr:colOff>
      <xdr:row>3</xdr:row>
      <xdr:rowOff>161925</xdr:rowOff>
    </xdr:from>
    <xdr:to>
      <xdr:col>20</xdr:col>
      <xdr:colOff>542925</xdr:colOff>
      <xdr:row>6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2CA1A62-1159-4EBF-A5AE-4B2B0F9F844F}"/>
                </a:ext>
              </a:extLst>
            </xdr:cNvPr>
            <xdr:cNvSpPr txBox="1"/>
          </xdr:nvSpPr>
          <xdr:spPr>
            <a:xfrm>
              <a:off x="8753475" y="733425"/>
              <a:ext cx="4286250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𝐶𝑜𝑠𝑖𝑛𝑒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𝑈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5∗3+3∗1+4∗2+4∗3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)∗√(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2CA1A62-1159-4EBF-A5AE-4B2B0F9F844F}"/>
                </a:ext>
              </a:extLst>
            </xdr:cNvPr>
            <xdr:cNvSpPr txBox="1"/>
          </xdr:nvSpPr>
          <xdr:spPr>
            <a:xfrm>
              <a:off x="8753475" y="733425"/>
              <a:ext cx="4286250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𝐶𝑜𝑠𝑖𝑛𝑒(𝐴𝑙𝑖𝑐𝑒,𝑈1)=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5∗3+3∗1+4∗2+4∗3)/(√(5^2+3^2+4^2+4^2)∗√(3^2+1^2+2^2+3^2))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16</xdr:col>
      <xdr:colOff>123825</xdr:colOff>
      <xdr:row>10</xdr:row>
      <xdr:rowOff>161925</xdr:rowOff>
    </xdr:from>
    <xdr:to>
      <xdr:col>20</xdr:col>
      <xdr:colOff>66675</xdr:colOff>
      <xdr:row>13</xdr:row>
      <xdr:rowOff>85725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E9D34FA-ADB6-4CEA-9FFC-D45291453324}"/>
                </a:ext>
              </a:extLst>
            </xdr:cNvPr>
            <xdr:cNvSpPr txBox="1"/>
          </xdr:nvSpPr>
          <xdr:spPr>
            <a:xfrm>
              <a:off x="10182225" y="2066925"/>
              <a:ext cx="2381250" cy="4953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0.85∗3+0.71∗5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0.85+0.71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E9D34FA-ADB6-4CEA-9FFC-D45291453324}"/>
                </a:ext>
              </a:extLst>
            </xdr:cNvPr>
            <xdr:cNvSpPr txBox="1"/>
          </xdr:nvSpPr>
          <xdr:spPr>
            <a:xfrm>
              <a:off x="10182225" y="2066925"/>
              <a:ext cx="2381250" cy="4953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𝑟_𝐴𝑙𝑖𝑐𝑒5=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0.85∗3+0.71∗5)/(0.85+0.71)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16</xdr:col>
      <xdr:colOff>171449</xdr:colOff>
      <xdr:row>17</xdr:row>
      <xdr:rowOff>66675</xdr:rowOff>
    </xdr:from>
    <xdr:to>
      <xdr:col>25</xdr:col>
      <xdr:colOff>28574</xdr:colOff>
      <xdr:row>20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8CA2513-1CD5-40C9-A541-845B54D4BFB5}"/>
                </a:ext>
              </a:extLst>
            </xdr:cNvPr>
            <xdr:cNvSpPr txBox="1"/>
          </xdr:nvSpPr>
          <xdr:spPr>
            <a:xfrm>
              <a:off x="10229849" y="3305175"/>
              <a:ext cx="5343525" cy="5334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𝐴𝑣𝑒𝑟𝑎𝑔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𝑒𝑅𝑎𝑡𝑖𝑛𝑔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0.85∗(3−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𝐴𝑣𝑔</m:t>
                        </m:r>
                        <m:d>
                          <m:d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𝑈𝑠𝑒𝑟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+0.71∗(5−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𝐴𝑣𝑔</m:t>
                        </m:r>
                        <m:d>
                          <m:d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𝑢𝑠𝑒𝑟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0.85+0.71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8CA2513-1CD5-40C9-A541-845B54D4BFB5}"/>
                </a:ext>
              </a:extLst>
            </xdr:cNvPr>
            <xdr:cNvSpPr txBox="1"/>
          </xdr:nvSpPr>
          <xdr:spPr>
            <a:xfrm>
              <a:off x="10229849" y="3305175"/>
              <a:ext cx="5343525" cy="5334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𝑟_𝐴𝑙𝑖𝑐𝑒5=𝐴𝑣𝑒𝑟𝑎𝑔〖𝑒𝑅𝑎𝑡𝑖𝑛𝑔〗_𝐴𝑙𝑖𝑐𝑒+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0.85∗(3−𝐴𝑣𝑔(𝑈𝑠𝑒𝑟1)+0.71∗(5−𝐴𝑣𝑔(𝑢𝑠𝑒𝑟2)))/(0.85+0.71)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10</xdr:row>
      <xdr:rowOff>161925</xdr:rowOff>
    </xdr:from>
    <xdr:to>
      <xdr:col>14</xdr:col>
      <xdr:colOff>209550</xdr:colOff>
      <xdr:row>17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29528-58E8-4170-9AF3-A3DBABDED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2066925"/>
          <a:ext cx="239077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161925</xdr:colOff>
      <xdr:row>17</xdr:row>
      <xdr:rowOff>66675</xdr:rowOff>
    </xdr:from>
    <xdr:to>
      <xdr:col>14</xdr:col>
      <xdr:colOff>476250</xdr:colOff>
      <xdr:row>23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321547-AAE7-40F7-BD10-1E2943810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305175"/>
          <a:ext cx="345757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419100</xdr:colOff>
      <xdr:row>12</xdr:row>
      <xdr:rowOff>9525</xdr:rowOff>
    </xdr:from>
    <xdr:to>
      <xdr:col>20</xdr:col>
      <xdr:colOff>466725</xdr:colOff>
      <xdr:row>15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80B4CA9-357E-4CDA-A3CA-E67ABE8BE4B5}"/>
            </a:ext>
          </a:extLst>
        </xdr:cNvPr>
        <xdr:cNvSpPr txBox="1"/>
      </xdr:nvSpPr>
      <xdr:spPr>
        <a:xfrm>
          <a:off x="11106150" y="2295525"/>
          <a:ext cx="18764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Considering</a:t>
          </a:r>
          <a:r>
            <a:rPr lang="en-IN" sz="1100" baseline="0"/>
            <a:t> only ratings and similarties</a:t>
          </a:r>
          <a:endParaRPr lang="en-IN" sz="1100"/>
        </a:p>
      </xdr:txBody>
    </xdr:sp>
    <xdr:clientData/>
  </xdr:twoCellAnchor>
  <xdr:twoCellAnchor>
    <xdr:from>
      <xdr:col>23</xdr:col>
      <xdr:colOff>171450</xdr:colOff>
      <xdr:row>19</xdr:row>
      <xdr:rowOff>66676</xdr:rowOff>
    </xdr:from>
    <xdr:to>
      <xdr:col>27</xdr:col>
      <xdr:colOff>247650</xdr:colOff>
      <xdr:row>20</xdr:row>
      <xdr:rowOff>142876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542E65-8B57-4AA1-A568-EAA9273EEF1E}"/>
            </a:ext>
          </a:extLst>
        </xdr:cNvPr>
        <xdr:cNvSpPr txBox="1"/>
      </xdr:nvSpPr>
      <xdr:spPr>
        <a:xfrm>
          <a:off x="14516100" y="3686176"/>
          <a:ext cx="25146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Considering</a:t>
          </a:r>
          <a:r>
            <a:rPr lang="en-IN" sz="1100" baseline="0"/>
            <a:t> average effects as well</a:t>
          </a:r>
          <a:endParaRPr lang="en-IN" sz="1100"/>
        </a:p>
      </xdr:txBody>
    </xdr:sp>
    <xdr:clientData/>
  </xdr:twoCellAnchor>
  <xdr:twoCellAnchor editAs="oneCell">
    <xdr:from>
      <xdr:col>11</xdr:col>
      <xdr:colOff>38100</xdr:colOff>
      <xdr:row>0</xdr:row>
      <xdr:rowOff>180975</xdr:rowOff>
    </xdr:from>
    <xdr:to>
      <xdr:col>13</xdr:col>
      <xdr:colOff>352425</xdr:colOff>
      <xdr:row>8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A95C62-C868-47E3-878D-ED642AE8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180975"/>
          <a:ext cx="15335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323850</xdr:colOff>
      <xdr:row>3</xdr:row>
      <xdr:rowOff>180975</xdr:rowOff>
    </xdr:from>
    <xdr:to>
      <xdr:col>23</xdr:col>
      <xdr:colOff>523875</xdr:colOff>
      <xdr:row>6</xdr:row>
      <xdr:rowOff>123825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EF32634-F6D0-4F83-B6D3-7AE5300F39AE}"/>
                </a:ext>
              </a:extLst>
            </xdr:cNvPr>
            <xdr:cNvSpPr txBox="1"/>
          </xdr:nvSpPr>
          <xdr:spPr>
            <a:xfrm>
              <a:off x="9182100" y="752475"/>
              <a:ext cx="5686425" cy="514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𝐶𝑜𝑠𝑖𝑛𝑒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1,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3∗3+4∗5+3∗4+1∗1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  <m:t>(3</m:t>
                                </m:r>
                              </m:e>
                              <m:sup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)∗√(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EF32634-F6D0-4F83-B6D3-7AE5300F39AE}"/>
                </a:ext>
              </a:extLst>
            </xdr:cNvPr>
            <xdr:cNvSpPr txBox="1"/>
          </xdr:nvSpPr>
          <xdr:spPr>
            <a:xfrm>
              <a:off x="9182100" y="752475"/>
              <a:ext cx="5686425" cy="514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𝐶𝑜𝑠𝑖𝑛𝑒(𝐼1,𝐼5)=(3∗3+4∗5+3∗4+1∗1)/(√(〖(3〗^2 )+4^2+3^2+1^2)∗√(3^2+5^2+4^2+1^2))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14</xdr:col>
      <xdr:colOff>381001</xdr:colOff>
      <xdr:row>12</xdr:row>
      <xdr:rowOff>104775</xdr:rowOff>
    </xdr:from>
    <xdr:to>
      <xdr:col>17</xdr:col>
      <xdr:colOff>209551</xdr:colOff>
      <xdr:row>14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1042B4B-9813-4917-B506-A94D47B03E9D}"/>
                </a:ext>
              </a:extLst>
            </xdr:cNvPr>
            <xdr:cNvSpPr txBox="1"/>
          </xdr:nvSpPr>
          <xdr:spPr>
            <a:xfrm>
              <a:off x="9239251" y="2390775"/>
              <a:ext cx="1657350" cy="4095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200" b="0" i="1"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en-IN" sz="1200" b="0" i="1">
                          <a:latin typeface="Cambria Math" panose="02040503050406030204" pitchFamily="18" charset="0"/>
                        </a:rPr>
                        <m:t>𝐴𝑙𝑖𝑐𝑒</m:t>
                      </m:r>
                      <m:r>
                        <a:rPr lang="en-IN" sz="12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  <m:r>
                    <a:rPr lang="en-IN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IN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200" b="0" i="1">
                          <a:latin typeface="Cambria Math" panose="02040503050406030204" pitchFamily="18" charset="0"/>
                        </a:rPr>
                        <m:t>0.97∗5+0.58∗4</m:t>
                      </m:r>
                    </m:num>
                    <m:den>
                      <m:r>
                        <a:rPr lang="en-IN" sz="1200" b="0" i="1">
                          <a:latin typeface="Cambria Math" panose="02040503050406030204" pitchFamily="18" charset="0"/>
                        </a:rPr>
                        <m:t>0.97+0.58</m:t>
                      </m:r>
                    </m:den>
                  </m:f>
                </m:oMath>
              </a14:m>
              <a:r>
                <a:rPr lang="en-IN" sz="1200"/>
                <a:t>  </a:t>
              </a: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1042B4B-9813-4917-B506-A94D47B03E9D}"/>
                </a:ext>
              </a:extLst>
            </xdr:cNvPr>
            <xdr:cNvSpPr txBox="1"/>
          </xdr:nvSpPr>
          <xdr:spPr>
            <a:xfrm>
              <a:off x="9239251" y="2390775"/>
              <a:ext cx="1657350" cy="4095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200" b="0" i="0">
                  <a:latin typeface="Cambria Math" panose="02040503050406030204" pitchFamily="18" charset="0"/>
                </a:rPr>
                <a:t>𝑟_𝐴𝑙𝑖𝑐𝑒5=(0.97∗5+0.58∗4)/(0.97+0.58)</a:t>
              </a:r>
              <a:r>
                <a:rPr lang="en-IN" sz="1200"/>
                <a:t>  </a:t>
              </a:r>
            </a:p>
          </xdr:txBody>
        </xdr:sp>
      </mc:Fallback>
    </mc:AlternateContent>
    <xdr:clientData/>
  </xdr:twoCellAnchor>
  <xdr:twoCellAnchor>
    <xdr:from>
      <xdr:col>14</xdr:col>
      <xdr:colOff>333374</xdr:colOff>
      <xdr:row>18</xdr:row>
      <xdr:rowOff>95251</xdr:rowOff>
    </xdr:from>
    <xdr:to>
      <xdr:col>23</xdr:col>
      <xdr:colOff>28575</xdr:colOff>
      <xdr:row>21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8A99314-DF35-4462-9E6D-C96D7B9A9D4E}"/>
                </a:ext>
              </a:extLst>
            </xdr:cNvPr>
            <xdr:cNvSpPr txBox="1"/>
          </xdr:nvSpPr>
          <xdr:spPr>
            <a:xfrm>
              <a:off x="9191624" y="3524251"/>
              <a:ext cx="5181601" cy="6191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𝐴𝑣𝑔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𝐼𝑡𝑒𝑚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0.97∗(5−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𝐴𝑣𝑔</m:t>
                        </m:r>
                        <m:d>
                          <m:d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𝐼𝑡𝑒𝑚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+0.58∗(4−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𝐴𝑣𝑔</m:t>
                        </m:r>
                        <m:d>
                          <m:d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𝐼𝑡𝑒𝑚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</m:d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0.97+0.58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8A99314-DF35-4462-9E6D-C96D7B9A9D4E}"/>
                </a:ext>
              </a:extLst>
            </xdr:cNvPr>
            <xdr:cNvSpPr txBox="1"/>
          </xdr:nvSpPr>
          <xdr:spPr>
            <a:xfrm>
              <a:off x="9191624" y="3524251"/>
              <a:ext cx="5181601" cy="6191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𝑟_𝐴𝑙𝑖𝑐𝑒5=𝐴𝑣𝑔(𝐼𝑡𝑒𝑚5)+(0.97∗(5−𝐴𝑣𝑔(𝐼𝑡𝑒𝑚1)+0.58∗(4−𝐴𝑣𝑔(𝐼𝑡𝑒𝑚4)))/(0.97+0.58)</a:t>
              </a:r>
              <a:endParaRPr lang="en-IN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1C49-029F-4864-810A-841917FC87B6}">
  <dimension ref="A3:J13"/>
  <sheetViews>
    <sheetView workbookViewId="0">
      <selection activeCell="I13" sqref="I13"/>
    </sheetView>
  </sheetViews>
  <sheetFormatPr defaultRowHeight="14.4" x14ac:dyDescent="0.3"/>
  <cols>
    <col min="8" max="8" width="10.109375" bestFit="1" customWidth="1"/>
    <col min="9" max="9" width="12.6640625" customWidth="1"/>
  </cols>
  <sheetData>
    <row r="3" spans="1:10" x14ac:dyDescent="0.3">
      <c r="A3" s="18" t="s">
        <v>19</v>
      </c>
      <c r="B3" s="18"/>
      <c r="C3" s="18"/>
      <c r="D3" s="18"/>
      <c r="E3" s="18"/>
      <c r="F3" s="18"/>
      <c r="H3" s="14" t="s">
        <v>20</v>
      </c>
    </row>
    <row r="5" spans="1:10" x14ac:dyDescent="0.3">
      <c r="A5" s="3"/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11"/>
    </row>
    <row r="6" spans="1:10" x14ac:dyDescent="0.3">
      <c r="A6" s="5" t="s">
        <v>5</v>
      </c>
      <c r="B6" s="5">
        <v>5</v>
      </c>
      <c r="C6" s="5">
        <v>3</v>
      </c>
      <c r="D6" s="5">
        <v>4</v>
      </c>
      <c r="E6" s="5">
        <v>4</v>
      </c>
      <c r="F6" s="6" t="s">
        <v>10</v>
      </c>
      <c r="G6" s="12"/>
      <c r="H6" s="5" t="s">
        <v>13</v>
      </c>
      <c r="I6" s="5" t="s">
        <v>11</v>
      </c>
      <c r="J6" s="5" t="s">
        <v>17</v>
      </c>
    </row>
    <row r="7" spans="1:10" x14ac:dyDescent="0.3">
      <c r="A7" s="5" t="s">
        <v>6</v>
      </c>
      <c r="B7" s="5">
        <v>3</v>
      </c>
      <c r="C7" s="5">
        <v>1</v>
      </c>
      <c r="D7" s="5">
        <v>2</v>
      </c>
      <c r="E7" s="5">
        <v>3</v>
      </c>
      <c r="F7" s="5">
        <v>3</v>
      </c>
      <c r="G7" s="10"/>
      <c r="H7" s="5" t="s">
        <v>14</v>
      </c>
      <c r="I7" s="2">
        <f>CORREL(B$6:E$6,B7:E7)</f>
        <v>0.85280286542244166</v>
      </c>
      <c r="J7" s="5">
        <f>SUMPRODUCT(B$6:E$6,B7:E7)/(SQRT(B$6^2+C$6^2+D$6^2+E$6^2)*SQRT(B7^2+C7^2+D7^2+E7^2))</f>
        <v>0.97532130444475618</v>
      </c>
    </row>
    <row r="8" spans="1:10" x14ac:dyDescent="0.3">
      <c r="A8" s="5" t="s">
        <v>7</v>
      </c>
      <c r="B8" s="5">
        <v>4</v>
      </c>
      <c r="C8" s="5">
        <v>3</v>
      </c>
      <c r="D8" s="5">
        <v>4</v>
      </c>
      <c r="E8" s="5">
        <v>3</v>
      </c>
      <c r="F8" s="5">
        <v>5</v>
      </c>
      <c r="G8" s="10"/>
      <c r="H8" s="5" t="s">
        <v>18</v>
      </c>
      <c r="I8" s="2">
        <f t="shared" ref="I8:I10" si="0">CORREL(B$6:E$6,B8:E8)</f>
        <v>0.70710678118654746</v>
      </c>
      <c r="J8" s="5">
        <f t="shared" ref="J8:J10" si="1">SUMPRODUCT(B$6:E$6,B8:E8)/(SQRT(B$6^2+C$6^2+D$6^2+E$6^2)*SQRT(B8^2+C8^2+D8^2+E8^2))</f>
        <v>0.99224263894747755</v>
      </c>
    </row>
    <row r="9" spans="1:10" x14ac:dyDescent="0.3">
      <c r="A9" s="5" t="s">
        <v>8</v>
      </c>
      <c r="B9" s="5">
        <v>3</v>
      </c>
      <c r="C9" s="5">
        <v>3</v>
      </c>
      <c r="D9" s="5">
        <v>1</v>
      </c>
      <c r="E9" s="5">
        <v>5</v>
      </c>
      <c r="F9" s="5">
        <v>4</v>
      </c>
      <c r="G9" s="10"/>
      <c r="H9" s="5" t="s">
        <v>15</v>
      </c>
      <c r="I9" s="2">
        <f t="shared" si="0"/>
        <v>0</v>
      </c>
      <c r="J9" s="5">
        <f t="shared" si="1"/>
        <v>0.89072354283024657</v>
      </c>
    </row>
    <row r="10" spans="1:10" x14ac:dyDescent="0.3">
      <c r="A10" s="5" t="s">
        <v>9</v>
      </c>
      <c r="B10" s="5">
        <v>1</v>
      </c>
      <c r="C10" s="5">
        <v>5</v>
      </c>
      <c r="D10" s="5">
        <v>5</v>
      </c>
      <c r="E10" s="5">
        <v>2</v>
      </c>
      <c r="F10" s="5">
        <v>1</v>
      </c>
      <c r="G10" s="10"/>
      <c r="H10" s="5" t="s">
        <v>16</v>
      </c>
      <c r="I10" s="2">
        <f t="shared" si="0"/>
        <v>-0.79211803438133932</v>
      </c>
      <c r="J10" s="5">
        <f t="shared" si="1"/>
        <v>0.79668735637115062</v>
      </c>
    </row>
    <row r="12" spans="1:10" x14ac:dyDescent="0.3">
      <c r="H12" s="7" t="s">
        <v>12</v>
      </c>
      <c r="I12" s="13">
        <f>(F7*I7+F8*I8)/SUM(I7:I8)</f>
        <v>3.9065996645686396</v>
      </c>
      <c r="J12" s="9">
        <f>(F7*J7+F8*J8)/SUM(J7:J8)</f>
        <v>4.0086001446405586</v>
      </c>
    </row>
    <row r="13" spans="1:10" x14ac:dyDescent="0.3">
      <c r="H13" s="7" t="s">
        <v>12</v>
      </c>
      <c r="I13" s="15">
        <f>AVERAGE(B6:E6)+(I7*(F7-AVERAGE(B7:F7))+(I8*(F8-AVERAGE(B8:F8))))/SUM(I7:I8)</f>
        <v>4.8719798993705918</v>
      </c>
      <c r="J13" s="8">
        <f>AVERAGE(B6:E6)+(J7*(F7-AVERAGE(B7:F7))+(J8*(F8-AVERAGE(B8:F8))))/SUM(J7:J8)</f>
        <v>4.9025800433921676</v>
      </c>
    </row>
  </sheetData>
  <mergeCells count="1">
    <mergeCell ref="A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89B0-3B8B-48B0-A589-38157D107FE5}">
  <dimension ref="A3:J13"/>
  <sheetViews>
    <sheetView tabSelected="1" workbookViewId="0">
      <selection activeCell="J13" sqref="J13"/>
    </sheetView>
  </sheetViews>
  <sheetFormatPr defaultRowHeight="14.4" x14ac:dyDescent="0.3"/>
  <cols>
    <col min="8" max="8" width="9.88671875" customWidth="1"/>
    <col min="9" max="9" width="11.88671875" customWidth="1"/>
    <col min="10" max="10" width="10.5546875" bestFit="1" customWidth="1"/>
  </cols>
  <sheetData>
    <row r="3" spans="1:10" x14ac:dyDescent="0.3">
      <c r="A3" s="18" t="s">
        <v>21</v>
      </c>
      <c r="B3" s="18"/>
      <c r="C3" s="18"/>
      <c r="D3" s="18"/>
      <c r="E3" s="18"/>
      <c r="F3" s="18"/>
      <c r="H3" s="14" t="s">
        <v>20</v>
      </c>
    </row>
    <row r="5" spans="1:10" x14ac:dyDescent="0.3">
      <c r="A5" s="3"/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</row>
    <row r="6" spans="1:10" x14ac:dyDescent="0.3">
      <c r="A6" s="5" t="s">
        <v>5</v>
      </c>
      <c r="B6" s="5">
        <v>5</v>
      </c>
      <c r="C6" s="5">
        <v>3</v>
      </c>
      <c r="D6" s="5">
        <v>4</v>
      </c>
      <c r="E6" s="5">
        <v>4</v>
      </c>
      <c r="F6" s="6" t="s">
        <v>10</v>
      </c>
      <c r="H6" s="5" t="s">
        <v>13</v>
      </c>
      <c r="I6" s="5" t="s">
        <v>11</v>
      </c>
      <c r="J6" s="5" t="s">
        <v>17</v>
      </c>
    </row>
    <row r="7" spans="1:10" x14ac:dyDescent="0.3">
      <c r="A7" s="5" t="s">
        <v>6</v>
      </c>
      <c r="B7" s="5">
        <v>3</v>
      </c>
      <c r="C7" s="5">
        <v>1</v>
      </c>
      <c r="D7" s="5">
        <v>2</v>
      </c>
      <c r="E7" s="5">
        <v>3</v>
      </c>
      <c r="F7" s="5">
        <v>3</v>
      </c>
      <c r="H7" s="5" t="s">
        <v>22</v>
      </c>
      <c r="I7" s="2">
        <f>CORREL(F$7:F$10,B7:B10)</f>
        <v>0.9694584179118515</v>
      </c>
      <c r="J7" s="2">
        <f>SUMPRODUCT(F$7:F$10,B7:B10)/(SQRT(F$7^2+F$8^2+F$9^2+F$10^2)*SQRT(B7^2+B8^2+B9^2+B10^2))</f>
        <v>0.99410024349541681</v>
      </c>
    </row>
    <row r="8" spans="1:10" x14ac:dyDescent="0.3">
      <c r="A8" s="5" t="s">
        <v>7</v>
      </c>
      <c r="B8" s="5">
        <v>4</v>
      </c>
      <c r="C8" s="5">
        <v>3</v>
      </c>
      <c r="D8" s="5">
        <v>4</v>
      </c>
      <c r="E8" s="5">
        <v>3</v>
      </c>
      <c r="F8" s="5">
        <v>5</v>
      </c>
      <c r="H8" s="5" t="s">
        <v>23</v>
      </c>
      <c r="I8" s="2">
        <f>CORREL(F$7:F$10,C7:C10)</f>
        <v>-0.47809144373375745</v>
      </c>
      <c r="J8" s="2">
        <f>SUMPRODUCT(F$7:F$10,C7:C10)/(SQRT(F$7^2+F$8^2+F$9^2+F$10^2)*SQRT(C7^2+C8^2+C9^2+C10^2))</f>
        <v>0.7388505791113108</v>
      </c>
    </row>
    <row r="9" spans="1:10" x14ac:dyDescent="0.3">
      <c r="A9" s="5" t="s">
        <v>8</v>
      </c>
      <c r="B9" s="5">
        <v>3</v>
      </c>
      <c r="C9" s="5">
        <v>3</v>
      </c>
      <c r="D9" s="5">
        <v>1</v>
      </c>
      <c r="E9" s="5">
        <v>5</v>
      </c>
      <c r="F9" s="5">
        <v>4</v>
      </c>
      <c r="H9" s="5" t="s">
        <v>24</v>
      </c>
      <c r="I9" s="2">
        <f>CORREL(F$7:F$10,D7:D10)</f>
        <v>-0.42761798705987897</v>
      </c>
      <c r="J9" s="2">
        <f>SUMPRODUCT(F$7:F$10,D7:D10)/(SQRT(F$7^2+F$8^2+F$9^2+F$10^2)*SQRT(D7^2+D8^2+D9^2+D10^2))</f>
        <v>0.7226101216384172</v>
      </c>
    </row>
    <row r="10" spans="1:10" x14ac:dyDescent="0.3">
      <c r="A10" s="5" t="s">
        <v>9</v>
      </c>
      <c r="B10" s="5">
        <v>1</v>
      </c>
      <c r="C10" s="5">
        <v>5</v>
      </c>
      <c r="D10" s="5">
        <v>5</v>
      </c>
      <c r="E10" s="5">
        <v>2</v>
      </c>
      <c r="F10" s="5">
        <v>1</v>
      </c>
      <c r="H10" s="5" t="s">
        <v>25</v>
      </c>
      <c r="I10" s="2">
        <f>CORREL(F$7:F$10,E7:E10)</f>
        <v>0.5816750507471109</v>
      </c>
      <c r="J10" s="2">
        <f>SUMPRODUCT(F$7:F$10,E7:E10)/(SQRT(F$7^2+F$8^2+F$9^2+F$10^2)*SQRT(E7^2+E8^2+E9^2+E10^2))</f>
        <v>0.93955847573651685</v>
      </c>
    </row>
    <row r="12" spans="1:10" x14ac:dyDescent="0.3">
      <c r="H12" s="7" t="s">
        <v>12</v>
      </c>
      <c r="I12" s="16">
        <f>(I7*B6+I10*E6)/SUM(I7,I10)</f>
        <v>4.625</v>
      </c>
      <c r="J12" s="16">
        <f>(J7*B6+J10*E6)/SUM(J7,J10)</f>
        <v>4.5141032559718095</v>
      </c>
    </row>
    <row r="13" spans="1:10" x14ac:dyDescent="0.3">
      <c r="H13" s="7" t="s">
        <v>12</v>
      </c>
      <c r="I13" s="1">
        <f>AVERAGE(F7:F10)+(I7*(B6-AVERAGE(B6:B10)+I10*(E6-AVERAGE(E6:E10))))/SUM(I7,I10)</f>
        <v>4.5931281440301666</v>
      </c>
      <c r="J13" s="1">
        <f>AVERAGE(F7:F10)+(J7*(B6-AVERAGE(B6:B10)+J10*(E6-AVERAGE(E6:E10))))/SUM(J7,J10)</f>
        <v>4.4652039036804902</v>
      </c>
    </row>
  </sheetData>
  <mergeCells count="1">
    <mergeCell ref="A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D53B0-7692-448A-830A-F87F3FCA7C77}">
  <dimension ref="A4:D8"/>
  <sheetViews>
    <sheetView workbookViewId="0">
      <selection activeCell="L11" sqref="L11"/>
    </sheetView>
  </sheetViews>
  <sheetFormatPr defaultRowHeight="14.4" x14ac:dyDescent="0.3"/>
  <cols>
    <col min="3" max="3" width="10.5546875" bestFit="1" customWidth="1"/>
  </cols>
  <sheetData>
    <row r="4" spans="1:4" x14ac:dyDescent="0.3">
      <c r="A4" s="17"/>
      <c r="B4" s="17" t="s">
        <v>26</v>
      </c>
      <c r="C4" s="17" t="s">
        <v>27</v>
      </c>
      <c r="D4" s="17" t="s">
        <v>28</v>
      </c>
    </row>
    <row r="5" spans="1:4" x14ac:dyDescent="0.3">
      <c r="A5" s="17" t="s">
        <v>6</v>
      </c>
      <c r="B5" s="17">
        <v>4</v>
      </c>
      <c r="C5" s="17">
        <v>3</v>
      </c>
      <c r="D5" s="17">
        <v>3.5</v>
      </c>
    </row>
    <row r="6" spans="1:4" x14ac:dyDescent="0.3">
      <c r="A6" s="17" t="s">
        <v>7</v>
      </c>
      <c r="B6" s="17">
        <v>4</v>
      </c>
      <c r="C6" s="17">
        <v>2</v>
      </c>
      <c r="D6" s="17">
        <v>1</v>
      </c>
    </row>
    <row r="7" spans="1:4" x14ac:dyDescent="0.3">
      <c r="A7" s="17" t="s">
        <v>8</v>
      </c>
      <c r="B7" s="17">
        <v>3</v>
      </c>
      <c r="C7" s="17">
        <v>4</v>
      </c>
      <c r="D7" s="17">
        <v>3</v>
      </c>
    </row>
    <row r="8" spans="1:4" x14ac:dyDescent="0.3">
      <c r="A8" s="17"/>
      <c r="B8" s="17"/>
      <c r="C8" s="17"/>
      <c r="D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Neighbour User Based</vt:lpstr>
      <vt:lpstr>Neighbour Item Based</vt:lpstr>
      <vt:lpstr>SVD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Gunnvant</dc:creator>
  <cp:lastModifiedBy>Swastik</cp:lastModifiedBy>
  <dcterms:created xsi:type="dcterms:W3CDTF">2017-10-18T06:50:08Z</dcterms:created>
  <dcterms:modified xsi:type="dcterms:W3CDTF">2021-10-26T20:05:00Z</dcterms:modified>
</cp:coreProperties>
</file>