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 Bioversity\spia\2024\runs_files_2024\source_data\"/>
    </mc:Choice>
  </mc:AlternateContent>
  <xr:revisionPtr revIDLastSave="0" documentId="8_{289769D4-40C0-481B-9B66-02B17ECE3BC4}" xr6:coauthVersionLast="47" xr6:coauthVersionMax="47" xr10:uidLastSave="{00000000-0000-0000-0000-000000000000}"/>
  <bookViews>
    <workbookView xWindow="-120" yWindow="-120" windowWidth="29040" windowHeight="15840" xr2:uid="{E4764980-AB0A-404D-AEF9-54A3567A240F}"/>
  </bookViews>
  <sheets>
    <sheet name="CloudCoverLandsat" sheetId="1" r:id="rId1"/>
    <sheet name="Sheet3" sheetId="5" r:id="rId2"/>
    <sheet name="Sheet1" sheetId="3" r:id="rId3"/>
    <sheet name="Solardatarecording" sheetId="2" r:id="rId4"/>
    <sheet name="Landsat" sheetId="4" r:id="rId5"/>
  </sheets>
  <definedNames>
    <definedName name="_xlnm._FilterDatabase" localSheetId="0" hidden="1">CloudCoverLandsat!$A$2:$J$54</definedName>
    <definedName name="_xlnm._FilterDatabase" localSheetId="4" hidden="1">Landsat!$A$1:$O$112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2" i="4"/>
  <c r="C4" i="1" l="1"/>
  <c r="C5" i="1" s="1"/>
  <c r="C6" i="1" s="1"/>
  <c r="C7" i="1" s="1"/>
  <c r="C8" i="1" s="1"/>
  <c r="C9" i="1" s="1"/>
  <c r="C10" i="1" s="1"/>
  <c r="C11" i="1" s="1"/>
  <c r="C12" i="1" s="1"/>
  <c r="C13" i="1" l="1"/>
  <c r="C14" i="1" s="1"/>
  <c r="C15" i="1" s="1"/>
  <c r="C16" i="1" s="1"/>
  <c r="C17" i="1" l="1"/>
  <c r="C18" i="1" s="1"/>
  <c r="C19" i="1" s="1"/>
  <c r="C20" i="1" s="1"/>
  <c r="C21" i="1" l="1"/>
  <c r="C22" i="1" s="1"/>
  <c r="C23" i="1" s="1"/>
  <c r="C24" i="1" s="1"/>
  <c r="C25" i="1" s="1"/>
  <c r="C26" i="1" l="1"/>
  <c r="C27" i="1" s="1"/>
  <c r="C28" i="1" s="1"/>
  <c r="C29" i="1" l="1"/>
  <c r="C30" i="1" s="1"/>
  <c r="C31" i="1" s="1"/>
  <c r="C32" i="1" s="1"/>
  <c r="C33" i="1" l="1"/>
  <c r="C34" i="1" s="1"/>
  <c r="C35" i="1" s="1"/>
  <c r="C36" i="1" s="1"/>
  <c r="C37" i="1" s="1"/>
  <c r="C38" i="1" l="1"/>
  <c r="C39" i="1" s="1"/>
  <c r="C40" i="1" s="1"/>
  <c r="C41" i="1" s="1"/>
  <c r="C42" i="1" l="1"/>
  <c r="C43" i="1" s="1"/>
  <c r="C44" i="1" s="1"/>
  <c r="C45" i="1" s="1"/>
  <c r="C46" i="1" l="1"/>
  <c r="C47" i="1" s="1"/>
  <c r="C48" i="1" s="1"/>
  <c r="C49" i="1" s="1"/>
  <c r="C50" i="1" s="1"/>
  <c r="C51" i="1" l="1"/>
  <c r="C52" i="1" s="1"/>
  <c r="C53" i="1" s="1"/>
  <c r="C54" i="1" s="1"/>
</calcChain>
</file>

<file path=xl/sharedStrings.xml><?xml version="1.0" encoding="utf-8"?>
<sst xmlns="http://schemas.openxmlformats.org/spreadsheetml/2006/main" count="749" uniqueCount="135">
  <si>
    <t>date</t>
  </si>
  <si>
    <t>Day</t>
  </si>
  <si>
    <t>Year</t>
  </si>
  <si>
    <t>Month</t>
  </si>
  <si>
    <t>Starting date</t>
  </si>
  <si>
    <t>3_7_2016</t>
  </si>
  <si>
    <t>3_8_2016</t>
  </si>
  <si>
    <t>3_9_2016</t>
  </si>
  <si>
    <t>3_14_2016</t>
  </si>
  <si>
    <t>3_15_2016</t>
  </si>
  <si>
    <t>3_16_2016</t>
  </si>
  <si>
    <t>3_21_2016</t>
  </si>
  <si>
    <t>3_22_2016</t>
  </si>
  <si>
    <t>3_23_2016</t>
  </si>
  <si>
    <t>3_24_2016</t>
  </si>
  <si>
    <t>3_28_2016</t>
  </si>
  <si>
    <t>3_29_2016</t>
  </si>
  <si>
    <t>3_30_2016</t>
  </si>
  <si>
    <t>3_31_2016</t>
  </si>
  <si>
    <t>4_4_2016</t>
  </si>
  <si>
    <t>4_5_2016</t>
  </si>
  <si>
    <t>4_6_2016</t>
  </si>
  <si>
    <t>4_7_2016</t>
  </si>
  <si>
    <t>4_11_2016</t>
  </si>
  <si>
    <t>4_12_2016</t>
  </si>
  <si>
    <t>4_13_2016</t>
  </si>
  <si>
    <t>4_14_2016</t>
  </si>
  <si>
    <t>First day/week</t>
  </si>
  <si>
    <t>Weeks</t>
  </si>
  <si>
    <t>3_3_2016</t>
  </si>
  <si>
    <t>3_10_2016</t>
  </si>
  <si>
    <t>3_17_2016</t>
  </si>
  <si>
    <t>3_4_2016</t>
  </si>
  <si>
    <t>3_2_2016</t>
  </si>
  <si>
    <t>2_3_2016</t>
  </si>
  <si>
    <t>3_11_2016</t>
  </si>
  <si>
    <t>3_18_2016</t>
  </si>
  <si>
    <t>3_25_2016</t>
  </si>
  <si>
    <t>4_1_2016</t>
  </si>
  <si>
    <t>4_8_2016</t>
  </si>
  <si>
    <t>3_6_2016</t>
  </si>
  <si>
    <t>3_13_2016</t>
  </si>
  <si>
    <t>3_20_2016</t>
  </si>
  <si>
    <t>3_27_2016</t>
  </si>
  <si>
    <t>4_3_2016</t>
  </si>
  <si>
    <t>4_10_2016</t>
  </si>
  <si>
    <t>4_17_2016</t>
  </si>
  <si>
    <t>3_22_2017</t>
  </si>
  <si>
    <t>3_5_2016</t>
  </si>
  <si>
    <t>3_12_2016</t>
  </si>
  <si>
    <t>3_26_2016</t>
  </si>
  <si>
    <t>cloudcover_land Nalitoya</t>
  </si>
  <si>
    <t>Date acquired</t>
  </si>
  <si>
    <t>Solar_recording period</t>
  </si>
  <si>
    <t>Y</t>
  </si>
  <si>
    <t>N</t>
  </si>
  <si>
    <t>Same tile</t>
  </si>
  <si>
    <t>LC08</t>
  </si>
  <si>
    <t>L1TP</t>
  </si>
  <si>
    <t>T1</t>
  </si>
  <si>
    <t>tar</t>
  </si>
  <si>
    <t>LC08_L1TP_175070_20160125_20170330_01_T1</t>
  </si>
  <si>
    <t>LC08_L1TP_175070_20160109_20170405_01_T1</t>
  </si>
  <si>
    <t>LC08_L1TP_175070_20160210_20170330_01_T1</t>
  </si>
  <si>
    <t>LC08_L1TP_175070_20160226_20170329_01_T1</t>
  </si>
  <si>
    <t>LC08_L1TP_175070_20160313_20180526_01_T1</t>
  </si>
  <si>
    <t>LC08_L1TP_175070_20160329_20170327_01_T1</t>
  </si>
  <si>
    <t>LC08_L1TP_175070_20160414_20180526_01_T1</t>
  </si>
  <si>
    <t>LC08_L1TP_175070_20160430_20170326_01_T1</t>
  </si>
  <si>
    <t>LC08_L1TP_175070_20160516_20170324_01_T1</t>
  </si>
  <si>
    <t>LC08_L1TP_175070_20160601_20170324_01_T1</t>
  </si>
  <si>
    <t>LC08_L1TP_175070_20160617_20170323_01_T1</t>
  </si>
  <si>
    <t>LC08_L1TP_175070_20160703_20170323_01_T1</t>
  </si>
  <si>
    <t>LC08_L1TP_175070_20160719_20170323_01_T1</t>
  </si>
  <si>
    <t>LC08_L1TP_175070_20160804_20170322_01_T1</t>
  </si>
  <si>
    <t>LC08_L1TP_175070_20160820_20170322_01_T1</t>
  </si>
  <si>
    <t>LC08_L1TP_175070_20160905_20170321_01_T1</t>
  </si>
  <si>
    <t>LC08_L1TP_175070_20160921_20170321_01_T1</t>
  </si>
  <si>
    <t>LC08_L1TP_175070_20161007_20170320_01_T1</t>
  </si>
  <si>
    <t>LC08_L1TP_175070_20161023_20170319_01_T1</t>
  </si>
  <si>
    <t>LC08_L1TP_175070_20161108_20170318_01_T1</t>
  </si>
  <si>
    <t>LC08_L1TP_175070_20161124_20180526_01_T1</t>
  </si>
  <si>
    <t>LC08_L1TP_175070_20161210_20170317_01_T1</t>
  </si>
  <si>
    <t>LC08_L1TP_175070_20161226_20170315_01_T1</t>
  </si>
  <si>
    <t>LC08_L1TP_175071_20160125_20170330_01_T1</t>
  </si>
  <si>
    <t>LC08_L1TP_175071_20160210_20170330_01_T1</t>
  </si>
  <si>
    <t>LC08_L1TP_175071_20160226_20170329_01_T1</t>
  </si>
  <si>
    <t>LC08_L1TP_175071_20160313_20180526_01_T1</t>
  </si>
  <si>
    <t>LC08_L1TP_175071_20160329_20170327_01_T1</t>
  </si>
  <si>
    <t>LC08_L1TP_175071_20160414_20180526_01_T1</t>
  </si>
  <si>
    <t>LC08_L1TP_175071_20160430_20170326_01_T1</t>
  </si>
  <si>
    <t>LC08_L1TP_175071_20160516_20170324_01_T1</t>
  </si>
  <si>
    <t>LC08_L1TP_175071_20160601_20170324_01_T1</t>
  </si>
  <si>
    <t>LC08_L1TP_175071_20160617_20170323_01_T1</t>
  </si>
  <si>
    <t>LC08_L1TP_175071_20160703_20170323_01_T1</t>
  </si>
  <si>
    <t>LC08_L1TP_175071_20160719_20170323_01_T1</t>
  </si>
  <si>
    <t>LC08_L1TP_175071_20160804_20170322_01_T1</t>
  </si>
  <si>
    <t>LC08_L1TP_175071_20160820_20170322_01_T1</t>
  </si>
  <si>
    <t>LC08_L1TP_175071_20160905_20170321_01_T1</t>
  </si>
  <si>
    <t>LC08_L1TP_175071_20160921_20170321_01_T1</t>
  </si>
  <si>
    <t>LC08_L1TP_175071_20161007_20170320_01_T1</t>
  </si>
  <si>
    <t>LC08_L1TP_175071_20161023_20170319_01_T1</t>
  </si>
  <si>
    <t>LC08_L1TP_175071_20161108_20170318_01_T1</t>
  </si>
  <si>
    <t>LC08_L1TP_175071_20161124_20180526_01_T1</t>
  </si>
  <si>
    <t>LC08_L1TP_175071_20161210_20170317_01_T1</t>
  </si>
  <si>
    <t>LC08_L1TP_175071_20161226_20170315_01_T1</t>
  </si>
  <si>
    <t>OBJECTID</t>
  </si>
  <si>
    <t>VALUE_0</t>
  </si>
  <si>
    <t>VALUE_1</t>
  </si>
  <si>
    <t>T</t>
  </si>
  <si>
    <t>Clouds (%)</t>
  </si>
  <si>
    <t>jan</t>
  </si>
  <si>
    <t>feb</t>
  </si>
  <si>
    <t>mar</t>
  </si>
  <si>
    <t>apr</t>
  </si>
  <si>
    <t>jun</t>
  </si>
  <si>
    <t>may</t>
  </si>
  <si>
    <t>jul</t>
  </si>
  <si>
    <t>aug</t>
  </si>
  <si>
    <t>sep</t>
  </si>
  <si>
    <t>oct</t>
  </si>
  <si>
    <t>nov</t>
  </si>
  <si>
    <t>dec</t>
  </si>
  <si>
    <t>Tile cloud cover</t>
  </si>
  <si>
    <t>5km_radious cloud cover</t>
  </si>
  <si>
    <t>Mapungu</t>
  </si>
  <si>
    <t>Mapungu_175071</t>
  </si>
  <si>
    <t>Mapungu_</t>
  </si>
  <si>
    <t>Lealui_</t>
  </si>
  <si>
    <t>Lealui_175071</t>
  </si>
  <si>
    <t>Nalitoya_175072</t>
  </si>
  <si>
    <t>Lealui</t>
  </si>
  <si>
    <t>Nalitoya</t>
  </si>
  <si>
    <t>Villages</t>
  </si>
  <si>
    <t xml:space="preserve">Solar Stove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</si>
</sst>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1" fillId="0" borderId="1" xfId="0" applyNumberFormat="1" applyFont="1" applyBorder="1" applyAlignment="1">
      <alignment horizontal="left" vertical="top"/>
    </xf>
    <xf numFmtId="2" fontId="0" fillId="0" borderId="1" xfId="0" applyNumberFormat="1" applyBorder="1"/>
    <xf numFmtId="0" fontId="0" fillId="2" borderId="0" xfId="0" applyFill="1"/>
    <xf numFmtId="14" fontId="0" fillId="2" borderId="0" xfId="0" applyNumberFormat="1" applyFill="1"/>
    <xf numFmtId="0" fontId="0" fillId="3" borderId="0" xfId="0" applyFill="1"/>
    <xf numFmtId="1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2" fontId="0" fillId="3" borderId="0" xfId="0" applyNumberFormat="1" applyFill="1"/>
    <xf numFmtId="165" fontId="0" fillId="0" borderId="0" xfId="0" applyNumberFormat="1"/>
    <xf numFmtId="2" fontId="0" fillId="3" borderId="0" xfId="1" applyNumberFormat="1" applyFont="1" applyFill="1"/>
    <xf numFmtId="166" fontId="0" fillId="0" borderId="0" xfId="0" applyNumberForma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8BB3-F7DB-4C0E-9ABA-4E16F37BFCA4}">
  <dimension ref="A1:P77"/>
  <sheetViews>
    <sheetView tabSelected="1" workbookViewId="0">
      <selection activeCell="L16" sqref="L16"/>
    </sheetView>
  </sheetViews>
  <sheetFormatPr defaultRowHeight="15" x14ac:dyDescent="0.25"/>
  <cols>
    <col min="4" max="4" width="10.7109375" bestFit="1" customWidth="1"/>
    <col min="5" max="5" width="21.7109375" bestFit="1" customWidth="1"/>
    <col min="6" max="6" width="23.85546875" bestFit="1" customWidth="1"/>
  </cols>
  <sheetData>
    <row r="1" spans="1:15" x14ac:dyDescent="0.25">
      <c r="E1" t="s">
        <v>56</v>
      </c>
      <c r="G1" s="14" t="s">
        <v>52</v>
      </c>
      <c r="H1" s="14"/>
      <c r="I1" s="14"/>
      <c r="K1" t="s">
        <v>124</v>
      </c>
    </row>
    <row r="2" spans="1:15" x14ac:dyDescent="0.25">
      <c r="A2" t="s">
        <v>3</v>
      </c>
      <c r="B2" t="s">
        <v>28</v>
      </c>
      <c r="C2" t="s">
        <v>27</v>
      </c>
      <c r="D2" t="s">
        <v>0</v>
      </c>
      <c r="E2" t="s">
        <v>123</v>
      </c>
      <c r="F2" t="s">
        <v>51</v>
      </c>
      <c r="G2" t="s">
        <v>3</v>
      </c>
      <c r="H2" t="s">
        <v>1</v>
      </c>
      <c r="I2" t="s">
        <v>2</v>
      </c>
      <c r="J2" t="s">
        <v>53</v>
      </c>
      <c r="K2" t="s">
        <v>127</v>
      </c>
      <c r="L2" t="s">
        <v>126</v>
      </c>
      <c r="M2" t="s">
        <v>128</v>
      </c>
      <c r="N2" t="s">
        <v>129</v>
      </c>
      <c r="O2" t="s">
        <v>130</v>
      </c>
    </row>
    <row r="3" spans="1:15" x14ac:dyDescent="0.25">
      <c r="A3" s="14">
        <v>1</v>
      </c>
      <c r="B3">
        <v>1</v>
      </c>
      <c r="C3">
        <v>4</v>
      </c>
      <c r="J3" t="s">
        <v>55</v>
      </c>
    </row>
    <row r="4" spans="1:15" x14ac:dyDescent="0.25">
      <c r="A4" s="14"/>
      <c r="B4">
        <v>2</v>
      </c>
      <c r="C4">
        <f>+C3+7</f>
        <v>11</v>
      </c>
      <c r="D4" s="1">
        <v>42378</v>
      </c>
      <c r="E4">
        <v>92.23</v>
      </c>
      <c r="F4">
        <v>57.97</v>
      </c>
      <c r="G4">
        <v>1</v>
      </c>
      <c r="H4">
        <v>9</v>
      </c>
      <c r="I4">
        <v>2016</v>
      </c>
      <c r="J4" t="s">
        <v>55</v>
      </c>
      <c r="N4" s="9"/>
      <c r="O4" s="9"/>
    </row>
    <row r="5" spans="1:15" x14ac:dyDescent="0.25">
      <c r="A5" s="14"/>
      <c r="B5">
        <v>3</v>
      </c>
      <c r="C5">
        <f>+C4+7</f>
        <v>18</v>
      </c>
      <c r="D5" s="1"/>
      <c r="J5" t="s">
        <v>55</v>
      </c>
    </row>
    <row r="6" spans="1:15" x14ac:dyDescent="0.25">
      <c r="A6" s="14"/>
      <c r="B6">
        <v>4</v>
      </c>
      <c r="C6">
        <f>+C5+7</f>
        <v>25</v>
      </c>
      <c r="D6" s="1">
        <v>42394</v>
      </c>
      <c r="E6">
        <v>84.56</v>
      </c>
      <c r="F6">
        <v>42.65</v>
      </c>
      <c r="G6">
        <v>1</v>
      </c>
      <c r="H6">
        <v>25</v>
      </c>
      <c r="I6">
        <v>2016</v>
      </c>
      <c r="J6" t="s">
        <v>55</v>
      </c>
      <c r="K6" s="9">
        <v>47.759432611111748</v>
      </c>
      <c r="L6" s="9">
        <v>58.029033995210654</v>
      </c>
      <c r="M6" s="9">
        <v>78.302124636153195</v>
      </c>
      <c r="N6" s="9">
        <v>91.52437487107791</v>
      </c>
      <c r="O6" s="9">
        <v>25.195081985997639</v>
      </c>
    </row>
    <row r="7" spans="1:15" x14ac:dyDescent="0.25">
      <c r="A7" s="14">
        <v>2</v>
      </c>
      <c r="B7">
        <v>5</v>
      </c>
      <c r="C7">
        <f>+C6+7-31</f>
        <v>1</v>
      </c>
      <c r="D7" s="1"/>
      <c r="J7" t="s">
        <v>55</v>
      </c>
    </row>
    <row r="8" spans="1:15" x14ac:dyDescent="0.25">
      <c r="A8" s="14"/>
      <c r="B8">
        <v>6</v>
      </c>
      <c r="C8">
        <f>+C7+7</f>
        <v>8</v>
      </c>
      <c r="D8" s="1"/>
      <c r="J8" t="s">
        <v>55</v>
      </c>
    </row>
    <row r="9" spans="1:15" x14ac:dyDescent="0.25">
      <c r="A9" s="14"/>
      <c r="B9" s="4">
        <v>7</v>
      </c>
      <c r="C9" s="4">
        <f>+C8+7</f>
        <v>15</v>
      </c>
      <c r="D9" s="5">
        <v>42410</v>
      </c>
      <c r="E9" s="4">
        <v>78.8</v>
      </c>
      <c r="F9" s="4">
        <v>13.28</v>
      </c>
      <c r="G9" s="4">
        <v>2</v>
      </c>
      <c r="H9" s="4">
        <v>10</v>
      </c>
      <c r="I9" s="4">
        <v>2016</v>
      </c>
      <c r="J9" s="4" t="s">
        <v>55</v>
      </c>
      <c r="K9" s="12">
        <v>5.0265247430594542</v>
      </c>
      <c r="L9" s="12">
        <v>13.615270919027923</v>
      </c>
      <c r="M9" s="12">
        <v>1.8954413146615938</v>
      </c>
      <c r="N9" s="12">
        <v>5.6851779697921199</v>
      </c>
      <c r="O9" s="12">
        <v>28.778173734688497</v>
      </c>
    </row>
    <row r="10" spans="1:15" x14ac:dyDescent="0.25">
      <c r="A10" s="14"/>
      <c r="B10" s="4">
        <v>8</v>
      </c>
      <c r="C10" s="4">
        <f>+C9+7</f>
        <v>22</v>
      </c>
      <c r="D10" s="4"/>
      <c r="E10" s="4"/>
      <c r="F10" s="4"/>
      <c r="G10" s="4"/>
      <c r="H10" s="4"/>
      <c r="I10" s="4"/>
      <c r="J10" s="4" t="s">
        <v>55</v>
      </c>
    </row>
    <row r="11" spans="1:15" x14ac:dyDescent="0.25">
      <c r="A11" s="14">
        <v>3</v>
      </c>
      <c r="B11" s="4">
        <v>9</v>
      </c>
      <c r="C11" s="4">
        <f>+C10+7-28</f>
        <v>1</v>
      </c>
      <c r="D11" s="5">
        <v>42426</v>
      </c>
      <c r="E11" s="4">
        <v>64.45</v>
      </c>
      <c r="F11" s="4">
        <v>94.2</v>
      </c>
      <c r="G11" s="4">
        <v>2</v>
      </c>
      <c r="H11" s="4">
        <v>26</v>
      </c>
      <c r="I11" s="4">
        <v>2016</v>
      </c>
      <c r="J11" s="4" t="s">
        <v>54</v>
      </c>
      <c r="K11" s="12">
        <v>100</v>
      </c>
      <c r="L11" s="12">
        <v>100</v>
      </c>
      <c r="M11" s="12">
        <v>99.535880451972218</v>
      </c>
      <c r="N11" s="12">
        <v>100</v>
      </c>
      <c r="O11" s="12">
        <v>100</v>
      </c>
    </row>
    <row r="12" spans="1:15" x14ac:dyDescent="0.25">
      <c r="A12" s="14"/>
      <c r="B12" s="4">
        <v>10</v>
      </c>
      <c r="C12" s="4">
        <f>+C11+7</f>
        <v>8</v>
      </c>
      <c r="D12" s="4"/>
      <c r="E12" s="4"/>
      <c r="F12" s="4"/>
      <c r="G12" s="4"/>
      <c r="H12" s="4"/>
      <c r="I12" s="4"/>
      <c r="J12" s="4" t="s">
        <v>54</v>
      </c>
    </row>
    <row r="13" spans="1:15" x14ac:dyDescent="0.25">
      <c r="A13" s="14"/>
      <c r="B13" s="4">
        <v>11</v>
      </c>
      <c r="C13" s="4">
        <f>+C12+7</f>
        <v>15</v>
      </c>
      <c r="D13" s="5">
        <v>42442</v>
      </c>
      <c r="E13" s="4">
        <v>74.41</v>
      </c>
      <c r="F13" s="4">
        <v>37.659999999999997</v>
      </c>
      <c r="G13" s="4">
        <v>3</v>
      </c>
      <c r="H13" s="4">
        <v>13</v>
      </c>
      <c r="I13" s="4">
        <v>2016</v>
      </c>
      <c r="J13" s="4" t="s">
        <v>54</v>
      </c>
      <c r="K13" s="12">
        <v>8.1945988061001174</v>
      </c>
      <c r="L13" s="12">
        <v>11.749945575581195</v>
      </c>
      <c r="M13" s="12">
        <v>0.13866287731200294</v>
      </c>
      <c r="N13" s="12">
        <v>1.6983337535238707</v>
      </c>
      <c r="O13" s="12">
        <v>35.841230191014198</v>
      </c>
    </row>
    <row r="14" spans="1:15" x14ac:dyDescent="0.25">
      <c r="A14" s="14"/>
      <c r="B14" s="4">
        <v>12</v>
      </c>
      <c r="C14" s="4">
        <f>+C13+7</f>
        <v>22</v>
      </c>
      <c r="D14" s="5"/>
      <c r="E14" s="4"/>
      <c r="F14" s="4"/>
      <c r="G14" s="4"/>
      <c r="H14" s="4"/>
      <c r="I14" s="4"/>
      <c r="J14" s="4" t="s">
        <v>54</v>
      </c>
    </row>
    <row r="15" spans="1:15" x14ac:dyDescent="0.25">
      <c r="A15" s="14"/>
      <c r="B15" s="4">
        <v>13</v>
      </c>
      <c r="C15" s="4">
        <f>+C14+7</f>
        <v>29</v>
      </c>
      <c r="D15" s="5">
        <v>42458</v>
      </c>
      <c r="E15" s="4">
        <v>44.57</v>
      </c>
      <c r="F15" s="4">
        <v>21.46</v>
      </c>
      <c r="G15" s="4">
        <v>3</v>
      </c>
      <c r="H15" s="4">
        <v>29</v>
      </c>
      <c r="I15" s="4">
        <v>2016</v>
      </c>
      <c r="J15" s="4" t="s">
        <v>54</v>
      </c>
      <c r="K15" s="12">
        <v>99.146395957697905</v>
      </c>
      <c r="L15" s="12">
        <v>99.991979559334069</v>
      </c>
      <c r="M15" s="12">
        <v>0.74717517361509023</v>
      </c>
      <c r="N15" s="12">
        <v>2.0627535467901263</v>
      </c>
      <c r="O15" s="12">
        <v>0</v>
      </c>
    </row>
    <row r="16" spans="1:15" x14ac:dyDescent="0.25">
      <c r="A16" s="14">
        <v>4</v>
      </c>
      <c r="B16" s="4">
        <v>14</v>
      </c>
      <c r="C16" s="4">
        <f>+C15+7-31</f>
        <v>5</v>
      </c>
      <c r="D16" s="5"/>
      <c r="E16" s="4"/>
      <c r="F16" s="4"/>
      <c r="G16" s="4"/>
      <c r="H16" s="4"/>
      <c r="I16" s="4"/>
      <c r="J16" s="4" t="s">
        <v>54</v>
      </c>
    </row>
    <row r="17" spans="1:15" x14ac:dyDescent="0.25">
      <c r="A17" s="14"/>
      <c r="B17" s="4">
        <v>15</v>
      </c>
      <c r="C17" s="4">
        <f>+C16+7</f>
        <v>12</v>
      </c>
      <c r="D17" s="4"/>
      <c r="E17" s="4"/>
      <c r="F17" s="4"/>
      <c r="G17" s="4"/>
      <c r="H17" s="4"/>
      <c r="I17" s="4"/>
      <c r="J17" s="4" t="s">
        <v>54</v>
      </c>
    </row>
    <row r="18" spans="1:15" x14ac:dyDescent="0.25">
      <c r="A18" s="14"/>
      <c r="B18" s="4">
        <v>16</v>
      </c>
      <c r="C18" s="4">
        <f>+C17+7</f>
        <v>19</v>
      </c>
      <c r="D18" s="5">
        <v>42474</v>
      </c>
      <c r="E18" s="4">
        <v>0.93</v>
      </c>
      <c r="F18" s="4">
        <v>0.01</v>
      </c>
      <c r="G18" s="4">
        <v>4</v>
      </c>
      <c r="H18" s="4">
        <v>14</v>
      </c>
      <c r="I18" s="4">
        <v>2016</v>
      </c>
      <c r="J18" s="4" t="s">
        <v>54</v>
      </c>
      <c r="K18" s="12">
        <v>0</v>
      </c>
      <c r="L18" s="12">
        <v>0</v>
      </c>
      <c r="M18" s="12">
        <v>2.2919483853223624E-3</v>
      </c>
      <c r="N18" s="12">
        <v>0</v>
      </c>
      <c r="O18" s="12">
        <v>0</v>
      </c>
    </row>
    <row r="19" spans="1:15" x14ac:dyDescent="0.25">
      <c r="A19" s="14"/>
      <c r="B19" s="4">
        <v>17</v>
      </c>
      <c r="C19" s="4">
        <f>+C18+7</f>
        <v>26</v>
      </c>
      <c r="D19" s="5"/>
      <c r="E19" s="4"/>
      <c r="F19" s="4"/>
      <c r="G19" s="4"/>
      <c r="H19" s="4"/>
      <c r="I19" s="4"/>
      <c r="J19" s="4" t="s">
        <v>54</v>
      </c>
    </row>
    <row r="20" spans="1:15" x14ac:dyDescent="0.25">
      <c r="A20" s="14">
        <v>5</v>
      </c>
      <c r="B20" s="4">
        <v>18</v>
      </c>
      <c r="C20" s="4">
        <f>+C19+7-30</f>
        <v>3</v>
      </c>
      <c r="D20" s="5">
        <v>42490</v>
      </c>
      <c r="E20" s="4">
        <v>0</v>
      </c>
      <c r="F20" s="4">
        <v>0</v>
      </c>
      <c r="G20" s="4">
        <v>4</v>
      </c>
      <c r="H20" s="4">
        <v>30</v>
      </c>
      <c r="I20" s="4">
        <v>2016</v>
      </c>
      <c r="J20" s="4" t="s">
        <v>54</v>
      </c>
      <c r="K20" s="12">
        <v>0</v>
      </c>
      <c r="L20" s="12">
        <v>0</v>
      </c>
      <c r="M20" s="12">
        <v>1.1459741926611812E-3</v>
      </c>
      <c r="N20" s="12">
        <v>5.7298709633059062E-3</v>
      </c>
      <c r="O20" s="12">
        <v>0</v>
      </c>
    </row>
    <row r="21" spans="1:15" x14ac:dyDescent="0.25">
      <c r="A21" s="14"/>
      <c r="B21" s="4">
        <v>19</v>
      </c>
      <c r="C21" s="4">
        <f>+C20+7</f>
        <v>10</v>
      </c>
      <c r="D21" s="5"/>
      <c r="E21" s="4"/>
      <c r="F21" s="4"/>
      <c r="G21" s="4"/>
      <c r="H21" s="4"/>
      <c r="I21" s="4"/>
      <c r="J21" s="4" t="s">
        <v>55</v>
      </c>
    </row>
    <row r="22" spans="1:15" x14ac:dyDescent="0.25">
      <c r="A22" s="14"/>
      <c r="B22" s="4">
        <v>20</v>
      </c>
      <c r="C22" s="4">
        <f>+C21+7</f>
        <v>17</v>
      </c>
      <c r="D22" s="5">
        <v>42506</v>
      </c>
      <c r="E22" s="4">
        <v>1.0900000000000001</v>
      </c>
      <c r="F22" s="4">
        <v>0</v>
      </c>
      <c r="G22" s="4">
        <v>5</v>
      </c>
      <c r="H22" s="4">
        <v>16</v>
      </c>
      <c r="I22" s="4">
        <v>2016</v>
      </c>
      <c r="J22" s="4" t="s">
        <v>55</v>
      </c>
      <c r="K22" s="12">
        <v>0</v>
      </c>
      <c r="L22" s="12">
        <v>0</v>
      </c>
      <c r="M22" s="12">
        <v>0</v>
      </c>
      <c r="N22" s="12">
        <v>2.2919483853223624E-3</v>
      </c>
      <c r="O22" s="12">
        <v>0</v>
      </c>
    </row>
    <row r="23" spans="1:15" x14ac:dyDescent="0.25">
      <c r="A23" s="14"/>
      <c r="B23">
        <v>21</v>
      </c>
      <c r="C23">
        <f>+C22+7</f>
        <v>24</v>
      </c>
      <c r="D23" s="1"/>
      <c r="J23" t="s">
        <v>55</v>
      </c>
    </row>
    <row r="24" spans="1:15" x14ac:dyDescent="0.25">
      <c r="A24" s="14"/>
      <c r="B24">
        <v>22</v>
      </c>
      <c r="C24">
        <f>+C23+7</f>
        <v>31</v>
      </c>
      <c r="D24" s="1"/>
      <c r="J24" t="s">
        <v>55</v>
      </c>
    </row>
    <row r="25" spans="1:15" x14ac:dyDescent="0.25">
      <c r="A25" s="14">
        <v>6</v>
      </c>
      <c r="B25">
        <v>23</v>
      </c>
      <c r="C25">
        <f>+C24+7-31</f>
        <v>7</v>
      </c>
      <c r="D25" s="1">
        <v>42522</v>
      </c>
      <c r="E25">
        <v>0</v>
      </c>
      <c r="F25">
        <v>0</v>
      </c>
      <c r="G25">
        <v>6</v>
      </c>
      <c r="H25">
        <v>1</v>
      </c>
      <c r="I25">
        <v>2016</v>
      </c>
      <c r="J25" t="s">
        <v>55</v>
      </c>
      <c r="K25" s="9">
        <v>0</v>
      </c>
      <c r="L25" s="9">
        <v>0</v>
      </c>
      <c r="M25" s="9">
        <v>2.2919483853223624E-3</v>
      </c>
      <c r="N25" s="9">
        <v>0</v>
      </c>
      <c r="O25" s="9">
        <v>0</v>
      </c>
    </row>
    <row r="26" spans="1:15" x14ac:dyDescent="0.25">
      <c r="A26" s="14"/>
      <c r="B26">
        <v>24</v>
      </c>
      <c r="C26">
        <f>+C25+7</f>
        <v>14</v>
      </c>
      <c r="D26" s="1"/>
      <c r="J26" t="s">
        <v>55</v>
      </c>
    </row>
    <row r="27" spans="1:15" x14ac:dyDescent="0.25">
      <c r="A27" s="14"/>
      <c r="B27">
        <v>25</v>
      </c>
      <c r="C27">
        <f>+C26+7</f>
        <v>21</v>
      </c>
      <c r="D27" s="1">
        <v>42538</v>
      </c>
      <c r="E27">
        <v>0</v>
      </c>
      <c r="F27">
        <v>0</v>
      </c>
      <c r="G27">
        <v>6</v>
      </c>
      <c r="H27">
        <v>17</v>
      </c>
      <c r="I27">
        <v>2016</v>
      </c>
      <c r="J27" t="s">
        <v>55</v>
      </c>
      <c r="K27" s="9">
        <v>0</v>
      </c>
      <c r="L27" s="9">
        <v>0</v>
      </c>
      <c r="M27" s="9">
        <v>1.1459741926611812E-3</v>
      </c>
      <c r="N27" s="9">
        <v>4.5838967706447247E-3</v>
      </c>
      <c r="O27" s="9">
        <v>0</v>
      </c>
    </row>
    <row r="28" spans="1:15" x14ac:dyDescent="0.25">
      <c r="A28" s="14"/>
      <c r="B28">
        <v>26</v>
      </c>
      <c r="C28">
        <f>+C27+7</f>
        <v>28</v>
      </c>
      <c r="D28" s="1"/>
      <c r="J28" t="s">
        <v>55</v>
      </c>
    </row>
    <row r="29" spans="1:15" x14ac:dyDescent="0.25">
      <c r="A29" s="14">
        <v>7</v>
      </c>
      <c r="B29">
        <v>27</v>
      </c>
      <c r="C29">
        <f>+C28+7-30</f>
        <v>5</v>
      </c>
      <c r="D29" s="1">
        <v>42554</v>
      </c>
      <c r="E29">
        <v>0</v>
      </c>
      <c r="F29">
        <v>0</v>
      </c>
      <c r="G29">
        <v>7</v>
      </c>
      <c r="H29">
        <v>3</v>
      </c>
      <c r="I29">
        <v>2016</v>
      </c>
      <c r="J29" t="s">
        <v>55</v>
      </c>
      <c r="K29" s="9">
        <v>0</v>
      </c>
      <c r="L29" s="9">
        <v>0</v>
      </c>
      <c r="M29" s="9">
        <v>2.2919483853223624E-3</v>
      </c>
      <c r="N29" s="9">
        <v>3.4379225779835438E-3</v>
      </c>
      <c r="O29" s="9">
        <v>0</v>
      </c>
    </row>
    <row r="30" spans="1:15" x14ac:dyDescent="0.25">
      <c r="A30" s="14"/>
      <c r="B30">
        <v>28</v>
      </c>
      <c r="C30">
        <f>+C29+7</f>
        <v>12</v>
      </c>
      <c r="D30" s="1"/>
      <c r="J30" t="s">
        <v>55</v>
      </c>
    </row>
    <row r="31" spans="1:15" x14ac:dyDescent="0.25">
      <c r="A31" s="14"/>
      <c r="B31">
        <v>29</v>
      </c>
      <c r="C31">
        <f>+C30+7</f>
        <v>19</v>
      </c>
      <c r="D31" s="1">
        <v>42570</v>
      </c>
      <c r="E31">
        <v>0.1</v>
      </c>
      <c r="F31">
        <v>0</v>
      </c>
      <c r="G31">
        <v>7</v>
      </c>
      <c r="H31">
        <v>19</v>
      </c>
      <c r="I31">
        <v>2016</v>
      </c>
      <c r="J31" t="s">
        <v>55</v>
      </c>
      <c r="K31" s="9">
        <v>0</v>
      </c>
      <c r="L31" s="9">
        <v>0</v>
      </c>
      <c r="M31" s="9">
        <v>1.1459741926611812E-3</v>
      </c>
      <c r="N31" s="9">
        <v>1.1459741926611812E-3</v>
      </c>
      <c r="O31" s="9">
        <v>0</v>
      </c>
    </row>
    <row r="32" spans="1:15" x14ac:dyDescent="0.25">
      <c r="A32" s="14"/>
      <c r="B32">
        <v>30</v>
      </c>
      <c r="C32">
        <f>+C31+7</f>
        <v>26</v>
      </c>
      <c r="D32" s="1"/>
      <c r="J32" t="s">
        <v>55</v>
      </c>
    </row>
    <row r="33" spans="1:15" x14ac:dyDescent="0.25">
      <c r="A33" s="14">
        <v>8</v>
      </c>
      <c r="B33">
        <v>31</v>
      </c>
      <c r="C33">
        <f>+C32+7-31</f>
        <v>2</v>
      </c>
      <c r="D33" s="1"/>
      <c r="J33" t="s">
        <v>55</v>
      </c>
    </row>
    <row r="34" spans="1:15" x14ac:dyDescent="0.25">
      <c r="A34" s="14"/>
      <c r="B34">
        <v>32</v>
      </c>
      <c r="C34">
        <f>+C33+7</f>
        <v>9</v>
      </c>
      <c r="D34" s="1">
        <v>42586</v>
      </c>
      <c r="E34">
        <v>0</v>
      </c>
      <c r="F34">
        <v>0</v>
      </c>
      <c r="G34">
        <v>8</v>
      </c>
      <c r="H34">
        <v>4</v>
      </c>
      <c r="I34">
        <v>2016</v>
      </c>
      <c r="J34" t="s">
        <v>55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1:15" x14ac:dyDescent="0.25">
      <c r="A35" s="14"/>
      <c r="B35">
        <v>33</v>
      </c>
      <c r="C35">
        <f>+C34+7</f>
        <v>16</v>
      </c>
      <c r="D35" s="1"/>
      <c r="J35" t="s">
        <v>55</v>
      </c>
    </row>
    <row r="36" spans="1:15" x14ac:dyDescent="0.25">
      <c r="A36" s="14"/>
      <c r="B36">
        <v>34</v>
      </c>
      <c r="C36">
        <f>+C35+7</f>
        <v>23</v>
      </c>
      <c r="D36" s="1">
        <v>42602</v>
      </c>
      <c r="E36">
        <v>0</v>
      </c>
      <c r="F36">
        <v>0</v>
      </c>
      <c r="G36">
        <v>8</v>
      </c>
      <c r="H36">
        <v>20</v>
      </c>
      <c r="I36">
        <v>2016</v>
      </c>
      <c r="J36" t="s">
        <v>55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1:15" x14ac:dyDescent="0.25">
      <c r="A37" s="14"/>
      <c r="B37">
        <v>35</v>
      </c>
      <c r="C37">
        <f>+C36+7</f>
        <v>30</v>
      </c>
      <c r="D37" s="1"/>
      <c r="J37" t="s">
        <v>55</v>
      </c>
    </row>
    <row r="38" spans="1:15" x14ac:dyDescent="0.25">
      <c r="A38" s="14">
        <v>9</v>
      </c>
      <c r="B38">
        <v>36</v>
      </c>
      <c r="C38">
        <f>+C37+7-31</f>
        <v>6</v>
      </c>
      <c r="D38" s="1">
        <v>42618</v>
      </c>
      <c r="E38">
        <v>0</v>
      </c>
      <c r="F38">
        <v>0</v>
      </c>
      <c r="G38">
        <v>9</v>
      </c>
      <c r="H38">
        <v>5</v>
      </c>
      <c r="I38">
        <v>2016</v>
      </c>
      <c r="J38" t="s">
        <v>55</v>
      </c>
      <c r="K38" s="9">
        <v>0</v>
      </c>
      <c r="L38" s="9">
        <v>0.101974174181056</v>
      </c>
      <c r="M38" s="9">
        <v>2.2919483853223624E-3</v>
      </c>
      <c r="N38" s="9">
        <v>0</v>
      </c>
      <c r="O38" s="9">
        <v>0</v>
      </c>
    </row>
    <row r="39" spans="1:15" x14ac:dyDescent="0.25">
      <c r="A39" s="14"/>
      <c r="B39">
        <v>37</v>
      </c>
      <c r="C39">
        <f>+C38+7</f>
        <v>13</v>
      </c>
      <c r="J39" t="s">
        <v>55</v>
      </c>
    </row>
    <row r="40" spans="1:15" x14ac:dyDescent="0.25">
      <c r="A40" s="14"/>
      <c r="B40">
        <v>38</v>
      </c>
      <c r="C40">
        <f>+C39+7</f>
        <v>20</v>
      </c>
      <c r="J40" t="s">
        <v>55</v>
      </c>
    </row>
    <row r="41" spans="1:15" x14ac:dyDescent="0.25">
      <c r="A41" s="14"/>
      <c r="B41">
        <v>39</v>
      </c>
      <c r="C41">
        <f>+C40+7</f>
        <v>27</v>
      </c>
      <c r="D41" s="1">
        <v>42634</v>
      </c>
      <c r="E41">
        <v>6.91</v>
      </c>
      <c r="F41">
        <v>0</v>
      </c>
      <c r="G41">
        <v>9</v>
      </c>
      <c r="H41">
        <v>21</v>
      </c>
      <c r="I41">
        <v>2016</v>
      </c>
      <c r="J41" t="s">
        <v>55</v>
      </c>
      <c r="K41" s="9">
        <v>0</v>
      </c>
      <c r="L41" s="9">
        <v>0</v>
      </c>
      <c r="M41" s="9">
        <v>0</v>
      </c>
      <c r="N41" s="9">
        <v>0.12147326442208521</v>
      </c>
      <c r="O41" s="9">
        <v>0</v>
      </c>
    </row>
    <row r="42" spans="1:15" x14ac:dyDescent="0.25">
      <c r="A42" s="14">
        <v>10</v>
      </c>
      <c r="B42">
        <v>40</v>
      </c>
      <c r="C42">
        <f>+C41+7-30</f>
        <v>4</v>
      </c>
      <c r="J42" t="s">
        <v>55</v>
      </c>
    </row>
    <row r="43" spans="1:15" x14ac:dyDescent="0.25">
      <c r="A43" s="14"/>
      <c r="B43">
        <v>41</v>
      </c>
      <c r="C43">
        <f>+C42+7</f>
        <v>11</v>
      </c>
      <c r="D43" s="1">
        <v>42650</v>
      </c>
      <c r="E43">
        <v>4.3600000000000003</v>
      </c>
      <c r="F43">
        <v>0.85</v>
      </c>
      <c r="G43">
        <v>10</v>
      </c>
      <c r="H43">
        <v>7</v>
      </c>
      <c r="I43">
        <v>2016</v>
      </c>
      <c r="J43" t="s">
        <v>55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1:15" x14ac:dyDescent="0.25">
      <c r="A44" s="14"/>
      <c r="B44">
        <v>42</v>
      </c>
      <c r="C44">
        <f>+C43+7</f>
        <v>18</v>
      </c>
      <c r="D44" s="1"/>
      <c r="J44" t="s">
        <v>55</v>
      </c>
    </row>
    <row r="45" spans="1:15" x14ac:dyDescent="0.25">
      <c r="A45" s="14"/>
      <c r="B45">
        <v>43</v>
      </c>
      <c r="C45">
        <f>+C44+7</f>
        <v>25</v>
      </c>
      <c r="D45" s="1">
        <v>42666</v>
      </c>
      <c r="E45">
        <v>7.0000000000000007E-2</v>
      </c>
      <c r="F45">
        <v>17.63</v>
      </c>
      <c r="G45">
        <v>10</v>
      </c>
      <c r="H45">
        <v>23</v>
      </c>
      <c r="I45">
        <v>2016</v>
      </c>
      <c r="J45" t="s">
        <v>55</v>
      </c>
      <c r="K45" s="9">
        <v>0</v>
      </c>
      <c r="L45" s="9">
        <v>0</v>
      </c>
      <c r="M45" s="9">
        <v>0</v>
      </c>
      <c r="N45" s="9">
        <v>0</v>
      </c>
      <c r="O45" s="9">
        <v>33.450974550537978</v>
      </c>
    </row>
    <row r="46" spans="1:15" x14ac:dyDescent="0.25">
      <c r="A46" s="14">
        <v>11</v>
      </c>
      <c r="B46">
        <v>44</v>
      </c>
      <c r="C46">
        <f>+C45+7-31</f>
        <v>1</v>
      </c>
      <c r="J46" t="s">
        <v>55</v>
      </c>
    </row>
    <row r="47" spans="1:15" x14ac:dyDescent="0.25">
      <c r="A47" s="14"/>
      <c r="B47">
        <v>45</v>
      </c>
      <c r="C47">
        <f>+C46+7</f>
        <v>8</v>
      </c>
      <c r="D47" s="1">
        <v>42682</v>
      </c>
      <c r="E47">
        <v>0</v>
      </c>
      <c r="F47">
        <v>3.57</v>
      </c>
      <c r="G47">
        <v>11</v>
      </c>
      <c r="H47">
        <v>8</v>
      </c>
      <c r="I47">
        <v>2016</v>
      </c>
      <c r="J47" t="s">
        <v>55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1:15" x14ac:dyDescent="0.25">
      <c r="A48" s="14"/>
      <c r="B48">
        <v>46</v>
      </c>
      <c r="C48">
        <f>+C47+7</f>
        <v>15</v>
      </c>
      <c r="J48" t="s">
        <v>55</v>
      </c>
    </row>
    <row r="49" spans="1:16" x14ac:dyDescent="0.25">
      <c r="A49" s="14"/>
      <c r="B49">
        <v>47</v>
      </c>
      <c r="C49">
        <f>+C48+7</f>
        <v>22</v>
      </c>
      <c r="D49" s="1"/>
      <c r="J49" t="s">
        <v>55</v>
      </c>
    </row>
    <row r="50" spans="1:16" x14ac:dyDescent="0.25">
      <c r="A50" s="14"/>
      <c r="B50">
        <v>48</v>
      </c>
      <c r="C50">
        <f>+C49+7</f>
        <v>29</v>
      </c>
      <c r="D50" s="1">
        <v>42698</v>
      </c>
      <c r="E50">
        <v>43.82</v>
      </c>
      <c r="F50">
        <v>47.38</v>
      </c>
      <c r="G50">
        <v>11</v>
      </c>
      <c r="H50">
        <v>24</v>
      </c>
      <c r="I50">
        <v>2016</v>
      </c>
      <c r="J50" t="s">
        <v>55</v>
      </c>
      <c r="K50" s="9">
        <v>99.704389472598734</v>
      </c>
      <c r="L50" s="9">
        <v>99.928961811244662</v>
      </c>
      <c r="M50" s="9">
        <v>60.44211684352868</v>
      </c>
      <c r="N50" s="9">
        <v>54.119777222616946</v>
      </c>
      <c r="O50" s="9">
        <v>1.4609664149602961</v>
      </c>
    </row>
    <row r="51" spans="1:16" x14ac:dyDescent="0.25">
      <c r="A51" s="14">
        <v>12</v>
      </c>
      <c r="B51">
        <v>49</v>
      </c>
      <c r="C51">
        <f>+C50+7-30</f>
        <v>6</v>
      </c>
      <c r="J51" t="s">
        <v>55</v>
      </c>
    </row>
    <row r="52" spans="1:16" x14ac:dyDescent="0.25">
      <c r="A52" s="14"/>
      <c r="B52">
        <v>50</v>
      </c>
      <c r="C52">
        <f>+C51+7</f>
        <v>13</v>
      </c>
      <c r="D52" s="1">
        <v>42714</v>
      </c>
      <c r="E52">
        <v>51.67</v>
      </c>
      <c r="F52">
        <v>32.72</v>
      </c>
      <c r="G52">
        <v>12</v>
      </c>
      <c r="H52">
        <v>10</v>
      </c>
      <c r="I52">
        <v>2016</v>
      </c>
      <c r="J52" t="s">
        <v>55</v>
      </c>
      <c r="K52" s="9">
        <v>44.579900775691193</v>
      </c>
      <c r="L52" s="9">
        <v>53.804553318743771</v>
      </c>
      <c r="M52" s="9">
        <v>84.789484540808147</v>
      </c>
      <c r="N52" s="9">
        <v>91.038481813389566</v>
      </c>
      <c r="O52" s="9">
        <v>0.87772570498791125</v>
      </c>
    </row>
    <row r="53" spans="1:16" x14ac:dyDescent="0.25">
      <c r="A53" s="14"/>
      <c r="B53">
        <v>51</v>
      </c>
      <c r="C53">
        <f>+C52+7</f>
        <v>20</v>
      </c>
      <c r="D53" s="1"/>
      <c r="J53" t="s">
        <v>55</v>
      </c>
    </row>
    <row r="54" spans="1:16" x14ac:dyDescent="0.25">
      <c r="A54" s="14"/>
      <c r="B54">
        <v>52</v>
      </c>
      <c r="C54">
        <f>+C53+7</f>
        <v>27</v>
      </c>
      <c r="D54" s="1">
        <v>42730</v>
      </c>
      <c r="E54">
        <v>73.209999999999994</v>
      </c>
      <c r="F54">
        <v>73.209999999999994</v>
      </c>
      <c r="G54">
        <v>12</v>
      </c>
      <c r="H54">
        <v>26</v>
      </c>
      <c r="I54">
        <v>2016</v>
      </c>
      <c r="J54" t="s">
        <v>55</v>
      </c>
      <c r="K54" s="9">
        <v>35.036722160477559</v>
      </c>
      <c r="L54" s="9">
        <v>26.866184676375219</v>
      </c>
      <c r="M54" s="9">
        <v>100</v>
      </c>
      <c r="N54" s="9">
        <v>100</v>
      </c>
      <c r="O54" s="9">
        <v>23.806304499776559</v>
      </c>
    </row>
    <row r="56" spans="1:16" x14ac:dyDescent="0.25">
      <c r="P56" s="13"/>
    </row>
    <row r="57" spans="1:16" x14ac:dyDescent="0.25">
      <c r="P57" s="13"/>
    </row>
    <row r="58" spans="1:16" x14ac:dyDescent="0.25">
      <c r="P58" s="13"/>
    </row>
    <row r="59" spans="1:16" x14ac:dyDescent="0.25">
      <c r="P59" s="13"/>
    </row>
    <row r="60" spans="1:16" x14ac:dyDescent="0.25">
      <c r="P60" s="13"/>
    </row>
    <row r="61" spans="1:16" x14ac:dyDescent="0.25">
      <c r="P61" s="13"/>
    </row>
    <row r="62" spans="1:16" x14ac:dyDescent="0.25">
      <c r="P62" s="13"/>
    </row>
    <row r="63" spans="1:16" x14ac:dyDescent="0.25">
      <c r="P63" s="13"/>
    </row>
    <row r="64" spans="1:16" x14ac:dyDescent="0.25">
      <c r="P64" s="13"/>
    </row>
    <row r="65" spans="16:16" x14ac:dyDescent="0.25">
      <c r="P65" s="13"/>
    </row>
    <row r="66" spans="16:16" x14ac:dyDescent="0.25">
      <c r="P66" s="13"/>
    </row>
    <row r="67" spans="16:16" x14ac:dyDescent="0.25">
      <c r="P67" s="13"/>
    </row>
    <row r="68" spans="16:16" x14ac:dyDescent="0.25">
      <c r="P68" s="13"/>
    </row>
    <row r="69" spans="16:16" x14ac:dyDescent="0.25">
      <c r="P69" s="13"/>
    </row>
    <row r="70" spans="16:16" x14ac:dyDescent="0.25">
      <c r="P70" s="13"/>
    </row>
    <row r="71" spans="16:16" x14ac:dyDescent="0.25">
      <c r="P71" s="13"/>
    </row>
    <row r="72" spans="16:16" x14ac:dyDescent="0.25">
      <c r="P72" s="13"/>
    </row>
    <row r="73" spans="16:16" x14ac:dyDescent="0.25">
      <c r="P73" s="13"/>
    </row>
    <row r="74" spans="16:16" x14ac:dyDescent="0.25">
      <c r="P74" s="13"/>
    </row>
    <row r="75" spans="16:16" x14ac:dyDescent="0.25">
      <c r="P75" s="13"/>
    </row>
    <row r="76" spans="16:16" x14ac:dyDescent="0.25">
      <c r="P76" s="13"/>
    </row>
    <row r="77" spans="16:16" x14ac:dyDescent="0.25">
      <c r="P77" s="13"/>
    </row>
  </sheetData>
  <autoFilter ref="A2:J54" xr:uid="{E2EEAE29-64DC-464A-9D68-C1CD9007BD9D}"/>
  <mergeCells count="13">
    <mergeCell ref="G1:I1"/>
    <mergeCell ref="A51:A54"/>
    <mergeCell ref="A3:A6"/>
    <mergeCell ref="A7:A10"/>
    <mergeCell ref="A11:A15"/>
    <mergeCell ref="A16:A19"/>
    <mergeCell ref="A20:A24"/>
    <mergeCell ref="A25:A28"/>
    <mergeCell ref="A29:A32"/>
    <mergeCell ref="A33:A37"/>
    <mergeCell ref="A38:A41"/>
    <mergeCell ref="A42:A45"/>
    <mergeCell ref="A46:A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6031-038F-445F-AF0B-2D008264C09E}">
  <dimension ref="A1:G24"/>
  <sheetViews>
    <sheetView workbookViewId="0"/>
  </sheetViews>
  <sheetFormatPr defaultRowHeight="15" x14ac:dyDescent="0.25"/>
  <sheetData>
    <row r="1" spans="1:7" x14ac:dyDescent="0.25">
      <c r="A1" s="14" t="s">
        <v>52</v>
      </c>
      <c r="B1" s="14"/>
      <c r="C1" s="14"/>
      <c r="D1" s="14" t="s">
        <v>133</v>
      </c>
      <c r="E1" s="14"/>
      <c r="F1" s="14"/>
    </row>
    <row r="2" spans="1:7" x14ac:dyDescent="0.25">
      <c r="A2" t="s">
        <v>3</v>
      </c>
      <c r="B2" t="s">
        <v>1</v>
      </c>
      <c r="C2" t="s">
        <v>2</v>
      </c>
      <c r="D2" t="s">
        <v>125</v>
      </c>
      <c r="E2" t="s">
        <v>131</v>
      </c>
      <c r="F2" t="s">
        <v>132</v>
      </c>
      <c r="G2" t="s">
        <v>134</v>
      </c>
    </row>
    <row r="3" spans="1:7" x14ac:dyDescent="0.25">
      <c r="A3">
        <v>1</v>
      </c>
      <c r="B3">
        <v>25</v>
      </c>
      <c r="C3">
        <v>2016</v>
      </c>
      <c r="D3" s="9">
        <v>58.029033995210654</v>
      </c>
      <c r="E3" s="9">
        <v>91.52437487107791</v>
      </c>
      <c r="F3" s="9">
        <v>25.195081985997639</v>
      </c>
      <c r="G3" t="s">
        <v>55</v>
      </c>
    </row>
    <row r="4" spans="1:7" x14ac:dyDescent="0.25">
      <c r="A4" s="4">
        <v>2</v>
      </c>
      <c r="B4" s="4">
        <v>10</v>
      </c>
      <c r="C4" s="4">
        <v>2016</v>
      </c>
      <c r="D4" s="12">
        <v>13.615270919027923</v>
      </c>
      <c r="E4" s="12">
        <v>5.6851779697921199</v>
      </c>
      <c r="F4" s="12">
        <v>28.778173734688497</v>
      </c>
      <c r="G4" t="s">
        <v>55</v>
      </c>
    </row>
    <row r="5" spans="1:7" x14ac:dyDescent="0.25">
      <c r="A5" s="4">
        <v>2</v>
      </c>
      <c r="B5" s="4">
        <v>26</v>
      </c>
      <c r="C5" s="4">
        <v>2016</v>
      </c>
      <c r="D5" s="12">
        <v>100</v>
      </c>
      <c r="E5" s="12">
        <v>100</v>
      </c>
      <c r="F5" s="12">
        <v>100</v>
      </c>
      <c r="G5" t="s">
        <v>54</v>
      </c>
    </row>
    <row r="6" spans="1:7" x14ac:dyDescent="0.25">
      <c r="A6" s="4">
        <v>3</v>
      </c>
      <c r="B6" s="4">
        <v>13</v>
      </c>
      <c r="C6" s="4">
        <v>2016</v>
      </c>
      <c r="D6" s="12">
        <v>11.749945575581195</v>
      </c>
      <c r="E6" s="12">
        <v>1.6983337535238707</v>
      </c>
      <c r="F6" s="12">
        <v>35.841230191014198</v>
      </c>
      <c r="G6" t="s">
        <v>54</v>
      </c>
    </row>
    <row r="7" spans="1:7" x14ac:dyDescent="0.25">
      <c r="A7" s="4">
        <v>3</v>
      </c>
      <c r="B7" s="4">
        <v>29</v>
      </c>
      <c r="C7" s="4">
        <v>2016</v>
      </c>
      <c r="D7" s="12">
        <v>99.991979559334069</v>
      </c>
      <c r="E7" s="12">
        <v>2.0627535467901263</v>
      </c>
      <c r="F7" s="12">
        <v>0</v>
      </c>
      <c r="G7" t="s">
        <v>54</v>
      </c>
    </row>
    <row r="8" spans="1:7" x14ac:dyDescent="0.25">
      <c r="A8" s="4">
        <v>4</v>
      </c>
      <c r="B8" s="4">
        <v>14</v>
      </c>
      <c r="C8" s="4">
        <v>2016</v>
      </c>
      <c r="D8" s="12">
        <v>0</v>
      </c>
      <c r="E8" s="12">
        <v>0</v>
      </c>
      <c r="F8" s="12">
        <v>0</v>
      </c>
      <c r="G8" t="s">
        <v>54</v>
      </c>
    </row>
    <row r="9" spans="1:7" x14ac:dyDescent="0.25">
      <c r="A9" s="4">
        <v>4</v>
      </c>
      <c r="B9" s="4">
        <v>30</v>
      </c>
      <c r="C9" s="4">
        <v>2016</v>
      </c>
      <c r="D9" s="12">
        <v>0</v>
      </c>
      <c r="E9" s="12">
        <v>5.7298709633059062E-3</v>
      </c>
      <c r="F9" s="12">
        <v>0</v>
      </c>
      <c r="G9" t="s">
        <v>54</v>
      </c>
    </row>
    <row r="10" spans="1:7" x14ac:dyDescent="0.25">
      <c r="A10" s="4">
        <v>5</v>
      </c>
      <c r="B10" s="4">
        <v>16</v>
      </c>
      <c r="C10" s="4">
        <v>2016</v>
      </c>
      <c r="D10" s="12">
        <v>0</v>
      </c>
      <c r="E10" s="12">
        <v>2.2919483853223624E-3</v>
      </c>
      <c r="F10" s="12">
        <v>0</v>
      </c>
      <c r="G10" t="s">
        <v>55</v>
      </c>
    </row>
    <row r="11" spans="1:7" x14ac:dyDescent="0.25">
      <c r="A11">
        <v>6</v>
      </c>
      <c r="B11">
        <v>1</v>
      </c>
      <c r="C11">
        <v>2016</v>
      </c>
      <c r="D11" s="9">
        <v>0</v>
      </c>
      <c r="E11" s="9">
        <v>0</v>
      </c>
      <c r="F11" s="9">
        <v>0</v>
      </c>
      <c r="G11" t="s">
        <v>55</v>
      </c>
    </row>
    <row r="12" spans="1:7" x14ac:dyDescent="0.25">
      <c r="A12">
        <v>6</v>
      </c>
      <c r="B12">
        <v>17</v>
      </c>
      <c r="C12">
        <v>2016</v>
      </c>
      <c r="D12" s="9">
        <v>0</v>
      </c>
      <c r="E12" s="9">
        <v>4.5838967706447247E-3</v>
      </c>
      <c r="F12" s="9">
        <v>0</v>
      </c>
      <c r="G12" t="s">
        <v>55</v>
      </c>
    </row>
    <row r="13" spans="1:7" x14ac:dyDescent="0.25">
      <c r="A13">
        <v>7</v>
      </c>
      <c r="B13">
        <v>3</v>
      </c>
      <c r="C13">
        <v>2016</v>
      </c>
      <c r="D13" s="9">
        <v>0</v>
      </c>
      <c r="E13" s="9">
        <v>3.4379225779835438E-3</v>
      </c>
      <c r="F13" s="9">
        <v>0</v>
      </c>
      <c r="G13" t="s">
        <v>55</v>
      </c>
    </row>
    <row r="14" spans="1:7" x14ac:dyDescent="0.25">
      <c r="A14">
        <v>7</v>
      </c>
      <c r="B14">
        <v>19</v>
      </c>
      <c r="C14">
        <v>2016</v>
      </c>
      <c r="D14" s="9">
        <v>0</v>
      </c>
      <c r="E14" s="9">
        <v>1.1459741926611812E-3</v>
      </c>
      <c r="F14" s="9">
        <v>0</v>
      </c>
      <c r="G14" t="s">
        <v>55</v>
      </c>
    </row>
    <row r="15" spans="1:7" x14ac:dyDescent="0.25">
      <c r="A15">
        <v>8</v>
      </c>
      <c r="B15">
        <v>4</v>
      </c>
      <c r="C15">
        <v>2016</v>
      </c>
      <c r="D15" s="9">
        <v>0</v>
      </c>
      <c r="E15" s="9">
        <v>0</v>
      </c>
      <c r="F15" s="9">
        <v>0</v>
      </c>
      <c r="G15" t="s">
        <v>55</v>
      </c>
    </row>
    <row r="16" spans="1:7" x14ac:dyDescent="0.25">
      <c r="A16">
        <v>8</v>
      </c>
      <c r="B16">
        <v>20</v>
      </c>
      <c r="C16">
        <v>2016</v>
      </c>
      <c r="D16" s="9">
        <v>0</v>
      </c>
      <c r="E16" s="9">
        <v>0</v>
      </c>
      <c r="F16" s="9">
        <v>0</v>
      </c>
      <c r="G16" t="s">
        <v>55</v>
      </c>
    </row>
    <row r="17" spans="1:7" x14ac:dyDescent="0.25">
      <c r="A17">
        <v>9</v>
      </c>
      <c r="B17">
        <v>5</v>
      </c>
      <c r="C17">
        <v>2016</v>
      </c>
      <c r="D17" s="9">
        <v>0.101974174181056</v>
      </c>
      <c r="E17" s="9">
        <v>0</v>
      </c>
      <c r="F17" s="9">
        <v>0</v>
      </c>
      <c r="G17" t="s">
        <v>55</v>
      </c>
    </row>
    <row r="18" spans="1:7" x14ac:dyDescent="0.25">
      <c r="A18">
        <v>9</v>
      </c>
      <c r="B18">
        <v>21</v>
      </c>
      <c r="C18">
        <v>2016</v>
      </c>
      <c r="D18" s="9">
        <v>0</v>
      </c>
      <c r="E18" s="9">
        <v>0.12147326442208521</v>
      </c>
      <c r="F18" s="9">
        <v>0</v>
      </c>
      <c r="G18" t="s">
        <v>55</v>
      </c>
    </row>
    <row r="19" spans="1:7" x14ac:dyDescent="0.25">
      <c r="A19">
        <v>10</v>
      </c>
      <c r="B19">
        <v>7</v>
      </c>
      <c r="C19">
        <v>2016</v>
      </c>
      <c r="D19" s="9">
        <v>0</v>
      </c>
      <c r="E19" s="9">
        <v>0</v>
      </c>
      <c r="F19" s="9">
        <v>0</v>
      </c>
      <c r="G19" t="s">
        <v>55</v>
      </c>
    </row>
    <row r="20" spans="1:7" x14ac:dyDescent="0.25">
      <c r="A20">
        <v>10</v>
      </c>
      <c r="B20">
        <v>23</v>
      </c>
      <c r="C20">
        <v>2016</v>
      </c>
      <c r="D20" s="9">
        <v>0</v>
      </c>
      <c r="E20" s="9">
        <v>0</v>
      </c>
      <c r="F20" s="9">
        <v>33.450974550537978</v>
      </c>
      <c r="G20" t="s">
        <v>55</v>
      </c>
    </row>
    <row r="21" spans="1:7" x14ac:dyDescent="0.25">
      <c r="A21">
        <v>11</v>
      </c>
      <c r="B21">
        <v>8</v>
      </c>
      <c r="C21">
        <v>2016</v>
      </c>
      <c r="D21" s="9">
        <v>0</v>
      </c>
      <c r="E21" s="9">
        <v>0</v>
      </c>
      <c r="F21" s="9">
        <v>0</v>
      </c>
      <c r="G21" t="s">
        <v>55</v>
      </c>
    </row>
    <row r="22" spans="1:7" x14ac:dyDescent="0.25">
      <c r="A22">
        <v>11</v>
      </c>
      <c r="B22">
        <v>24</v>
      </c>
      <c r="C22">
        <v>2016</v>
      </c>
      <c r="D22" s="9">
        <v>99.928961811244662</v>
      </c>
      <c r="E22" s="9">
        <v>54.119777222616946</v>
      </c>
      <c r="F22" s="9">
        <v>1.4609664149602961</v>
      </c>
      <c r="G22" t="s">
        <v>55</v>
      </c>
    </row>
    <row r="23" spans="1:7" x14ac:dyDescent="0.25">
      <c r="A23">
        <v>12</v>
      </c>
      <c r="B23">
        <v>10</v>
      </c>
      <c r="C23">
        <v>2016</v>
      </c>
      <c r="D23" s="9">
        <v>53.804553318743771</v>
      </c>
      <c r="E23" s="9">
        <v>91.038481813389566</v>
      </c>
      <c r="F23" s="9">
        <v>0.87772570498791125</v>
      </c>
      <c r="G23" t="s">
        <v>55</v>
      </c>
    </row>
    <row r="24" spans="1:7" x14ac:dyDescent="0.25">
      <c r="A24">
        <v>12</v>
      </c>
      <c r="B24">
        <v>26</v>
      </c>
      <c r="C24">
        <v>2016</v>
      </c>
      <c r="D24" s="9">
        <v>26.866184676375219</v>
      </c>
      <c r="E24" s="9">
        <v>100</v>
      </c>
      <c r="F24" s="9">
        <v>23.806304499776559</v>
      </c>
      <c r="G24" t="s">
        <v>55</v>
      </c>
    </row>
  </sheetData>
  <mergeCells count="2">
    <mergeCell ref="D1:F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2F6A3-3D94-4908-97A3-1008CAC2B37B}">
  <dimension ref="A1:I45"/>
  <sheetViews>
    <sheetView workbookViewId="0">
      <selection activeCell="A19" sqref="A19"/>
    </sheetView>
  </sheetViews>
  <sheetFormatPr defaultRowHeight="15" x14ac:dyDescent="0.25"/>
  <cols>
    <col min="1" max="1" width="45.5703125" bestFit="1" customWidth="1"/>
    <col min="6" max="6" width="9.140625" customWidth="1"/>
    <col min="10" max="10" width="46.85546875" bestFit="1" customWidth="1"/>
    <col min="11" max="11" width="23" bestFit="1" customWidth="1"/>
  </cols>
  <sheetData>
    <row r="1" spans="1:9" x14ac:dyDescent="0.25">
      <c r="A1" t="s">
        <v>62</v>
      </c>
      <c r="B1" t="s">
        <v>57</v>
      </c>
      <c r="C1" t="s">
        <v>58</v>
      </c>
      <c r="D1">
        <v>175070</v>
      </c>
      <c r="E1">
        <v>20160109</v>
      </c>
      <c r="F1">
        <v>20170405</v>
      </c>
      <c r="G1">
        <v>1</v>
      </c>
      <c r="H1" t="s">
        <v>59</v>
      </c>
      <c r="I1" t="s">
        <v>60</v>
      </c>
    </row>
    <row r="2" spans="1:9" x14ac:dyDescent="0.25">
      <c r="A2" t="s">
        <v>61</v>
      </c>
      <c r="B2" t="s">
        <v>57</v>
      </c>
      <c r="C2" t="s">
        <v>58</v>
      </c>
      <c r="D2">
        <v>175070</v>
      </c>
      <c r="E2" s="6">
        <v>20160125</v>
      </c>
      <c r="F2">
        <v>20170330</v>
      </c>
      <c r="G2">
        <v>1</v>
      </c>
      <c r="H2" t="s">
        <v>59</v>
      </c>
      <c r="I2" t="s">
        <v>60</v>
      </c>
    </row>
    <row r="3" spans="1:9" x14ac:dyDescent="0.25">
      <c r="A3" t="s">
        <v>63</v>
      </c>
      <c r="B3" t="s">
        <v>57</v>
      </c>
      <c r="C3" t="s">
        <v>58</v>
      </c>
      <c r="D3">
        <v>175070</v>
      </c>
      <c r="E3" s="6">
        <v>20160210</v>
      </c>
      <c r="F3">
        <v>20170330</v>
      </c>
      <c r="G3">
        <v>1</v>
      </c>
      <c r="H3" t="s">
        <v>59</v>
      </c>
      <c r="I3" t="s">
        <v>60</v>
      </c>
    </row>
    <row r="4" spans="1:9" x14ac:dyDescent="0.25">
      <c r="A4" t="s">
        <v>64</v>
      </c>
      <c r="B4" t="s">
        <v>57</v>
      </c>
      <c r="C4" t="s">
        <v>58</v>
      </c>
      <c r="D4">
        <v>175070</v>
      </c>
      <c r="E4" s="6">
        <v>20160226</v>
      </c>
      <c r="F4">
        <v>20170329</v>
      </c>
      <c r="G4">
        <v>1</v>
      </c>
      <c r="H4" t="s">
        <v>59</v>
      </c>
      <c r="I4" t="s">
        <v>60</v>
      </c>
    </row>
    <row r="5" spans="1:9" x14ac:dyDescent="0.25">
      <c r="A5" t="s">
        <v>65</v>
      </c>
      <c r="B5" t="s">
        <v>57</v>
      </c>
      <c r="C5" t="s">
        <v>58</v>
      </c>
      <c r="D5">
        <v>175070</v>
      </c>
      <c r="E5" s="6">
        <v>20160313</v>
      </c>
      <c r="F5">
        <v>20180526</v>
      </c>
      <c r="G5">
        <v>1</v>
      </c>
      <c r="H5" t="s">
        <v>59</v>
      </c>
      <c r="I5" t="s">
        <v>60</v>
      </c>
    </row>
    <row r="6" spans="1:9" x14ac:dyDescent="0.25">
      <c r="A6" t="s">
        <v>66</v>
      </c>
      <c r="B6" t="s">
        <v>57</v>
      </c>
      <c r="C6" t="s">
        <v>58</v>
      </c>
      <c r="D6">
        <v>175070</v>
      </c>
      <c r="E6" s="6">
        <v>20160329</v>
      </c>
      <c r="F6">
        <v>20170327</v>
      </c>
      <c r="G6">
        <v>1</v>
      </c>
      <c r="H6" t="s">
        <v>59</v>
      </c>
      <c r="I6" t="s">
        <v>60</v>
      </c>
    </row>
    <row r="7" spans="1:9" x14ac:dyDescent="0.25">
      <c r="A7" t="s">
        <v>67</v>
      </c>
      <c r="B7" t="s">
        <v>57</v>
      </c>
      <c r="C7" t="s">
        <v>58</v>
      </c>
      <c r="D7">
        <v>175070</v>
      </c>
      <c r="E7" s="6">
        <v>20160414</v>
      </c>
      <c r="F7">
        <v>20180526</v>
      </c>
      <c r="G7">
        <v>1</v>
      </c>
      <c r="H7" t="s">
        <v>59</v>
      </c>
      <c r="I7" t="s">
        <v>60</v>
      </c>
    </row>
    <row r="8" spans="1:9" x14ac:dyDescent="0.25">
      <c r="A8" t="s">
        <v>68</v>
      </c>
      <c r="B8" t="s">
        <v>57</v>
      </c>
      <c r="C8" t="s">
        <v>58</v>
      </c>
      <c r="D8">
        <v>175070</v>
      </c>
      <c r="E8" s="6">
        <v>20160430</v>
      </c>
      <c r="F8">
        <v>20170326</v>
      </c>
      <c r="G8">
        <v>1</v>
      </c>
      <c r="H8" t="s">
        <v>59</v>
      </c>
      <c r="I8" t="s">
        <v>60</v>
      </c>
    </row>
    <row r="9" spans="1:9" x14ac:dyDescent="0.25">
      <c r="A9" t="s">
        <v>69</v>
      </c>
      <c r="B9" t="s">
        <v>57</v>
      </c>
      <c r="C9" t="s">
        <v>58</v>
      </c>
      <c r="D9">
        <v>175070</v>
      </c>
      <c r="E9" s="6">
        <v>20160516</v>
      </c>
      <c r="F9">
        <v>20170324</v>
      </c>
      <c r="G9">
        <v>1</v>
      </c>
      <c r="H9" t="s">
        <v>59</v>
      </c>
      <c r="I9" t="s">
        <v>60</v>
      </c>
    </row>
    <row r="10" spans="1:9" x14ac:dyDescent="0.25">
      <c r="A10" t="s">
        <v>70</v>
      </c>
      <c r="B10" t="s">
        <v>57</v>
      </c>
      <c r="C10" t="s">
        <v>58</v>
      </c>
      <c r="D10">
        <v>175070</v>
      </c>
      <c r="E10" s="6">
        <v>20160601</v>
      </c>
      <c r="F10">
        <v>20170324</v>
      </c>
      <c r="G10">
        <v>1</v>
      </c>
      <c r="H10" t="s">
        <v>59</v>
      </c>
      <c r="I10" t="s">
        <v>60</v>
      </c>
    </row>
    <row r="11" spans="1:9" x14ac:dyDescent="0.25">
      <c r="A11" t="s">
        <v>71</v>
      </c>
      <c r="B11" t="s">
        <v>57</v>
      </c>
      <c r="C11" t="s">
        <v>58</v>
      </c>
      <c r="D11">
        <v>175070</v>
      </c>
      <c r="E11" s="6">
        <v>20160617</v>
      </c>
      <c r="F11">
        <v>20170323</v>
      </c>
      <c r="G11">
        <v>1</v>
      </c>
      <c r="H11" t="s">
        <v>59</v>
      </c>
      <c r="I11" t="s">
        <v>60</v>
      </c>
    </row>
    <row r="12" spans="1:9" x14ac:dyDescent="0.25">
      <c r="A12" t="s">
        <v>72</v>
      </c>
      <c r="B12" t="s">
        <v>57</v>
      </c>
      <c r="C12" t="s">
        <v>58</v>
      </c>
      <c r="D12">
        <v>175070</v>
      </c>
      <c r="E12" s="6">
        <v>20160703</v>
      </c>
      <c r="F12">
        <v>20170323</v>
      </c>
      <c r="G12">
        <v>1</v>
      </c>
      <c r="H12" t="s">
        <v>59</v>
      </c>
      <c r="I12" t="s">
        <v>60</v>
      </c>
    </row>
    <row r="13" spans="1:9" x14ac:dyDescent="0.25">
      <c r="A13" t="s">
        <v>73</v>
      </c>
      <c r="B13" t="s">
        <v>57</v>
      </c>
      <c r="C13" t="s">
        <v>58</v>
      </c>
      <c r="D13">
        <v>175070</v>
      </c>
      <c r="E13" s="6">
        <v>20160719</v>
      </c>
      <c r="F13">
        <v>20170323</v>
      </c>
      <c r="G13">
        <v>1</v>
      </c>
      <c r="H13" t="s">
        <v>59</v>
      </c>
      <c r="I13" t="s">
        <v>60</v>
      </c>
    </row>
    <row r="14" spans="1:9" x14ac:dyDescent="0.25">
      <c r="A14" t="s">
        <v>74</v>
      </c>
      <c r="B14" t="s">
        <v>57</v>
      </c>
      <c r="C14" t="s">
        <v>58</v>
      </c>
      <c r="D14">
        <v>175070</v>
      </c>
      <c r="E14" s="6">
        <v>20160804</v>
      </c>
      <c r="F14">
        <v>20170322</v>
      </c>
      <c r="G14">
        <v>1</v>
      </c>
      <c r="H14" t="s">
        <v>59</v>
      </c>
      <c r="I14" t="s">
        <v>60</v>
      </c>
    </row>
    <row r="15" spans="1:9" x14ac:dyDescent="0.25">
      <c r="A15" t="s">
        <v>75</v>
      </c>
      <c r="B15" t="s">
        <v>57</v>
      </c>
      <c r="C15" t="s">
        <v>58</v>
      </c>
      <c r="D15">
        <v>175070</v>
      </c>
      <c r="E15" s="6">
        <v>20160820</v>
      </c>
      <c r="F15">
        <v>20170322</v>
      </c>
      <c r="G15">
        <v>1</v>
      </c>
      <c r="H15" t="s">
        <v>59</v>
      </c>
      <c r="I15" t="s">
        <v>60</v>
      </c>
    </row>
    <row r="16" spans="1:9" x14ac:dyDescent="0.25">
      <c r="A16" t="s">
        <v>76</v>
      </c>
      <c r="B16" t="s">
        <v>57</v>
      </c>
      <c r="C16" t="s">
        <v>58</v>
      </c>
      <c r="D16">
        <v>175070</v>
      </c>
      <c r="E16" s="6">
        <v>20160905</v>
      </c>
      <c r="F16">
        <v>20170321</v>
      </c>
      <c r="G16">
        <v>1</v>
      </c>
      <c r="H16" t="s">
        <v>59</v>
      </c>
      <c r="I16" t="s">
        <v>60</v>
      </c>
    </row>
    <row r="17" spans="1:9" x14ac:dyDescent="0.25">
      <c r="A17" t="s">
        <v>77</v>
      </c>
      <c r="B17" t="s">
        <v>57</v>
      </c>
      <c r="C17" t="s">
        <v>58</v>
      </c>
      <c r="D17">
        <v>175070</v>
      </c>
      <c r="E17" s="6">
        <v>20160921</v>
      </c>
      <c r="F17">
        <v>20170321</v>
      </c>
      <c r="G17">
        <v>1</v>
      </c>
      <c r="H17" t="s">
        <v>59</v>
      </c>
      <c r="I17" t="s">
        <v>60</v>
      </c>
    </row>
    <row r="18" spans="1:9" x14ac:dyDescent="0.25">
      <c r="A18" t="s">
        <v>78</v>
      </c>
      <c r="B18" t="s">
        <v>57</v>
      </c>
      <c r="C18" t="s">
        <v>58</v>
      </c>
      <c r="D18">
        <v>175070</v>
      </c>
      <c r="E18" s="6">
        <v>20161007</v>
      </c>
      <c r="F18">
        <v>20170320</v>
      </c>
      <c r="G18">
        <v>1</v>
      </c>
      <c r="H18" t="s">
        <v>59</v>
      </c>
      <c r="I18" t="s">
        <v>60</v>
      </c>
    </row>
    <row r="19" spans="1:9" x14ac:dyDescent="0.25">
      <c r="A19" t="s">
        <v>79</v>
      </c>
      <c r="B19" t="s">
        <v>57</v>
      </c>
      <c r="C19" t="s">
        <v>58</v>
      </c>
      <c r="D19">
        <v>175070</v>
      </c>
      <c r="E19" s="6">
        <v>20161023</v>
      </c>
      <c r="F19">
        <v>20170319</v>
      </c>
      <c r="G19">
        <v>1</v>
      </c>
      <c r="H19" t="s">
        <v>59</v>
      </c>
      <c r="I19" t="s">
        <v>60</v>
      </c>
    </row>
    <row r="20" spans="1:9" x14ac:dyDescent="0.25">
      <c r="A20" t="s">
        <v>80</v>
      </c>
      <c r="B20" t="s">
        <v>57</v>
      </c>
      <c r="C20" t="s">
        <v>58</v>
      </c>
      <c r="D20">
        <v>175070</v>
      </c>
      <c r="E20" s="6">
        <v>20161108</v>
      </c>
      <c r="F20">
        <v>20170318</v>
      </c>
      <c r="G20">
        <v>1</v>
      </c>
      <c r="H20" t="s">
        <v>59</v>
      </c>
      <c r="I20" t="s">
        <v>60</v>
      </c>
    </row>
    <row r="21" spans="1:9" x14ac:dyDescent="0.25">
      <c r="A21" t="s">
        <v>81</v>
      </c>
      <c r="B21" t="s">
        <v>57</v>
      </c>
      <c r="C21" t="s">
        <v>58</v>
      </c>
      <c r="D21">
        <v>175070</v>
      </c>
      <c r="E21" s="6">
        <v>20161124</v>
      </c>
      <c r="F21">
        <v>20180526</v>
      </c>
      <c r="G21">
        <v>1</v>
      </c>
      <c r="H21" t="s">
        <v>59</v>
      </c>
      <c r="I21" t="s">
        <v>60</v>
      </c>
    </row>
    <row r="22" spans="1:9" x14ac:dyDescent="0.25">
      <c r="A22" t="s">
        <v>82</v>
      </c>
      <c r="B22" t="s">
        <v>57</v>
      </c>
      <c r="C22" t="s">
        <v>58</v>
      </c>
      <c r="D22">
        <v>175070</v>
      </c>
      <c r="E22" s="6">
        <v>20161210</v>
      </c>
      <c r="F22">
        <v>20170317</v>
      </c>
      <c r="G22">
        <v>1</v>
      </c>
      <c r="H22" t="s">
        <v>59</v>
      </c>
      <c r="I22" t="s">
        <v>60</v>
      </c>
    </row>
    <row r="23" spans="1:9" x14ac:dyDescent="0.25">
      <c r="A23" t="s">
        <v>83</v>
      </c>
      <c r="B23" t="s">
        <v>57</v>
      </c>
      <c r="C23" t="s">
        <v>58</v>
      </c>
      <c r="D23">
        <v>175070</v>
      </c>
      <c r="E23" s="6">
        <v>20161226</v>
      </c>
      <c r="F23">
        <v>20170315</v>
      </c>
      <c r="G23">
        <v>1</v>
      </c>
      <c r="H23" t="s">
        <v>59</v>
      </c>
      <c r="I23" t="s">
        <v>60</v>
      </c>
    </row>
    <row r="24" spans="1:9" x14ac:dyDescent="0.25">
      <c r="A24" t="s">
        <v>84</v>
      </c>
      <c r="B24" t="s">
        <v>57</v>
      </c>
      <c r="C24" t="s">
        <v>58</v>
      </c>
      <c r="D24">
        <v>175071</v>
      </c>
      <c r="E24" s="6">
        <v>20160125</v>
      </c>
      <c r="F24">
        <v>20170330</v>
      </c>
      <c r="G24">
        <v>1</v>
      </c>
      <c r="H24" t="s">
        <v>59</v>
      </c>
      <c r="I24" t="s">
        <v>60</v>
      </c>
    </row>
    <row r="25" spans="1:9" x14ac:dyDescent="0.25">
      <c r="A25" t="s">
        <v>85</v>
      </c>
      <c r="B25" t="s">
        <v>57</v>
      </c>
      <c r="C25" t="s">
        <v>58</v>
      </c>
      <c r="D25">
        <v>175071</v>
      </c>
      <c r="E25" s="6">
        <v>20160210</v>
      </c>
      <c r="F25">
        <v>20170330</v>
      </c>
      <c r="G25">
        <v>1</v>
      </c>
      <c r="H25" t="s">
        <v>59</v>
      </c>
      <c r="I25" t="s">
        <v>60</v>
      </c>
    </row>
    <row r="26" spans="1:9" x14ac:dyDescent="0.25">
      <c r="A26" t="s">
        <v>86</v>
      </c>
      <c r="B26" t="s">
        <v>57</v>
      </c>
      <c r="C26" t="s">
        <v>58</v>
      </c>
      <c r="D26">
        <v>175071</v>
      </c>
      <c r="E26" s="6">
        <v>20160226</v>
      </c>
      <c r="F26">
        <v>20170329</v>
      </c>
      <c r="G26">
        <v>1</v>
      </c>
      <c r="H26" t="s">
        <v>59</v>
      </c>
      <c r="I26" t="s">
        <v>60</v>
      </c>
    </row>
    <row r="27" spans="1:9" x14ac:dyDescent="0.25">
      <c r="A27" t="s">
        <v>87</v>
      </c>
      <c r="B27" t="s">
        <v>57</v>
      </c>
      <c r="C27" t="s">
        <v>58</v>
      </c>
      <c r="D27">
        <v>175071</v>
      </c>
      <c r="E27" s="6">
        <v>20160313</v>
      </c>
      <c r="F27">
        <v>20180526</v>
      </c>
      <c r="G27">
        <v>1</v>
      </c>
      <c r="H27" t="s">
        <v>59</v>
      </c>
      <c r="I27" t="s">
        <v>60</v>
      </c>
    </row>
    <row r="28" spans="1:9" x14ac:dyDescent="0.25">
      <c r="A28" t="s">
        <v>88</v>
      </c>
      <c r="B28" t="s">
        <v>57</v>
      </c>
      <c r="C28" t="s">
        <v>58</v>
      </c>
      <c r="D28">
        <v>175071</v>
      </c>
      <c r="E28" s="6">
        <v>20160329</v>
      </c>
      <c r="F28">
        <v>20170327</v>
      </c>
      <c r="G28">
        <v>1</v>
      </c>
      <c r="H28" t="s">
        <v>59</v>
      </c>
      <c r="I28" t="s">
        <v>60</v>
      </c>
    </row>
    <row r="29" spans="1:9" x14ac:dyDescent="0.25">
      <c r="A29" t="s">
        <v>89</v>
      </c>
      <c r="B29" t="s">
        <v>57</v>
      </c>
      <c r="C29" t="s">
        <v>58</v>
      </c>
      <c r="D29">
        <v>175071</v>
      </c>
      <c r="E29" s="6">
        <v>20160414</v>
      </c>
      <c r="F29">
        <v>20180526</v>
      </c>
      <c r="G29">
        <v>1</v>
      </c>
      <c r="H29" t="s">
        <v>59</v>
      </c>
      <c r="I29" t="s">
        <v>60</v>
      </c>
    </row>
    <row r="30" spans="1:9" x14ac:dyDescent="0.25">
      <c r="A30" t="s">
        <v>90</v>
      </c>
      <c r="B30" t="s">
        <v>57</v>
      </c>
      <c r="C30" t="s">
        <v>58</v>
      </c>
      <c r="D30">
        <v>175071</v>
      </c>
      <c r="E30" s="6">
        <v>20160430</v>
      </c>
      <c r="F30">
        <v>20170326</v>
      </c>
      <c r="G30">
        <v>1</v>
      </c>
      <c r="H30" t="s">
        <v>59</v>
      </c>
      <c r="I30" t="s">
        <v>60</v>
      </c>
    </row>
    <row r="31" spans="1:9" x14ac:dyDescent="0.25">
      <c r="A31" t="s">
        <v>91</v>
      </c>
      <c r="B31" t="s">
        <v>57</v>
      </c>
      <c r="C31" t="s">
        <v>58</v>
      </c>
      <c r="D31">
        <v>175071</v>
      </c>
      <c r="E31" s="6">
        <v>20160516</v>
      </c>
      <c r="F31">
        <v>20170324</v>
      </c>
      <c r="G31">
        <v>1</v>
      </c>
      <c r="H31" t="s">
        <v>59</v>
      </c>
      <c r="I31" t="s">
        <v>60</v>
      </c>
    </row>
    <row r="32" spans="1:9" x14ac:dyDescent="0.25">
      <c r="A32" t="s">
        <v>92</v>
      </c>
      <c r="B32" t="s">
        <v>57</v>
      </c>
      <c r="C32" t="s">
        <v>58</v>
      </c>
      <c r="D32">
        <v>175071</v>
      </c>
      <c r="E32" s="6">
        <v>20160601</v>
      </c>
      <c r="F32">
        <v>20170324</v>
      </c>
      <c r="G32">
        <v>1</v>
      </c>
      <c r="H32" t="s">
        <v>59</v>
      </c>
      <c r="I32" t="s">
        <v>60</v>
      </c>
    </row>
    <row r="33" spans="1:9" x14ac:dyDescent="0.25">
      <c r="A33" t="s">
        <v>93</v>
      </c>
      <c r="B33" t="s">
        <v>57</v>
      </c>
      <c r="C33" t="s">
        <v>58</v>
      </c>
      <c r="D33">
        <v>175071</v>
      </c>
      <c r="E33" s="6">
        <v>20160617</v>
      </c>
      <c r="F33">
        <v>20170323</v>
      </c>
      <c r="G33">
        <v>1</v>
      </c>
      <c r="H33" t="s">
        <v>59</v>
      </c>
      <c r="I33" t="s">
        <v>60</v>
      </c>
    </row>
    <row r="34" spans="1:9" x14ac:dyDescent="0.25">
      <c r="A34" t="s">
        <v>94</v>
      </c>
      <c r="B34" t="s">
        <v>57</v>
      </c>
      <c r="C34" t="s">
        <v>58</v>
      </c>
      <c r="D34">
        <v>175071</v>
      </c>
      <c r="E34" s="6">
        <v>20160703</v>
      </c>
      <c r="F34">
        <v>20170323</v>
      </c>
      <c r="G34">
        <v>1</v>
      </c>
      <c r="H34" t="s">
        <v>59</v>
      </c>
      <c r="I34" t="s">
        <v>60</v>
      </c>
    </row>
    <row r="35" spans="1:9" x14ac:dyDescent="0.25">
      <c r="A35" t="s">
        <v>95</v>
      </c>
      <c r="B35" t="s">
        <v>57</v>
      </c>
      <c r="C35" t="s">
        <v>58</v>
      </c>
      <c r="D35">
        <v>175071</v>
      </c>
      <c r="E35" s="6">
        <v>20160719</v>
      </c>
      <c r="F35">
        <v>20170323</v>
      </c>
      <c r="G35">
        <v>1</v>
      </c>
      <c r="H35" t="s">
        <v>59</v>
      </c>
      <c r="I35" t="s">
        <v>60</v>
      </c>
    </row>
    <row r="36" spans="1:9" x14ac:dyDescent="0.25">
      <c r="A36" t="s">
        <v>96</v>
      </c>
      <c r="B36" t="s">
        <v>57</v>
      </c>
      <c r="C36" t="s">
        <v>58</v>
      </c>
      <c r="D36">
        <v>175071</v>
      </c>
      <c r="E36" s="6">
        <v>20160804</v>
      </c>
      <c r="F36">
        <v>20170322</v>
      </c>
      <c r="G36">
        <v>1</v>
      </c>
      <c r="H36" t="s">
        <v>59</v>
      </c>
      <c r="I36" t="s">
        <v>60</v>
      </c>
    </row>
    <row r="37" spans="1:9" x14ac:dyDescent="0.25">
      <c r="A37" t="s">
        <v>97</v>
      </c>
      <c r="B37" t="s">
        <v>57</v>
      </c>
      <c r="C37" t="s">
        <v>58</v>
      </c>
      <c r="D37">
        <v>175071</v>
      </c>
      <c r="E37" s="6">
        <v>20160820</v>
      </c>
      <c r="F37">
        <v>20170322</v>
      </c>
      <c r="G37">
        <v>1</v>
      </c>
      <c r="H37" t="s">
        <v>59</v>
      </c>
      <c r="I37" t="s">
        <v>60</v>
      </c>
    </row>
    <row r="38" spans="1:9" x14ac:dyDescent="0.25">
      <c r="A38" t="s">
        <v>98</v>
      </c>
      <c r="B38" t="s">
        <v>57</v>
      </c>
      <c r="C38" t="s">
        <v>58</v>
      </c>
      <c r="D38">
        <v>175071</v>
      </c>
      <c r="E38" s="6">
        <v>20160905</v>
      </c>
      <c r="F38">
        <v>20170321</v>
      </c>
      <c r="G38">
        <v>1</v>
      </c>
      <c r="H38" t="s">
        <v>59</v>
      </c>
      <c r="I38" t="s">
        <v>60</v>
      </c>
    </row>
    <row r="39" spans="1:9" x14ac:dyDescent="0.25">
      <c r="A39" t="s">
        <v>99</v>
      </c>
      <c r="B39" t="s">
        <v>57</v>
      </c>
      <c r="C39" t="s">
        <v>58</v>
      </c>
      <c r="D39">
        <v>175071</v>
      </c>
      <c r="E39" s="6">
        <v>20160921</v>
      </c>
      <c r="F39">
        <v>20170321</v>
      </c>
      <c r="G39">
        <v>1</v>
      </c>
      <c r="H39" t="s">
        <v>59</v>
      </c>
      <c r="I39" t="s">
        <v>60</v>
      </c>
    </row>
    <row r="40" spans="1:9" x14ac:dyDescent="0.25">
      <c r="A40" t="s">
        <v>100</v>
      </c>
      <c r="B40" t="s">
        <v>57</v>
      </c>
      <c r="C40" t="s">
        <v>58</v>
      </c>
      <c r="D40">
        <v>175071</v>
      </c>
      <c r="E40" s="6">
        <v>20161007</v>
      </c>
      <c r="F40">
        <v>20170320</v>
      </c>
      <c r="G40">
        <v>1</v>
      </c>
      <c r="H40" t="s">
        <v>59</v>
      </c>
      <c r="I40" t="s">
        <v>60</v>
      </c>
    </row>
    <row r="41" spans="1:9" x14ac:dyDescent="0.25">
      <c r="A41" t="s">
        <v>101</v>
      </c>
      <c r="B41" t="s">
        <v>57</v>
      </c>
      <c r="C41" t="s">
        <v>58</v>
      </c>
      <c r="D41">
        <v>175071</v>
      </c>
      <c r="E41" s="6">
        <v>20161023</v>
      </c>
      <c r="F41">
        <v>20170319</v>
      </c>
      <c r="G41">
        <v>1</v>
      </c>
      <c r="H41" t="s">
        <v>59</v>
      </c>
      <c r="I41" t="s">
        <v>60</v>
      </c>
    </row>
    <row r="42" spans="1:9" x14ac:dyDescent="0.25">
      <c r="A42" t="s">
        <v>102</v>
      </c>
      <c r="B42" t="s">
        <v>57</v>
      </c>
      <c r="C42" t="s">
        <v>58</v>
      </c>
      <c r="D42">
        <v>175071</v>
      </c>
      <c r="E42" s="6">
        <v>20161108</v>
      </c>
      <c r="F42">
        <v>20170318</v>
      </c>
      <c r="G42">
        <v>1</v>
      </c>
      <c r="H42" t="s">
        <v>59</v>
      </c>
      <c r="I42" t="s">
        <v>60</v>
      </c>
    </row>
    <row r="43" spans="1:9" x14ac:dyDescent="0.25">
      <c r="A43" t="s">
        <v>103</v>
      </c>
      <c r="B43" t="s">
        <v>57</v>
      </c>
      <c r="C43" t="s">
        <v>58</v>
      </c>
      <c r="D43">
        <v>175071</v>
      </c>
      <c r="E43" s="6">
        <v>20161124</v>
      </c>
      <c r="F43">
        <v>20180526</v>
      </c>
      <c r="G43">
        <v>1</v>
      </c>
      <c r="H43" t="s">
        <v>59</v>
      </c>
      <c r="I43" t="s">
        <v>60</v>
      </c>
    </row>
    <row r="44" spans="1:9" x14ac:dyDescent="0.25">
      <c r="A44" t="s">
        <v>104</v>
      </c>
      <c r="B44" t="s">
        <v>57</v>
      </c>
      <c r="C44" t="s">
        <v>58</v>
      </c>
      <c r="D44">
        <v>175071</v>
      </c>
      <c r="E44" s="6">
        <v>20161210</v>
      </c>
      <c r="F44">
        <v>20170317</v>
      </c>
      <c r="G44">
        <v>1</v>
      </c>
      <c r="H44" t="s">
        <v>59</v>
      </c>
      <c r="I44" t="s">
        <v>60</v>
      </c>
    </row>
    <row r="45" spans="1:9" x14ac:dyDescent="0.25">
      <c r="A45" t="s">
        <v>105</v>
      </c>
      <c r="B45" t="s">
        <v>57</v>
      </c>
      <c r="C45" t="s">
        <v>58</v>
      </c>
      <c r="D45">
        <v>175071</v>
      </c>
      <c r="E45" s="6">
        <v>20161226</v>
      </c>
      <c r="F45">
        <v>20170315</v>
      </c>
      <c r="G45">
        <v>1</v>
      </c>
      <c r="H45" t="s">
        <v>59</v>
      </c>
      <c r="I45" t="s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0CEA-4E59-4632-8ED8-FFD5860B2D1F}">
  <dimension ref="A1:A10704"/>
  <sheetViews>
    <sheetView workbookViewId="0"/>
  </sheetViews>
  <sheetFormatPr defaultRowHeight="15" x14ac:dyDescent="0.25"/>
  <cols>
    <col min="1" max="1" width="12.28515625" style="3" customWidth="1"/>
  </cols>
  <sheetData>
    <row r="1" spans="1:1" x14ac:dyDescent="0.25">
      <c r="A1" s="2" t="s">
        <v>4</v>
      </c>
    </row>
    <row r="2" spans="1:1" x14ac:dyDescent="0.25">
      <c r="A2" s="3" t="s">
        <v>34</v>
      </c>
    </row>
    <row r="3" spans="1:1" x14ac:dyDescent="0.25">
      <c r="A3" s="3" t="s">
        <v>30</v>
      </c>
    </row>
    <row r="4" spans="1:1" x14ac:dyDescent="0.25">
      <c r="A4" s="3" t="s">
        <v>35</v>
      </c>
    </row>
    <row r="5" spans="1:1" x14ac:dyDescent="0.25">
      <c r="A5" s="3" t="s">
        <v>49</v>
      </c>
    </row>
    <row r="6" spans="1:1" x14ac:dyDescent="0.25">
      <c r="A6" s="3" t="s">
        <v>41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3" t="s">
        <v>10</v>
      </c>
    </row>
    <row r="10" spans="1:1" x14ac:dyDescent="0.25">
      <c r="A10" s="3" t="s">
        <v>31</v>
      </c>
    </row>
    <row r="11" spans="1:1" x14ac:dyDescent="0.25">
      <c r="A11" s="3" t="s">
        <v>36</v>
      </c>
    </row>
    <row r="12" spans="1:1" x14ac:dyDescent="0.25">
      <c r="A12" s="3" t="s">
        <v>33</v>
      </c>
    </row>
    <row r="13" spans="1:1" x14ac:dyDescent="0.25">
      <c r="A13" s="3" t="s">
        <v>42</v>
      </c>
    </row>
    <row r="14" spans="1:1" x14ac:dyDescent="0.25">
      <c r="A14" s="3" t="s">
        <v>11</v>
      </c>
    </row>
    <row r="15" spans="1:1" x14ac:dyDescent="0.25">
      <c r="A15" s="3" t="s">
        <v>12</v>
      </c>
    </row>
    <row r="16" spans="1:1" x14ac:dyDescent="0.25">
      <c r="A16" s="3" t="s">
        <v>47</v>
      </c>
    </row>
    <row r="17" spans="1:1" x14ac:dyDescent="0.25">
      <c r="A17" s="3" t="s">
        <v>13</v>
      </c>
    </row>
    <row r="18" spans="1:1" x14ac:dyDescent="0.25">
      <c r="A18" s="3" t="s">
        <v>14</v>
      </c>
    </row>
    <row r="19" spans="1:1" x14ac:dyDescent="0.25">
      <c r="A19" s="3" t="s">
        <v>37</v>
      </c>
    </row>
    <row r="20" spans="1:1" x14ac:dyDescent="0.25">
      <c r="A20" s="3" t="s">
        <v>50</v>
      </c>
    </row>
    <row r="21" spans="1:1" x14ac:dyDescent="0.25">
      <c r="A21" s="3" t="s">
        <v>43</v>
      </c>
    </row>
    <row r="22" spans="1:1" x14ac:dyDescent="0.25">
      <c r="A22" s="3" t="s">
        <v>15</v>
      </c>
    </row>
    <row r="23" spans="1:1" x14ac:dyDescent="0.25">
      <c r="A23" s="3" t="s">
        <v>16</v>
      </c>
    </row>
    <row r="24" spans="1:1" x14ac:dyDescent="0.25">
      <c r="A24" s="3" t="s">
        <v>29</v>
      </c>
    </row>
    <row r="25" spans="1:1" x14ac:dyDescent="0.25">
      <c r="A25" s="3" t="s">
        <v>17</v>
      </c>
    </row>
    <row r="26" spans="1:1" x14ac:dyDescent="0.25">
      <c r="A26" s="3" t="s">
        <v>18</v>
      </c>
    </row>
    <row r="27" spans="1:1" x14ac:dyDescent="0.25">
      <c r="A27" s="3" t="s">
        <v>32</v>
      </c>
    </row>
    <row r="28" spans="1:1" x14ac:dyDescent="0.25">
      <c r="A28" s="3" t="s">
        <v>48</v>
      </c>
    </row>
    <row r="29" spans="1:1" x14ac:dyDescent="0.25">
      <c r="A29" s="3" t="s">
        <v>40</v>
      </c>
    </row>
    <row r="30" spans="1:1" x14ac:dyDescent="0.25">
      <c r="A30" s="3" t="s">
        <v>5</v>
      </c>
    </row>
    <row r="31" spans="1:1" x14ac:dyDescent="0.25">
      <c r="A31" s="3" t="s">
        <v>6</v>
      </c>
    </row>
    <row r="32" spans="1:1" x14ac:dyDescent="0.25">
      <c r="A32" s="3" t="s">
        <v>7</v>
      </c>
    </row>
    <row r="33" spans="1:1" x14ac:dyDescent="0.25">
      <c r="A33" s="3" t="s">
        <v>38</v>
      </c>
    </row>
    <row r="34" spans="1:1" x14ac:dyDescent="0.25">
      <c r="A34" s="3" t="s">
        <v>45</v>
      </c>
    </row>
    <row r="35" spans="1:1" x14ac:dyDescent="0.25">
      <c r="A35" s="3" t="s">
        <v>23</v>
      </c>
    </row>
    <row r="36" spans="1:1" x14ac:dyDescent="0.25">
      <c r="A36" s="3" t="s">
        <v>24</v>
      </c>
    </row>
    <row r="37" spans="1:1" x14ac:dyDescent="0.25">
      <c r="A37" s="3" t="s">
        <v>25</v>
      </c>
    </row>
    <row r="38" spans="1:1" x14ac:dyDescent="0.25">
      <c r="A38" s="3" t="s">
        <v>26</v>
      </c>
    </row>
    <row r="39" spans="1:1" x14ac:dyDescent="0.25">
      <c r="A39" s="3" t="s">
        <v>46</v>
      </c>
    </row>
    <row r="40" spans="1:1" x14ac:dyDescent="0.25">
      <c r="A40" s="3" t="s">
        <v>44</v>
      </c>
    </row>
    <row r="41" spans="1:1" x14ac:dyDescent="0.25">
      <c r="A41" s="3" t="s">
        <v>19</v>
      </c>
    </row>
    <row r="42" spans="1:1" x14ac:dyDescent="0.25">
      <c r="A42" s="3" t="s">
        <v>20</v>
      </c>
    </row>
    <row r="43" spans="1:1" x14ac:dyDescent="0.25">
      <c r="A43" s="3" t="s">
        <v>21</v>
      </c>
    </row>
    <row r="44" spans="1:1" x14ac:dyDescent="0.25">
      <c r="A44" s="3" t="s">
        <v>22</v>
      </c>
    </row>
    <row r="45" spans="1:1" x14ac:dyDescent="0.25">
      <c r="A45" s="3" t="s">
        <v>39</v>
      </c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E2FE-CDDB-41D3-A029-5DA2A1A7559D}">
  <sheetPr filterMode="1"/>
  <dimension ref="A1:O112"/>
  <sheetViews>
    <sheetView workbookViewId="0">
      <selection activeCell="D39" sqref="D13:D39"/>
    </sheetView>
  </sheetViews>
  <sheetFormatPr defaultRowHeight="15" x14ac:dyDescent="0.25"/>
  <cols>
    <col min="2" max="3" width="11.5703125" style="8" bestFit="1" customWidth="1"/>
    <col min="4" max="4" width="10.42578125" style="11" bestFit="1" customWidth="1"/>
    <col min="5" max="8" width="0" hidden="1" customWidth="1"/>
  </cols>
  <sheetData>
    <row r="1" spans="1:12" x14ac:dyDescent="0.25">
      <c r="A1" s="7" t="s">
        <v>106</v>
      </c>
      <c r="B1" s="8" t="s">
        <v>107</v>
      </c>
      <c r="C1" s="8" t="s">
        <v>108</v>
      </c>
      <c r="D1" s="11" t="s">
        <v>110</v>
      </c>
    </row>
    <row r="2" spans="1:12" hidden="1" x14ac:dyDescent="0.25">
      <c r="A2" s="7">
        <v>1</v>
      </c>
      <c r="B2" s="8">
        <v>41034600</v>
      </c>
      <c r="C2" s="8">
        <v>37514700</v>
      </c>
      <c r="D2" s="11">
        <f>C2*100/(B2+C2)</f>
        <v>47.759432611111748</v>
      </c>
      <c r="E2" t="s">
        <v>109</v>
      </c>
      <c r="F2" t="s">
        <v>57</v>
      </c>
      <c r="G2" t="s">
        <v>58</v>
      </c>
      <c r="H2">
        <v>175070</v>
      </c>
      <c r="I2">
        <v>20160125</v>
      </c>
      <c r="J2">
        <v>201</v>
      </c>
      <c r="K2" t="s">
        <v>111</v>
      </c>
      <c r="L2">
        <v>25</v>
      </c>
    </row>
    <row r="3" spans="1:12" x14ac:dyDescent="0.25">
      <c r="A3" s="7">
        <v>2</v>
      </c>
      <c r="B3" s="8">
        <v>17040600</v>
      </c>
      <c r="C3" s="8">
        <v>61495200</v>
      </c>
      <c r="D3" s="8">
        <f t="shared" ref="D3:D66" si="0">C3*100/(B3+C3)</f>
        <v>78.302124636153195</v>
      </c>
      <c r="E3" t="s">
        <v>109</v>
      </c>
      <c r="F3" t="s">
        <v>57</v>
      </c>
      <c r="G3" t="s">
        <v>58</v>
      </c>
      <c r="H3">
        <v>175070</v>
      </c>
      <c r="I3">
        <v>20160125</v>
      </c>
      <c r="J3">
        <v>201</v>
      </c>
    </row>
    <row r="4" spans="1:12" hidden="1" x14ac:dyDescent="0.25">
      <c r="A4" s="7">
        <v>1</v>
      </c>
      <c r="B4" s="8">
        <v>74601000</v>
      </c>
      <c r="C4" s="8">
        <v>3948300</v>
      </c>
      <c r="D4" s="11">
        <f t="shared" si="0"/>
        <v>5.0265247430594542</v>
      </c>
      <c r="E4" t="s">
        <v>109</v>
      </c>
      <c r="F4" t="s">
        <v>57</v>
      </c>
      <c r="G4" t="s">
        <v>58</v>
      </c>
      <c r="H4">
        <v>175070</v>
      </c>
      <c r="I4">
        <v>20160210</v>
      </c>
      <c r="J4">
        <v>201</v>
      </c>
      <c r="K4" t="s">
        <v>112</v>
      </c>
      <c r="L4">
        <v>10</v>
      </c>
    </row>
    <row r="5" spans="1:12" x14ac:dyDescent="0.25">
      <c r="A5" s="7">
        <v>2</v>
      </c>
      <c r="B5" s="8">
        <v>77047200</v>
      </c>
      <c r="C5" s="8">
        <v>1488600</v>
      </c>
      <c r="D5" s="8">
        <f t="shared" si="0"/>
        <v>1.8954413146615938</v>
      </c>
      <c r="E5" t="s">
        <v>109</v>
      </c>
      <c r="F5" t="s">
        <v>57</v>
      </c>
      <c r="G5" t="s">
        <v>58</v>
      </c>
      <c r="H5">
        <v>175070</v>
      </c>
      <c r="I5">
        <v>20160210</v>
      </c>
      <c r="J5">
        <v>201</v>
      </c>
    </row>
    <row r="6" spans="1:12" hidden="1" x14ac:dyDescent="0.25">
      <c r="A6" s="7">
        <v>1</v>
      </c>
      <c r="B6" s="8">
        <v>0</v>
      </c>
      <c r="C6" s="8">
        <v>78549300</v>
      </c>
      <c r="D6" s="11">
        <f t="shared" si="0"/>
        <v>100</v>
      </c>
      <c r="E6" t="s">
        <v>109</v>
      </c>
      <c r="F6" t="s">
        <v>57</v>
      </c>
      <c r="G6" t="s">
        <v>58</v>
      </c>
      <c r="H6">
        <v>175070</v>
      </c>
      <c r="I6">
        <v>20160226</v>
      </c>
      <c r="J6">
        <v>201</v>
      </c>
      <c r="K6" t="s">
        <v>112</v>
      </c>
      <c r="L6">
        <v>26</v>
      </c>
    </row>
    <row r="7" spans="1:12" x14ac:dyDescent="0.25">
      <c r="A7" s="7">
        <v>2</v>
      </c>
      <c r="B7" s="8">
        <v>364500</v>
      </c>
      <c r="C7" s="8">
        <v>78171300</v>
      </c>
      <c r="D7" s="8">
        <f t="shared" si="0"/>
        <v>99.535880451972218</v>
      </c>
      <c r="E7" t="s">
        <v>109</v>
      </c>
      <c r="F7" t="s">
        <v>57</v>
      </c>
      <c r="G7" t="s">
        <v>58</v>
      </c>
      <c r="H7">
        <v>175070</v>
      </c>
      <c r="I7">
        <v>20160226</v>
      </c>
      <c r="J7">
        <v>201</v>
      </c>
    </row>
    <row r="8" spans="1:12" hidden="1" x14ac:dyDescent="0.25">
      <c r="A8" s="7">
        <v>1</v>
      </c>
      <c r="B8" s="8">
        <v>72112500</v>
      </c>
      <c r="C8" s="8">
        <v>6436800</v>
      </c>
      <c r="D8" s="11">
        <f t="shared" si="0"/>
        <v>8.1945988061001174</v>
      </c>
      <c r="E8" t="s">
        <v>109</v>
      </c>
      <c r="F8" t="s">
        <v>57</v>
      </c>
      <c r="G8" t="s">
        <v>58</v>
      </c>
      <c r="H8">
        <v>175070</v>
      </c>
      <c r="I8">
        <v>20160313</v>
      </c>
      <c r="J8">
        <v>201</v>
      </c>
      <c r="K8" t="s">
        <v>113</v>
      </c>
      <c r="L8">
        <v>13</v>
      </c>
    </row>
    <row r="9" spans="1:12" x14ac:dyDescent="0.25">
      <c r="A9" s="7">
        <v>2</v>
      </c>
      <c r="B9" s="8">
        <v>78426900</v>
      </c>
      <c r="C9" s="8">
        <v>108900</v>
      </c>
      <c r="D9" s="8">
        <f t="shared" si="0"/>
        <v>0.13866287731200294</v>
      </c>
      <c r="E9" t="s">
        <v>109</v>
      </c>
      <c r="F9" t="s">
        <v>57</v>
      </c>
      <c r="G9" t="s">
        <v>58</v>
      </c>
      <c r="H9">
        <v>175070</v>
      </c>
      <c r="I9">
        <v>20160313</v>
      </c>
      <c r="J9">
        <v>201</v>
      </c>
    </row>
    <row r="10" spans="1:12" hidden="1" x14ac:dyDescent="0.25">
      <c r="A10" s="7">
        <v>1</v>
      </c>
      <c r="B10" s="8">
        <v>670500</v>
      </c>
      <c r="C10" s="8">
        <v>77878800</v>
      </c>
      <c r="D10" s="11">
        <f t="shared" si="0"/>
        <v>99.146395957697905</v>
      </c>
      <c r="E10" t="s">
        <v>109</v>
      </c>
      <c r="F10" t="s">
        <v>57</v>
      </c>
      <c r="G10" t="s">
        <v>58</v>
      </c>
      <c r="H10">
        <v>175070</v>
      </c>
      <c r="I10">
        <v>20160329</v>
      </c>
      <c r="J10">
        <v>201</v>
      </c>
      <c r="K10" t="s">
        <v>113</v>
      </c>
      <c r="L10">
        <v>29</v>
      </c>
    </row>
    <row r="11" spans="1:12" x14ac:dyDescent="0.25">
      <c r="A11" s="7">
        <v>2</v>
      </c>
      <c r="B11" s="8">
        <v>77949000</v>
      </c>
      <c r="C11" s="8">
        <v>586800</v>
      </c>
      <c r="D11" s="8">
        <f t="shared" si="0"/>
        <v>0.74717517361509023</v>
      </c>
      <c r="E11" t="s">
        <v>109</v>
      </c>
      <c r="F11" t="s">
        <v>57</v>
      </c>
      <c r="G11" t="s">
        <v>58</v>
      </c>
      <c r="H11">
        <v>175070</v>
      </c>
      <c r="I11">
        <v>20160329</v>
      </c>
      <c r="J11">
        <v>201</v>
      </c>
    </row>
    <row r="12" spans="1:12" hidden="1" x14ac:dyDescent="0.25">
      <c r="A12" s="7">
        <v>1</v>
      </c>
      <c r="B12" s="8">
        <v>78549300</v>
      </c>
      <c r="D12" s="11">
        <f t="shared" si="0"/>
        <v>0</v>
      </c>
      <c r="E12" t="s">
        <v>109</v>
      </c>
      <c r="F12" t="s">
        <v>57</v>
      </c>
      <c r="G12" t="s">
        <v>58</v>
      </c>
      <c r="H12">
        <v>175070</v>
      </c>
      <c r="I12">
        <v>20160414</v>
      </c>
      <c r="J12">
        <v>201</v>
      </c>
      <c r="K12" t="s">
        <v>114</v>
      </c>
      <c r="L12">
        <v>14</v>
      </c>
    </row>
    <row r="13" spans="1:12" x14ac:dyDescent="0.25">
      <c r="A13" s="7">
        <v>2</v>
      </c>
      <c r="B13" s="8">
        <v>78535800</v>
      </c>
      <c r="D13" s="8">
        <f t="shared" si="0"/>
        <v>0</v>
      </c>
      <c r="E13" t="s">
        <v>109</v>
      </c>
      <c r="F13" t="s">
        <v>57</v>
      </c>
      <c r="G13" t="s">
        <v>58</v>
      </c>
      <c r="H13">
        <v>175070</v>
      </c>
      <c r="I13">
        <v>20160414</v>
      </c>
      <c r="J13">
        <v>201</v>
      </c>
    </row>
    <row r="14" spans="1:12" hidden="1" x14ac:dyDescent="0.25">
      <c r="A14" s="7">
        <v>1</v>
      </c>
      <c r="B14" s="8">
        <v>78549300</v>
      </c>
      <c r="C14" s="8">
        <v>0</v>
      </c>
      <c r="D14" s="11">
        <f t="shared" si="0"/>
        <v>0</v>
      </c>
      <c r="E14" t="s">
        <v>109</v>
      </c>
      <c r="F14" t="s">
        <v>57</v>
      </c>
      <c r="G14" t="s">
        <v>58</v>
      </c>
      <c r="H14">
        <v>175070</v>
      </c>
      <c r="I14">
        <v>20160430</v>
      </c>
      <c r="J14">
        <v>201</v>
      </c>
      <c r="K14" t="s">
        <v>114</v>
      </c>
      <c r="L14">
        <v>30</v>
      </c>
    </row>
    <row r="15" spans="1:12" x14ac:dyDescent="0.25">
      <c r="A15" s="7">
        <v>2</v>
      </c>
      <c r="B15" s="8">
        <v>78534000</v>
      </c>
      <c r="C15" s="8">
        <v>1800</v>
      </c>
      <c r="D15" s="8">
        <f t="shared" si="0"/>
        <v>2.2919483853223624E-3</v>
      </c>
      <c r="E15" t="s">
        <v>109</v>
      </c>
      <c r="F15" t="s">
        <v>57</v>
      </c>
      <c r="G15" t="s">
        <v>58</v>
      </c>
      <c r="H15">
        <v>175070</v>
      </c>
      <c r="I15">
        <v>20160430</v>
      </c>
      <c r="J15">
        <v>201</v>
      </c>
    </row>
    <row r="16" spans="1:12" hidden="1" x14ac:dyDescent="0.25">
      <c r="A16" s="7">
        <v>1</v>
      </c>
      <c r="B16" s="8">
        <v>78549300</v>
      </c>
      <c r="C16" s="8">
        <v>0</v>
      </c>
      <c r="D16" s="11">
        <f t="shared" si="0"/>
        <v>0</v>
      </c>
      <c r="E16" t="s">
        <v>109</v>
      </c>
      <c r="F16" t="s">
        <v>57</v>
      </c>
      <c r="G16" t="s">
        <v>58</v>
      </c>
      <c r="H16">
        <v>175070</v>
      </c>
      <c r="I16">
        <v>20160516</v>
      </c>
      <c r="J16">
        <v>201</v>
      </c>
      <c r="K16" t="s">
        <v>116</v>
      </c>
      <c r="L16">
        <v>16</v>
      </c>
    </row>
    <row r="17" spans="1:12" x14ac:dyDescent="0.25">
      <c r="A17" s="7">
        <v>2</v>
      </c>
      <c r="B17" s="8">
        <v>78534900</v>
      </c>
      <c r="C17" s="8">
        <v>900</v>
      </c>
      <c r="D17" s="8">
        <f t="shared" si="0"/>
        <v>1.1459741926611812E-3</v>
      </c>
      <c r="E17" t="s">
        <v>109</v>
      </c>
      <c r="F17" t="s">
        <v>57</v>
      </c>
      <c r="G17" t="s">
        <v>58</v>
      </c>
      <c r="H17">
        <v>175070</v>
      </c>
      <c r="I17">
        <v>20160516</v>
      </c>
      <c r="J17">
        <v>201</v>
      </c>
    </row>
    <row r="18" spans="1:12" hidden="1" x14ac:dyDescent="0.25">
      <c r="A18" s="7">
        <v>1</v>
      </c>
      <c r="B18" s="8">
        <v>78549300</v>
      </c>
      <c r="D18" s="11">
        <f t="shared" si="0"/>
        <v>0</v>
      </c>
      <c r="E18" t="s">
        <v>109</v>
      </c>
      <c r="F18" t="s">
        <v>57</v>
      </c>
      <c r="G18" t="s">
        <v>58</v>
      </c>
      <c r="H18">
        <v>175070</v>
      </c>
      <c r="I18">
        <v>20160601</v>
      </c>
      <c r="J18">
        <v>201</v>
      </c>
      <c r="K18" t="s">
        <v>115</v>
      </c>
      <c r="L18">
        <v>1</v>
      </c>
    </row>
    <row r="19" spans="1:12" x14ac:dyDescent="0.25">
      <c r="A19" s="7">
        <v>2</v>
      </c>
      <c r="B19" s="8">
        <v>78535800</v>
      </c>
      <c r="D19" s="8">
        <f t="shared" si="0"/>
        <v>0</v>
      </c>
      <c r="E19" t="s">
        <v>109</v>
      </c>
      <c r="F19" t="s">
        <v>57</v>
      </c>
      <c r="G19" t="s">
        <v>58</v>
      </c>
      <c r="H19">
        <v>175070</v>
      </c>
      <c r="I19">
        <v>20160601</v>
      </c>
      <c r="J19">
        <v>201</v>
      </c>
    </row>
    <row r="20" spans="1:12" hidden="1" x14ac:dyDescent="0.25">
      <c r="A20" s="7">
        <v>1</v>
      </c>
      <c r="B20" s="8">
        <v>78549300</v>
      </c>
      <c r="C20" s="8">
        <v>0</v>
      </c>
      <c r="D20" s="11">
        <f t="shared" si="0"/>
        <v>0</v>
      </c>
      <c r="E20" t="s">
        <v>109</v>
      </c>
      <c r="F20" t="s">
        <v>57</v>
      </c>
      <c r="G20" t="s">
        <v>58</v>
      </c>
      <c r="H20">
        <v>175070</v>
      </c>
      <c r="I20">
        <v>20160617</v>
      </c>
      <c r="J20">
        <v>201</v>
      </c>
      <c r="K20" t="s">
        <v>115</v>
      </c>
      <c r="L20">
        <v>17</v>
      </c>
    </row>
    <row r="21" spans="1:12" x14ac:dyDescent="0.25">
      <c r="A21" s="7">
        <v>2</v>
      </c>
      <c r="B21" s="8">
        <v>78534000</v>
      </c>
      <c r="C21" s="8">
        <v>1800</v>
      </c>
      <c r="D21" s="8">
        <f t="shared" si="0"/>
        <v>2.2919483853223624E-3</v>
      </c>
      <c r="E21" t="s">
        <v>109</v>
      </c>
      <c r="F21" t="s">
        <v>57</v>
      </c>
      <c r="G21" t="s">
        <v>58</v>
      </c>
      <c r="H21">
        <v>175070</v>
      </c>
      <c r="I21">
        <v>20160617</v>
      </c>
      <c r="J21">
        <v>201</v>
      </c>
    </row>
    <row r="22" spans="1:12" hidden="1" x14ac:dyDescent="0.25">
      <c r="A22" s="7">
        <v>1</v>
      </c>
      <c r="B22" s="8">
        <v>78549300</v>
      </c>
      <c r="C22" s="8">
        <v>0</v>
      </c>
      <c r="D22" s="11">
        <f t="shared" si="0"/>
        <v>0</v>
      </c>
      <c r="E22" t="s">
        <v>109</v>
      </c>
      <c r="F22" t="s">
        <v>57</v>
      </c>
      <c r="G22" t="s">
        <v>58</v>
      </c>
      <c r="H22">
        <v>175070</v>
      </c>
      <c r="I22">
        <v>20160703</v>
      </c>
      <c r="J22">
        <v>201</v>
      </c>
      <c r="K22" t="s">
        <v>117</v>
      </c>
      <c r="L22">
        <v>3</v>
      </c>
    </row>
    <row r="23" spans="1:12" x14ac:dyDescent="0.25">
      <c r="A23" s="7">
        <v>2</v>
      </c>
      <c r="B23" s="8">
        <v>78534900</v>
      </c>
      <c r="C23" s="8">
        <v>900</v>
      </c>
      <c r="D23" s="8">
        <f t="shared" si="0"/>
        <v>1.1459741926611812E-3</v>
      </c>
      <c r="E23" t="s">
        <v>109</v>
      </c>
      <c r="F23" t="s">
        <v>57</v>
      </c>
      <c r="G23" t="s">
        <v>58</v>
      </c>
      <c r="H23">
        <v>175070</v>
      </c>
      <c r="I23">
        <v>20160703</v>
      </c>
      <c r="J23">
        <v>201</v>
      </c>
    </row>
    <row r="24" spans="1:12" hidden="1" x14ac:dyDescent="0.25">
      <c r="A24" s="7">
        <v>1</v>
      </c>
      <c r="B24" s="8">
        <v>78549300</v>
      </c>
      <c r="C24" s="8">
        <v>0</v>
      </c>
      <c r="D24" s="11">
        <f t="shared" si="0"/>
        <v>0</v>
      </c>
      <c r="E24" t="s">
        <v>109</v>
      </c>
      <c r="F24" t="s">
        <v>57</v>
      </c>
      <c r="G24" t="s">
        <v>58</v>
      </c>
      <c r="H24">
        <v>175070</v>
      </c>
      <c r="I24">
        <v>20160719</v>
      </c>
      <c r="J24">
        <v>201</v>
      </c>
      <c r="K24" t="s">
        <v>117</v>
      </c>
      <c r="L24">
        <v>19</v>
      </c>
    </row>
    <row r="25" spans="1:12" x14ac:dyDescent="0.25">
      <c r="A25" s="7">
        <v>2</v>
      </c>
      <c r="B25" s="8">
        <v>78534000</v>
      </c>
      <c r="C25" s="8">
        <v>1800</v>
      </c>
      <c r="D25" s="8">
        <f t="shared" si="0"/>
        <v>2.2919483853223624E-3</v>
      </c>
      <c r="E25" t="s">
        <v>109</v>
      </c>
      <c r="F25" t="s">
        <v>57</v>
      </c>
      <c r="G25" t="s">
        <v>58</v>
      </c>
      <c r="H25">
        <v>175070</v>
      </c>
      <c r="I25">
        <v>20160719</v>
      </c>
      <c r="J25">
        <v>201</v>
      </c>
    </row>
    <row r="26" spans="1:12" hidden="1" x14ac:dyDescent="0.25">
      <c r="A26" s="7">
        <v>1</v>
      </c>
      <c r="B26" s="8">
        <v>78549300</v>
      </c>
      <c r="C26" s="8">
        <v>0</v>
      </c>
      <c r="D26" s="11">
        <f t="shared" si="0"/>
        <v>0</v>
      </c>
      <c r="E26" t="s">
        <v>109</v>
      </c>
      <c r="F26" t="s">
        <v>57</v>
      </c>
      <c r="G26" t="s">
        <v>58</v>
      </c>
      <c r="H26">
        <v>175070</v>
      </c>
      <c r="I26">
        <v>20160804</v>
      </c>
      <c r="J26">
        <v>201</v>
      </c>
      <c r="K26" t="s">
        <v>118</v>
      </c>
    </row>
    <row r="27" spans="1:12" x14ac:dyDescent="0.25">
      <c r="A27" s="7">
        <v>2</v>
      </c>
      <c r="B27" s="8">
        <v>78534900</v>
      </c>
      <c r="C27" s="8">
        <v>900</v>
      </c>
      <c r="D27" s="8">
        <f t="shared" si="0"/>
        <v>1.1459741926611812E-3</v>
      </c>
      <c r="E27" t="s">
        <v>109</v>
      </c>
      <c r="F27" t="s">
        <v>57</v>
      </c>
      <c r="G27" t="s">
        <v>58</v>
      </c>
      <c r="H27">
        <v>175070</v>
      </c>
      <c r="I27">
        <v>20160804</v>
      </c>
      <c r="J27">
        <v>201</v>
      </c>
    </row>
    <row r="28" spans="1:12" hidden="1" x14ac:dyDescent="0.25">
      <c r="A28" s="7">
        <v>1</v>
      </c>
      <c r="B28" s="8">
        <v>78549300</v>
      </c>
      <c r="D28" s="11">
        <f t="shared" si="0"/>
        <v>0</v>
      </c>
      <c r="E28" t="s">
        <v>109</v>
      </c>
      <c r="F28" t="s">
        <v>57</v>
      </c>
      <c r="G28" t="s">
        <v>58</v>
      </c>
      <c r="H28">
        <v>175070</v>
      </c>
      <c r="I28">
        <v>20160820</v>
      </c>
      <c r="J28">
        <v>201</v>
      </c>
      <c r="K28" t="s">
        <v>118</v>
      </c>
    </row>
    <row r="29" spans="1:12" x14ac:dyDescent="0.25">
      <c r="A29" s="7">
        <v>2</v>
      </c>
      <c r="B29" s="8">
        <v>78535800</v>
      </c>
      <c r="D29" s="8">
        <f t="shared" si="0"/>
        <v>0</v>
      </c>
      <c r="E29" t="s">
        <v>109</v>
      </c>
      <c r="F29" t="s">
        <v>57</v>
      </c>
      <c r="G29" t="s">
        <v>58</v>
      </c>
      <c r="H29">
        <v>175070</v>
      </c>
      <c r="I29">
        <v>20160820</v>
      </c>
      <c r="J29">
        <v>201</v>
      </c>
    </row>
    <row r="30" spans="1:12" hidden="1" x14ac:dyDescent="0.25">
      <c r="A30" s="7">
        <v>1</v>
      </c>
      <c r="B30" s="8">
        <v>78549300</v>
      </c>
      <c r="D30" s="11">
        <f t="shared" si="0"/>
        <v>0</v>
      </c>
      <c r="E30" t="s">
        <v>109</v>
      </c>
      <c r="F30" t="s">
        <v>57</v>
      </c>
      <c r="G30" t="s">
        <v>58</v>
      </c>
      <c r="H30">
        <v>175070</v>
      </c>
      <c r="I30">
        <v>20160905</v>
      </c>
      <c r="J30">
        <v>201</v>
      </c>
      <c r="K30" t="s">
        <v>119</v>
      </c>
    </row>
    <row r="31" spans="1:12" x14ac:dyDescent="0.25">
      <c r="A31" s="7">
        <v>2</v>
      </c>
      <c r="B31" s="8">
        <v>78535800</v>
      </c>
      <c r="D31" s="8">
        <f t="shared" si="0"/>
        <v>0</v>
      </c>
      <c r="E31" t="s">
        <v>109</v>
      </c>
      <c r="F31" t="s">
        <v>57</v>
      </c>
      <c r="G31" t="s">
        <v>58</v>
      </c>
      <c r="H31">
        <v>175070</v>
      </c>
      <c r="I31">
        <v>20160905</v>
      </c>
      <c r="J31">
        <v>201</v>
      </c>
    </row>
    <row r="32" spans="1:12" hidden="1" x14ac:dyDescent="0.25">
      <c r="A32" s="7">
        <v>1</v>
      </c>
      <c r="B32" s="8">
        <v>78549300</v>
      </c>
      <c r="C32" s="8">
        <v>0</v>
      </c>
      <c r="D32" s="11">
        <f t="shared" si="0"/>
        <v>0</v>
      </c>
      <c r="E32" t="s">
        <v>109</v>
      </c>
      <c r="F32" t="s">
        <v>57</v>
      </c>
      <c r="G32" t="s">
        <v>58</v>
      </c>
      <c r="H32">
        <v>175070</v>
      </c>
      <c r="I32">
        <v>20160921</v>
      </c>
      <c r="J32">
        <v>201</v>
      </c>
      <c r="K32" t="s">
        <v>119</v>
      </c>
    </row>
    <row r="33" spans="1:11" x14ac:dyDescent="0.25">
      <c r="A33" s="7">
        <v>2</v>
      </c>
      <c r="B33" s="8">
        <v>78534000</v>
      </c>
      <c r="C33" s="8">
        <v>1800</v>
      </c>
      <c r="D33" s="8">
        <f t="shared" si="0"/>
        <v>2.2919483853223624E-3</v>
      </c>
      <c r="E33" t="s">
        <v>109</v>
      </c>
      <c r="F33" t="s">
        <v>57</v>
      </c>
      <c r="G33" t="s">
        <v>58</v>
      </c>
      <c r="H33">
        <v>175070</v>
      </c>
      <c r="I33">
        <v>20160921</v>
      </c>
      <c r="J33">
        <v>201</v>
      </c>
    </row>
    <row r="34" spans="1:11" hidden="1" x14ac:dyDescent="0.25">
      <c r="A34" s="7">
        <v>1</v>
      </c>
      <c r="B34" s="8">
        <v>78549300</v>
      </c>
      <c r="D34" s="11">
        <f t="shared" si="0"/>
        <v>0</v>
      </c>
      <c r="E34" t="s">
        <v>109</v>
      </c>
      <c r="F34" t="s">
        <v>57</v>
      </c>
      <c r="G34" t="s">
        <v>58</v>
      </c>
      <c r="H34">
        <v>175070</v>
      </c>
      <c r="I34">
        <v>20161007</v>
      </c>
      <c r="J34">
        <v>201</v>
      </c>
      <c r="K34" t="s">
        <v>120</v>
      </c>
    </row>
    <row r="35" spans="1:11" x14ac:dyDescent="0.25">
      <c r="A35" s="7">
        <v>2</v>
      </c>
      <c r="B35" s="8">
        <v>78535800</v>
      </c>
      <c r="D35" s="8">
        <f t="shared" si="0"/>
        <v>0</v>
      </c>
      <c r="E35" t="s">
        <v>109</v>
      </c>
      <c r="F35" t="s">
        <v>57</v>
      </c>
      <c r="G35" t="s">
        <v>58</v>
      </c>
      <c r="H35">
        <v>175070</v>
      </c>
      <c r="I35">
        <v>20161007</v>
      </c>
      <c r="J35">
        <v>201</v>
      </c>
    </row>
    <row r="36" spans="1:11" hidden="1" x14ac:dyDescent="0.25">
      <c r="A36" s="7">
        <v>1</v>
      </c>
      <c r="B36" s="8">
        <v>78549300</v>
      </c>
      <c r="D36" s="11">
        <f t="shared" si="0"/>
        <v>0</v>
      </c>
      <c r="E36" t="s">
        <v>109</v>
      </c>
      <c r="F36" t="s">
        <v>57</v>
      </c>
      <c r="G36" t="s">
        <v>58</v>
      </c>
      <c r="H36">
        <v>175070</v>
      </c>
      <c r="I36">
        <v>20161023</v>
      </c>
      <c r="J36">
        <v>201</v>
      </c>
      <c r="K36" t="s">
        <v>120</v>
      </c>
    </row>
    <row r="37" spans="1:11" x14ac:dyDescent="0.25">
      <c r="A37" s="7">
        <v>2</v>
      </c>
      <c r="B37" s="8">
        <v>78535800</v>
      </c>
      <c r="D37" s="8">
        <f t="shared" si="0"/>
        <v>0</v>
      </c>
      <c r="E37" t="s">
        <v>109</v>
      </c>
      <c r="F37" t="s">
        <v>57</v>
      </c>
      <c r="G37" t="s">
        <v>58</v>
      </c>
      <c r="H37">
        <v>175070</v>
      </c>
      <c r="I37">
        <v>20161023</v>
      </c>
      <c r="J37">
        <v>201</v>
      </c>
    </row>
    <row r="38" spans="1:11" hidden="1" x14ac:dyDescent="0.25">
      <c r="A38" s="7">
        <v>1</v>
      </c>
      <c r="B38" s="8">
        <v>78549300</v>
      </c>
      <c r="D38" s="11">
        <f t="shared" si="0"/>
        <v>0</v>
      </c>
      <c r="E38" t="s">
        <v>109</v>
      </c>
      <c r="F38" t="s">
        <v>57</v>
      </c>
      <c r="G38" t="s">
        <v>58</v>
      </c>
      <c r="H38">
        <v>175070</v>
      </c>
      <c r="I38">
        <v>20161108</v>
      </c>
      <c r="J38">
        <v>201</v>
      </c>
      <c r="K38" t="s">
        <v>121</v>
      </c>
    </row>
    <row r="39" spans="1:11" x14ac:dyDescent="0.25">
      <c r="A39" s="7">
        <v>2</v>
      </c>
      <c r="B39" s="8">
        <v>78535800</v>
      </c>
      <c r="D39" s="8">
        <f t="shared" si="0"/>
        <v>0</v>
      </c>
      <c r="E39" t="s">
        <v>109</v>
      </c>
      <c r="F39" t="s">
        <v>57</v>
      </c>
      <c r="G39" t="s">
        <v>58</v>
      </c>
      <c r="H39">
        <v>175070</v>
      </c>
      <c r="I39">
        <v>20161108</v>
      </c>
      <c r="J39">
        <v>201</v>
      </c>
    </row>
    <row r="40" spans="1:11" hidden="1" x14ac:dyDescent="0.25">
      <c r="A40" s="7">
        <v>1</v>
      </c>
      <c r="B40" s="8">
        <v>232200</v>
      </c>
      <c r="C40" s="8">
        <v>78317100</v>
      </c>
      <c r="D40" s="11">
        <f t="shared" si="0"/>
        <v>99.704389472598734</v>
      </c>
      <c r="E40" t="s">
        <v>109</v>
      </c>
      <c r="F40" t="s">
        <v>57</v>
      </c>
      <c r="G40" t="s">
        <v>58</v>
      </c>
      <c r="H40">
        <v>175070</v>
      </c>
      <c r="I40">
        <v>20161124</v>
      </c>
      <c r="J40">
        <v>201</v>
      </c>
      <c r="K40" t="s">
        <v>121</v>
      </c>
    </row>
    <row r="41" spans="1:11" x14ac:dyDescent="0.25">
      <c r="A41" s="7">
        <v>2</v>
      </c>
      <c r="B41" s="8">
        <v>31067100</v>
      </c>
      <c r="C41" s="8">
        <v>47468700</v>
      </c>
      <c r="D41" s="8">
        <f t="shared" si="0"/>
        <v>60.44211684352868</v>
      </c>
      <c r="E41" t="s">
        <v>109</v>
      </c>
      <c r="F41" t="s">
        <v>57</v>
      </c>
      <c r="G41" t="s">
        <v>58</v>
      </c>
      <c r="H41">
        <v>175070</v>
      </c>
      <c r="I41">
        <v>20161124</v>
      </c>
      <c r="J41">
        <v>201</v>
      </c>
    </row>
    <row r="42" spans="1:11" hidden="1" x14ac:dyDescent="0.25">
      <c r="A42" s="7">
        <v>1</v>
      </c>
      <c r="B42" s="8">
        <v>43532100</v>
      </c>
      <c r="C42" s="8">
        <v>35017200</v>
      </c>
      <c r="D42" s="11">
        <f t="shared" si="0"/>
        <v>44.579900775691193</v>
      </c>
      <c r="E42" t="s">
        <v>109</v>
      </c>
      <c r="F42" t="s">
        <v>57</v>
      </c>
      <c r="G42" t="s">
        <v>58</v>
      </c>
      <c r="H42">
        <v>175070</v>
      </c>
      <c r="I42">
        <v>20161210</v>
      </c>
      <c r="J42">
        <v>201</v>
      </c>
      <c r="K42" t="s">
        <v>122</v>
      </c>
    </row>
    <row r="43" spans="1:11" x14ac:dyDescent="0.25">
      <c r="A43" s="7">
        <v>2</v>
      </c>
      <c r="B43" s="8">
        <v>11945700</v>
      </c>
      <c r="C43" s="8">
        <v>66590100</v>
      </c>
      <c r="D43" s="8">
        <f t="shared" si="0"/>
        <v>84.789484540808147</v>
      </c>
      <c r="E43" t="s">
        <v>109</v>
      </c>
      <c r="F43" t="s">
        <v>57</v>
      </c>
      <c r="G43" t="s">
        <v>58</v>
      </c>
      <c r="H43">
        <v>175070</v>
      </c>
      <c r="I43">
        <v>20161210</v>
      </c>
      <c r="J43">
        <v>201</v>
      </c>
    </row>
    <row r="44" spans="1:11" hidden="1" x14ac:dyDescent="0.25">
      <c r="A44" s="7">
        <v>1</v>
      </c>
      <c r="B44" s="8">
        <v>51028200</v>
      </c>
      <c r="C44" s="8">
        <v>27521100</v>
      </c>
      <c r="D44" s="11">
        <f t="shared" si="0"/>
        <v>35.036722160477559</v>
      </c>
      <c r="E44" t="s">
        <v>109</v>
      </c>
      <c r="F44" t="s">
        <v>57</v>
      </c>
      <c r="G44" t="s">
        <v>58</v>
      </c>
      <c r="H44">
        <v>175070</v>
      </c>
      <c r="I44">
        <v>20161226</v>
      </c>
      <c r="J44">
        <v>201</v>
      </c>
      <c r="K44" t="s">
        <v>122</v>
      </c>
    </row>
    <row r="45" spans="1:11" x14ac:dyDescent="0.25">
      <c r="A45" s="7">
        <v>2</v>
      </c>
      <c r="B45" s="8">
        <v>0</v>
      </c>
      <c r="C45" s="8">
        <v>78535800</v>
      </c>
      <c r="D45" s="8">
        <f t="shared" si="0"/>
        <v>100</v>
      </c>
      <c r="E45" t="s">
        <v>109</v>
      </c>
      <c r="F45" t="s">
        <v>57</v>
      </c>
      <c r="G45" t="s">
        <v>58</v>
      </c>
      <c r="H45">
        <v>175070</v>
      </c>
      <c r="I45">
        <v>20161226</v>
      </c>
      <c r="J45">
        <v>201</v>
      </c>
    </row>
    <row r="46" spans="1:11" hidden="1" x14ac:dyDescent="0.25">
      <c r="A46" s="7">
        <v>1</v>
      </c>
      <c r="B46" s="8">
        <v>32967900</v>
      </c>
      <c r="C46" s="8">
        <v>45581400</v>
      </c>
      <c r="D46" s="11">
        <f t="shared" si="0"/>
        <v>58.029033995210654</v>
      </c>
      <c r="E46" t="s">
        <v>109</v>
      </c>
      <c r="F46" t="s">
        <v>57</v>
      </c>
      <c r="G46" t="s">
        <v>58</v>
      </c>
      <c r="H46">
        <v>175071</v>
      </c>
      <c r="I46">
        <v>20160125</v>
      </c>
      <c r="J46">
        <v>201</v>
      </c>
      <c r="K46" t="s">
        <v>111</v>
      </c>
    </row>
    <row r="47" spans="1:11" x14ac:dyDescent="0.25">
      <c r="A47" s="7">
        <v>2</v>
      </c>
      <c r="B47" s="8">
        <v>6656400</v>
      </c>
      <c r="C47" s="8">
        <v>71879400</v>
      </c>
      <c r="D47" s="10">
        <f t="shared" si="0"/>
        <v>91.52437487107791</v>
      </c>
      <c r="E47" t="s">
        <v>109</v>
      </c>
      <c r="F47" t="s">
        <v>57</v>
      </c>
      <c r="G47" t="s">
        <v>58</v>
      </c>
      <c r="H47">
        <v>175071</v>
      </c>
      <c r="I47">
        <v>20160125</v>
      </c>
      <c r="J47">
        <v>201</v>
      </c>
    </row>
    <row r="48" spans="1:11" hidden="1" x14ac:dyDescent="0.25">
      <c r="A48" s="7">
        <v>3</v>
      </c>
      <c r="B48" s="8">
        <v>58754700</v>
      </c>
      <c r="C48" s="8">
        <v>19789200</v>
      </c>
      <c r="D48" s="8">
        <f t="shared" si="0"/>
        <v>25.195081985997639</v>
      </c>
      <c r="E48" t="s">
        <v>109</v>
      </c>
      <c r="F48" t="s">
        <v>57</v>
      </c>
      <c r="G48" t="s">
        <v>58</v>
      </c>
      <c r="H48">
        <v>175071</v>
      </c>
      <c r="I48">
        <v>20160125</v>
      </c>
      <c r="J48">
        <v>201</v>
      </c>
    </row>
    <row r="49" spans="1:11" hidden="1" x14ac:dyDescent="0.25">
      <c r="A49" s="7">
        <v>1</v>
      </c>
      <c r="B49" s="8">
        <v>67854600</v>
      </c>
      <c r="C49" s="8">
        <v>10694700</v>
      </c>
      <c r="D49" s="11">
        <f t="shared" si="0"/>
        <v>13.615270919027923</v>
      </c>
      <c r="E49" t="s">
        <v>109</v>
      </c>
      <c r="F49" t="s">
        <v>57</v>
      </c>
      <c r="G49" t="s">
        <v>58</v>
      </c>
      <c r="H49">
        <v>175071</v>
      </c>
      <c r="I49">
        <v>20160210</v>
      </c>
      <c r="J49">
        <v>201</v>
      </c>
      <c r="K49" t="s">
        <v>112</v>
      </c>
    </row>
    <row r="50" spans="1:11" x14ac:dyDescent="0.25">
      <c r="A50" s="7">
        <v>2</v>
      </c>
      <c r="B50" s="8">
        <v>74070900</v>
      </c>
      <c r="C50" s="8">
        <v>4464900</v>
      </c>
      <c r="D50" s="10">
        <f t="shared" si="0"/>
        <v>5.6851779697921199</v>
      </c>
      <c r="E50" t="s">
        <v>109</v>
      </c>
      <c r="F50" t="s">
        <v>57</v>
      </c>
      <c r="G50" t="s">
        <v>58</v>
      </c>
      <c r="H50">
        <v>175071</v>
      </c>
      <c r="I50">
        <v>20160210</v>
      </c>
      <c r="J50">
        <v>201</v>
      </c>
    </row>
    <row r="51" spans="1:11" hidden="1" x14ac:dyDescent="0.25">
      <c r="A51" s="7">
        <v>3</v>
      </c>
      <c r="B51" s="8">
        <v>55940400</v>
      </c>
      <c r="C51" s="8">
        <v>22603500</v>
      </c>
      <c r="D51" s="8">
        <f t="shared" si="0"/>
        <v>28.778173734688497</v>
      </c>
      <c r="E51" t="s">
        <v>109</v>
      </c>
      <c r="F51" t="s">
        <v>57</v>
      </c>
      <c r="G51" t="s">
        <v>58</v>
      </c>
      <c r="H51">
        <v>175071</v>
      </c>
      <c r="I51">
        <v>20160210</v>
      </c>
      <c r="J51">
        <v>201</v>
      </c>
    </row>
    <row r="52" spans="1:11" hidden="1" x14ac:dyDescent="0.25">
      <c r="A52" s="7">
        <v>1</v>
      </c>
      <c r="C52" s="8">
        <v>78549300</v>
      </c>
      <c r="D52" s="11">
        <f t="shared" si="0"/>
        <v>100</v>
      </c>
      <c r="E52" t="s">
        <v>109</v>
      </c>
      <c r="F52" t="s">
        <v>57</v>
      </c>
      <c r="G52" t="s">
        <v>58</v>
      </c>
      <c r="H52">
        <v>175071</v>
      </c>
      <c r="I52">
        <v>20160226</v>
      </c>
      <c r="J52">
        <v>201</v>
      </c>
      <c r="K52" t="s">
        <v>112</v>
      </c>
    </row>
    <row r="53" spans="1:11" x14ac:dyDescent="0.25">
      <c r="A53" s="7">
        <v>2</v>
      </c>
      <c r="C53" s="8">
        <v>78535800</v>
      </c>
      <c r="D53" s="10">
        <f t="shared" si="0"/>
        <v>100</v>
      </c>
      <c r="E53" t="s">
        <v>109</v>
      </c>
      <c r="F53" t="s">
        <v>57</v>
      </c>
      <c r="G53" t="s">
        <v>58</v>
      </c>
      <c r="H53">
        <v>175071</v>
      </c>
      <c r="I53">
        <v>20160226</v>
      </c>
      <c r="J53">
        <v>201</v>
      </c>
    </row>
    <row r="54" spans="1:11" hidden="1" x14ac:dyDescent="0.25">
      <c r="A54" s="7">
        <v>3</v>
      </c>
      <c r="C54" s="8">
        <v>78543900</v>
      </c>
      <c r="D54" s="8">
        <f t="shared" si="0"/>
        <v>100</v>
      </c>
      <c r="E54" t="s">
        <v>109</v>
      </c>
      <c r="F54" t="s">
        <v>57</v>
      </c>
      <c r="G54" t="s">
        <v>58</v>
      </c>
      <c r="H54">
        <v>175071</v>
      </c>
      <c r="I54">
        <v>20160226</v>
      </c>
      <c r="J54">
        <v>201</v>
      </c>
    </row>
    <row r="55" spans="1:11" hidden="1" x14ac:dyDescent="0.25">
      <c r="A55" s="7">
        <v>1</v>
      </c>
      <c r="B55" s="8">
        <v>69319800</v>
      </c>
      <c r="C55" s="8">
        <v>9229500</v>
      </c>
      <c r="D55" s="11">
        <f t="shared" si="0"/>
        <v>11.749945575581195</v>
      </c>
      <c r="E55" t="s">
        <v>109</v>
      </c>
      <c r="F55" t="s">
        <v>57</v>
      </c>
      <c r="G55" t="s">
        <v>58</v>
      </c>
      <c r="H55">
        <v>175071</v>
      </c>
      <c r="I55">
        <v>20160313</v>
      </c>
      <c r="J55">
        <v>201</v>
      </c>
      <c r="K55" t="s">
        <v>113</v>
      </c>
    </row>
    <row r="56" spans="1:11" x14ac:dyDescent="0.25">
      <c r="A56" s="7">
        <v>2</v>
      </c>
      <c r="B56" s="8">
        <v>77202000</v>
      </c>
      <c r="C56" s="8">
        <v>1333800</v>
      </c>
      <c r="D56" s="10">
        <f t="shared" si="0"/>
        <v>1.6983337535238707</v>
      </c>
      <c r="E56" t="s">
        <v>109</v>
      </c>
      <c r="F56" t="s">
        <v>57</v>
      </c>
      <c r="G56" t="s">
        <v>58</v>
      </c>
      <c r="H56">
        <v>175071</v>
      </c>
      <c r="I56">
        <v>20160313</v>
      </c>
      <c r="J56">
        <v>201</v>
      </c>
    </row>
    <row r="57" spans="1:11" hidden="1" x14ac:dyDescent="0.25">
      <c r="A57" s="7">
        <v>3</v>
      </c>
      <c r="B57" s="8">
        <v>50392800</v>
      </c>
      <c r="C57" s="8">
        <v>28151100</v>
      </c>
      <c r="D57" s="8">
        <f t="shared" si="0"/>
        <v>35.841230191014198</v>
      </c>
      <c r="E57" t="s">
        <v>109</v>
      </c>
      <c r="F57" t="s">
        <v>57</v>
      </c>
      <c r="G57" t="s">
        <v>58</v>
      </c>
      <c r="H57">
        <v>175071</v>
      </c>
      <c r="I57">
        <v>20160313</v>
      </c>
      <c r="J57">
        <v>201</v>
      </c>
    </row>
    <row r="58" spans="1:11" hidden="1" x14ac:dyDescent="0.25">
      <c r="A58" s="7">
        <v>1</v>
      </c>
      <c r="B58" s="8">
        <v>6300</v>
      </c>
      <c r="C58" s="8">
        <v>78543000</v>
      </c>
      <c r="D58" s="11">
        <f t="shared" si="0"/>
        <v>99.991979559334069</v>
      </c>
      <c r="E58" t="s">
        <v>109</v>
      </c>
      <c r="F58" t="s">
        <v>57</v>
      </c>
      <c r="G58" t="s">
        <v>58</v>
      </c>
      <c r="H58">
        <v>175071</v>
      </c>
      <c r="I58">
        <v>20160329</v>
      </c>
      <c r="J58">
        <v>201</v>
      </c>
      <c r="K58" t="s">
        <v>113</v>
      </c>
    </row>
    <row r="59" spans="1:11" x14ac:dyDescent="0.25">
      <c r="A59" s="7">
        <v>2</v>
      </c>
      <c r="B59" s="8">
        <v>76915800</v>
      </c>
      <c r="C59" s="8">
        <v>1620000</v>
      </c>
      <c r="D59" s="10">
        <f t="shared" si="0"/>
        <v>2.0627535467901263</v>
      </c>
      <c r="E59" t="s">
        <v>109</v>
      </c>
      <c r="F59" t="s">
        <v>57</v>
      </c>
      <c r="G59" t="s">
        <v>58</v>
      </c>
      <c r="H59">
        <v>175071</v>
      </c>
      <c r="I59">
        <v>20160329</v>
      </c>
      <c r="J59">
        <v>201</v>
      </c>
    </row>
    <row r="60" spans="1:11" hidden="1" x14ac:dyDescent="0.25">
      <c r="A60" s="7">
        <v>3</v>
      </c>
      <c r="B60" s="8">
        <v>78543900</v>
      </c>
      <c r="C60" s="8">
        <v>0</v>
      </c>
      <c r="D60" s="8">
        <f t="shared" si="0"/>
        <v>0</v>
      </c>
      <c r="E60" t="s">
        <v>109</v>
      </c>
      <c r="F60" t="s">
        <v>57</v>
      </c>
      <c r="G60" t="s">
        <v>58</v>
      </c>
      <c r="H60">
        <v>175071</v>
      </c>
      <c r="I60">
        <v>20160329</v>
      </c>
      <c r="J60">
        <v>201</v>
      </c>
    </row>
    <row r="61" spans="1:11" hidden="1" x14ac:dyDescent="0.25">
      <c r="A61" s="7">
        <v>1</v>
      </c>
      <c r="B61" s="8">
        <v>78549300</v>
      </c>
      <c r="D61" s="11">
        <f t="shared" si="0"/>
        <v>0</v>
      </c>
      <c r="E61" t="s">
        <v>109</v>
      </c>
      <c r="F61" t="s">
        <v>57</v>
      </c>
      <c r="G61" t="s">
        <v>58</v>
      </c>
      <c r="H61">
        <v>175071</v>
      </c>
      <c r="I61">
        <v>20160414</v>
      </c>
      <c r="J61">
        <v>201</v>
      </c>
      <c r="K61" t="s">
        <v>114</v>
      </c>
    </row>
    <row r="62" spans="1:11" x14ac:dyDescent="0.25">
      <c r="A62" s="7">
        <v>2</v>
      </c>
      <c r="B62" s="8">
        <v>78535800</v>
      </c>
      <c r="D62" s="10">
        <f t="shared" si="0"/>
        <v>0</v>
      </c>
      <c r="E62" t="s">
        <v>109</v>
      </c>
      <c r="F62" t="s">
        <v>57</v>
      </c>
      <c r="G62" t="s">
        <v>58</v>
      </c>
      <c r="H62">
        <v>175071</v>
      </c>
      <c r="I62">
        <v>20160414</v>
      </c>
      <c r="J62">
        <v>201</v>
      </c>
    </row>
    <row r="63" spans="1:11" hidden="1" x14ac:dyDescent="0.25">
      <c r="A63" s="7">
        <v>3</v>
      </c>
      <c r="B63" s="8">
        <v>78543900</v>
      </c>
      <c r="D63" s="8">
        <f t="shared" si="0"/>
        <v>0</v>
      </c>
      <c r="E63" t="s">
        <v>109</v>
      </c>
      <c r="F63" t="s">
        <v>57</v>
      </c>
      <c r="G63" t="s">
        <v>58</v>
      </c>
      <c r="H63">
        <v>175071</v>
      </c>
      <c r="I63">
        <v>20160414</v>
      </c>
      <c r="J63">
        <v>201</v>
      </c>
    </row>
    <row r="64" spans="1:11" hidden="1" x14ac:dyDescent="0.25">
      <c r="A64" s="7">
        <v>1</v>
      </c>
      <c r="B64" s="8">
        <v>78549300</v>
      </c>
      <c r="C64" s="8">
        <v>0</v>
      </c>
      <c r="D64" s="11">
        <f t="shared" si="0"/>
        <v>0</v>
      </c>
      <c r="E64" t="s">
        <v>109</v>
      </c>
      <c r="F64" t="s">
        <v>57</v>
      </c>
      <c r="G64" t="s">
        <v>58</v>
      </c>
      <c r="H64">
        <v>175071</v>
      </c>
      <c r="I64">
        <v>20160430</v>
      </c>
      <c r="J64">
        <v>201</v>
      </c>
      <c r="K64" t="s">
        <v>114</v>
      </c>
    </row>
    <row r="65" spans="1:11" x14ac:dyDescent="0.25">
      <c r="A65" s="7">
        <v>2</v>
      </c>
      <c r="B65" s="8">
        <v>78531300</v>
      </c>
      <c r="C65" s="8">
        <v>4500</v>
      </c>
      <c r="D65" s="10">
        <f t="shared" si="0"/>
        <v>5.7298709633059062E-3</v>
      </c>
      <c r="E65" t="s">
        <v>109</v>
      </c>
      <c r="F65" t="s">
        <v>57</v>
      </c>
      <c r="G65" t="s">
        <v>58</v>
      </c>
      <c r="H65">
        <v>175071</v>
      </c>
      <c r="I65">
        <v>20160430</v>
      </c>
      <c r="J65">
        <v>201</v>
      </c>
    </row>
    <row r="66" spans="1:11" hidden="1" x14ac:dyDescent="0.25">
      <c r="A66" s="7">
        <v>3</v>
      </c>
      <c r="B66" s="8">
        <v>78543900</v>
      </c>
      <c r="C66" s="8">
        <v>0</v>
      </c>
      <c r="D66" s="8">
        <f t="shared" si="0"/>
        <v>0</v>
      </c>
      <c r="E66" t="s">
        <v>109</v>
      </c>
      <c r="F66" t="s">
        <v>57</v>
      </c>
      <c r="G66" t="s">
        <v>58</v>
      </c>
      <c r="H66">
        <v>175071</v>
      </c>
      <c r="I66">
        <v>20160430</v>
      </c>
      <c r="J66">
        <v>201</v>
      </c>
    </row>
    <row r="67" spans="1:11" hidden="1" x14ac:dyDescent="0.25">
      <c r="A67" s="7">
        <v>1</v>
      </c>
      <c r="B67" s="8">
        <v>78549300</v>
      </c>
      <c r="C67" s="8">
        <v>0</v>
      </c>
      <c r="D67" s="11">
        <f t="shared" ref="D67:D111" si="1">C67*100/(B67+C67)</f>
        <v>0</v>
      </c>
      <c r="E67" t="s">
        <v>109</v>
      </c>
      <c r="F67" t="s">
        <v>57</v>
      </c>
      <c r="G67" t="s">
        <v>58</v>
      </c>
      <c r="H67">
        <v>175071</v>
      </c>
      <c r="I67">
        <v>20160516</v>
      </c>
      <c r="J67">
        <v>201</v>
      </c>
      <c r="K67" t="s">
        <v>116</v>
      </c>
    </row>
    <row r="68" spans="1:11" x14ac:dyDescent="0.25">
      <c r="A68" s="7">
        <v>2</v>
      </c>
      <c r="B68" s="8">
        <v>78534000</v>
      </c>
      <c r="C68" s="8">
        <v>1800</v>
      </c>
      <c r="D68" s="10">
        <f t="shared" si="1"/>
        <v>2.2919483853223624E-3</v>
      </c>
      <c r="E68" t="s">
        <v>109</v>
      </c>
      <c r="F68" t="s">
        <v>57</v>
      </c>
      <c r="G68" t="s">
        <v>58</v>
      </c>
      <c r="H68">
        <v>175071</v>
      </c>
      <c r="I68">
        <v>20160516</v>
      </c>
      <c r="J68">
        <v>201</v>
      </c>
    </row>
    <row r="69" spans="1:11" hidden="1" x14ac:dyDescent="0.25">
      <c r="A69" s="7">
        <v>3</v>
      </c>
      <c r="B69" s="8">
        <v>78543900</v>
      </c>
      <c r="C69" s="8">
        <v>0</v>
      </c>
      <c r="D69" s="8">
        <f t="shared" si="1"/>
        <v>0</v>
      </c>
      <c r="E69" t="s">
        <v>109</v>
      </c>
      <c r="F69" t="s">
        <v>57</v>
      </c>
      <c r="G69" t="s">
        <v>58</v>
      </c>
      <c r="H69">
        <v>175071</v>
      </c>
      <c r="I69">
        <v>20160516</v>
      </c>
      <c r="J69">
        <v>201</v>
      </c>
    </row>
    <row r="70" spans="1:11" hidden="1" x14ac:dyDescent="0.25">
      <c r="A70" s="7">
        <v>1</v>
      </c>
      <c r="B70" s="8">
        <v>78549300</v>
      </c>
      <c r="D70" s="11">
        <f t="shared" si="1"/>
        <v>0</v>
      </c>
      <c r="E70" t="s">
        <v>109</v>
      </c>
      <c r="F70" t="s">
        <v>57</v>
      </c>
      <c r="G70" t="s">
        <v>58</v>
      </c>
      <c r="H70">
        <v>175071</v>
      </c>
      <c r="I70">
        <v>20160601</v>
      </c>
      <c r="J70">
        <v>201</v>
      </c>
      <c r="K70" t="s">
        <v>115</v>
      </c>
    </row>
    <row r="71" spans="1:11" x14ac:dyDescent="0.25">
      <c r="A71" s="7">
        <v>2</v>
      </c>
      <c r="B71" s="8">
        <v>78535800</v>
      </c>
      <c r="D71" s="10">
        <f t="shared" si="1"/>
        <v>0</v>
      </c>
      <c r="E71" t="s">
        <v>109</v>
      </c>
      <c r="F71" t="s">
        <v>57</v>
      </c>
      <c r="G71" t="s">
        <v>58</v>
      </c>
      <c r="H71">
        <v>175071</v>
      </c>
      <c r="I71">
        <v>20160601</v>
      </c>
      <c r="J71">
        <v>201</v>
      </c>
    </row>
    <row r="72" spans="1:11" hidden="1" x14ac:dyDescent="0.25">
      <c r="A72" s="7">
        <v>3</v>
      </c>
      <c r="B72" s="8">
        <v>78543900</v>
      </c>
      <c r="D72" s="8">
        <f t="shared" si="1"/>
        <v>0</v>
      </c>
      <c r="E72" t="s">
        <v>109</v>
      </c>
      <c r="F72" t="s">
        <v>57</v>
      </c>
      <c r="G72" t="s">
        <v>58</v>
      </c>
      <c r="H72">
        <v>175071</v>
      </c>
      <c r="I72">
        <v>20160601</v>
      </c>
      <c r="J72">
        <v>201</v>
      </c>
    </row>
    <row r="73" spans="1:11" hidden="1" x14ac:dyDescent="0.25">
      <c r="A73" s="7">
        <v>1</v>
      </c>
      <c r="B73" s="8">
        <v>78549300</v>
      </c>
      <c r="C73" s="8">
        <v>0</v>
      </c>
      <c r="D73" s="11">
        <f t="shared" si="1"/>
        <v>0</v>
      </c>
      <c r="E73" t="s">
        <v>109</v>
      </c>
      <c r="F73" t="s">
        <v>57</v>
      </c>
      <c r="G73" t="s">
        <v>58</v>
      </c>
      <c r="H73">
        <v>175071</v>
      </c>
      <c r="I73">
        <v>20160617</v>
      </c>
      <c r="J73">
        <v>201</v>
      </c>
      <c r="K73" t="s">
        <v>115</v>
      </c>
    </row>
    <row r="74" spans="1:11" x14ac:dyDescent="0.25">
      <c r="A74" s="7">
        <v>2</v>
      </c>
      <c r="B74" s="8">
        <v>78532200</v>
      </c>
      <c r="C74" s="8">
        <v>3600</v>
      </c>
      <c r="D74" s="10">
        <f t="shared" si="1"/>
        <v>4.5838967706447247E-3</v>
      </c>
      <c r="E74" t="s">
        <v>109</v>
      </c>
      <c r="F74" t="s">
        <v>57</v>
      </c>
      <c r="G74" t="s">
        <v>58</v>
      </c>
      <c r="H74">
        <v>175071</v>
      </c>
      <c r="I74">
        <v>20160617</v>
      </c>
      <c r="J74">
        <v>201</v>
      </c>
    </row>
    <row r="75" spans="1:11" hidden="1" x14ac:dyDescent="0.25">
      <c r="A75" s="7">
        <v>3</v>
      </c>
      <c r="B75" s="8">
        <v>78543900</v>
      </c>
      <c r="C75" s="8">
        <v>0</v>
      </c>
      <c r="D75" s="8">
        <f t="shared" si="1"/>
        <v>0</v>
      </c>
      <c r="E75" t="s">
        <v>109</v>
      </c>
      <c r="F75" t="s">
        <v>57</v>
      </c>
      <c r="G75" t="s">
        <v>58</v>
      </c>
      <c r="H75">
        <v>175071</v>
      </c>
      <c r="I75">
        <v>20160617</v>
      </c>
      <c r="J75">
        <v>201</v>
      </c>
    </row>
    <row r="76" spans="1:11" hidden="1" x14ac:dyDescent="0.25">
      <c r="A76" s="7">
        <v>1</v>
      </c>
      <c r="B76" s="8">
        <v>78549300</v>
      </c>
      <c r="C76" s="8">
        <v>0</v>
      </c>
      <c r="D76" s="11">
        <f t="shared" si="1"/>
        <v>0</v>
      </c>
      <c r="E76" t="s">
        <v>109</v>
      </c>
      <c r="F76" t="s">
        <v>57</v>
      </c>
      <c r="G76" t="s">
        <v>58</v>
      </c>
      <c r="H76">
        <v>175071</v>
      </c>
      <c r="I76">
        <v>20160703</v>
      </c>
      <c r="J76">
        <v>201</v>
      </c>
      <c r="K76" t="s">
        <v>117</v>
      </c>
    </row>
    <row r="77" spans="1:11" x14ac:dyDescent="0.25">
      <c r="A77" s="7">
        <v>2</v>
      </c>
      <c r="B77" s="8">
        <v>78533100</v>
      </c>
      <c r="C77" s="8">
        <v>2700</v>
      </c>
      <c r="D77" s="10">
        <f t="shared" si="1"/>
        <v>3.4379225779835438E-3</v>
      </c>
      <c r="E77" t="s">
        <v>109</v>
      </c>
      <c r="F77" t="s">
        <v>57</v>
      </c>
      <c r="G77" t="s">
        <v>58</v>
      </c>
      <c r="H77">
        <v>175071</v>
      </c>
      <c r="I77">
        <v>20160703</v>
      </c>
      <c r="J77">
        <v>201</v>
      </c>
    </row>
    <row r="78" spans="1:11" hidden="1" x14ac:dyDescent="0.25">
      <c r="A78" s="7">
        <v>3</v>
      </c>
      <c r="B78" s="8">
        <v>78543900</v>
      </c>
      <c r="C78" s="8">
        <v>0</v>
      </c>
      <c r="D78" s="8">
        <f t="shared" si="1"/>
        <v>0</v>
      </c>
      <c r="E78" t="s">
        <v>109</v>
      </c>
      <c r="F78" t="s">
        <v>57</v>
      </c>
      <c r="G78" t="s">
        <v>58</v>
      </c>
      <c r="H78">
        <v>175071</v>
      </c>
      <c r="I78">
        <v>20160703</v>
      </c>
      <c r="J78">
        <v>201</v>
      </c>
    </row>
    <row r="79" spans="1:11" hidden="1" x14ac:dyDescent="0.25">
      <c r="A79" s="7">
        <v>1</v>
      </c>
      <c r="B79" s="8">
        <v>78549300</v>
      </c>
      <c r="C79" s="8">
        <v>0</v>
      </c>
      <c r="D79" s="11">
        <f t="shared" si="1"/>
        <v>0</v>
      </c>
      <c r="E79" t="s">
        <v>109</v>
      </c>
      <c r="F79" t="s">
        <v>57</v>
      </c>
      <c r="G79" t="s">
        <v>58</v>
      </c>
      <c r="H79">
        <v>175071</v>
      </c>
      <c r="I79">
        <v>20160719</v>
      </c>
      <c r="J79">
        <v>201</v>
      </c>
      <c r="K79" t="s">
        <v>117</v>
      </c>
    </row>
    <row r="80" spans="1:11" x14ac:dyDescent="0.25">
      <c r="A80" s="7">
        <v>2</v>
      </c>
      <c r="B80" s="8">
        <v>78534900</v>
      </c>
      <c r="C80" s="8">
        <v>900</v>
      </c>
      <c r="D80" s="10">
        <f t="shared" si="1"/>
        <v>1.1459741926611812E-3</v>
      </c>
      <c r="E80" t="s">
        <v>109</v>
      </c>
      <c r="F80" t="s">
        <v>57</v>
      </c>
      <c r="G80" t="s">
        <v>58</v>
      </c>
      <c r="H80">
        <v>175071</v>
      </c>
      <c r="I80">
        <v>20160719</v>
      </c>
      <c r="J80">
        <v>201</v>
      </c>
    </row>
    <row r="81" spans="1:11" hidden="1" x14ac:dyDescent="0.25">
      <c r="A81" s="7">
        <v>3</v>
      </c>
      <c r="B81" s="8">
        <v>78543900</v>
      </c>
      <c r="C81" s="8">
        <v>0</v>
      </c>
      <c r="D81" s="8">
        <f t="shared" si="1"/>
        <v>0</v>
      </c>
      <c r="E81" t="s">
        <v>109</v>
      </c>
      <c r="F81" t="s">
        <v>57</v>
      </c>
      <c r="G81" t="s">
        <v>58</v>
      </c>
      <c r="H81">
        <v>175071</v>
      </c>
      <c r="I81">
        <v>20160719</v>
      </c>
      <c r="J81">
        <v>201</v>
      </c>
    </row>
    <row r="82" spans="1:11" hidden="1" x14ac:dyDescent="0.25">
      <c r="A82" s="7">
        <v>1</v>
      </c>
      <c r="B82" s="8">
        <v>78549300</v>
      </c>
      <c r="D82" s="11">
        <f t="shared" si="1"/>
        <v>0</v>
      </c>
      <c r="E82" t="s">
        <v>109</v>
      </c>
      <c r="F82" t="s">
        <v>57</v>
      </c>
      <c r="G82" t="s">
        <v>58</v>
      </c>
      <c r="H82">
        <v>175071</v>
      </c>
      <c r="I82">
        <v>20160804</v>
      </c>
      <c r="J82">
        <v>201</v>
      </c>
      <c r="K82" t="s">
        <v>118</v>
      </c>
    </row>
    <row r="83" spans="1:11" x14ac:dyDescent="0.25">
      <c r="A83" s="7">
        <v>2</v>
      </c>
      <c r="B83" s="8">
        <v>78535800</v>
      </c>
      <c r="D83" s="10">
        <f t="shared" si="1"/>
        <v>0</v>
      </c>
      <c r="E83" t="s">
        <v>109</v>
      </c>
      <c r="F83" t="s">
        <v>57</v>
      </c>
      <c r="G83" t="s">
        <v>58</v>
      </c>
      <c r="H83">
        <v>175071</v>
      </c>
      <c r="I83">
        <v>20160804</v>
      </c>
      <c r="J83">
        <v>201</v>
      </c>
    </row>
    <row r="84" spans="1:11" hidden="1" x14ac:dyDescent="0.25">
      <c r="A84" s="7">
        <v>3</v>
      </c>
      <c r="B84" s="8">
        <v>78543900</v>
      </c>
      <c r="D84" s="8">
        <f t="shared" si="1"/>
        <v>0</v>
      </c>
      <c r="E84" t="s">
        <v>109</v>
      </c>
      <c r="F84" t="s">
        <v>57</v>
      </c>
      <c r="G84" t="s">
        <v>58</v>
      </c>
      <c r="H84">
        <v>175071</v>
      </c>
      <c r="I84">
        <v>20160804</v>
      </c>
      <c r="J84">
        <v>201</v>
      </c>
    </row>
    <row r="85" spans="1:11" hidden="1" x14ac:dyDescent="0.25">
      <c r="A85" s="7">
        <v>1</v>
      </c>
      <c r="B85" s="8">
        <v>78549300</v>
      </c>
      <c r="D85" s="11">
        <f t="shared" si="1"/>
        <v>0</v>
      </c>
      <c r="E85" t="s">
        <v>109</v>
      </c>
      <c r="F85" t="s">
        <v>57</v>
      </c>
      <c r="G85" t="s">
        <v>58</v>
      </c>
      <c r="H85">
        <v>175071</v>
      </c>
      <c r="I85">
        <v>20160820</v>
      </c>
      <c r="J85">
        <v>201</v>
      </c>
      <c r="K85" t="s">
        <v>118</v>
      </c>
    </row>
    <row r="86" spans="1:11" x14ac:dyDescent="0.25">
      <c r="A86" s="7">
        <v>2</v>
      </c>
      <c r="B86" s="8">
        <v>78535800</v>
      </c>
      <c r="D86" s="10">
        <f t="shared" si="1"/>
        <v>0</v>
      </c>
      <c r="E86" t="s">
        <v>109</v>
      </c>
      <c r="F86" t="s">
        <v>57</v>
      </c>
      <c r="G86" t="s">
        <v>58</v>
      </c>
      <c r="H86">
        <v>175071</v>
      </c>
      <c r="I86">
        <v>20160820</v>
      </c>
      <c r="J86">
        <v>201</v>
      </c>
    </row>
    <row r="87" spans="1:11" hidden="1" x14ac:dyDescent="0.25">
      <c r="A87" s="7">
        <v>3</v>
      </c>
      <c r="B87" s="8">
        <v>78543900</v>
      </c>
      <c r="D87" s="8">
        <f t="shared" si="1"/>
        <v>0</v>
      </c>
      <c r="E87" t="s">
        <v>109</v>
      </c>
      <c r="F87" t="s">
        <v>57</v>
      </c>
      <c r="G87" t="s">
        <v>58</v>
      </c>
      <c r="H87">
        <v>175071</v>
      </c>
      <c r="I87">
        <v>20160820</v>
      </c>
      <c r="J87">
        <v>201</v>
      </c>
    </row>
    <row r="88" spans="1:11" hidden="1" x14ac:dyDescent="0.25">
      <c r="A88" s="7">
        <v>1</v>
      </c>
      <c r="B88" s="8">
        <v>78469200</v>
      </c>
      <c r="C88" s="8">
        <v>80100</v>
      </c>
      <c r="D88" s="11">
        <f t="shared" si="1"/>
        <v>0.10197417418105571</v>
      </c>
      <c r="E88" t="s">
        <v>109</v>
      </c>
      <c r="F88" t="s">
        <v>57</v>
      </c>
      <c r="G88" t="s">
        <v>58</v>
      </c>
      <c r="H88">
        <v>175071</v>
      </c>
      <c r="I88">
        <v>20160905</v>
      </c>
      <c r="J88">
        <v>201</v>
      </c>
      <c r="K88" t="s">
        <v>119</v>
      </c>
    </row>
    <row r="89" spans="1:11" x14ac:dyDescent="0.25">
      <c r="A89" s="7">
        <v>2</v>
      </c>
      <c r="B89" s="8">
        <v>78535800</v>
      </c>
      <c r="C89" s="8">
        <v>0</v>
      </c>
      <c r="D89" s="10">
        <f t="shared" si="1"/>
        <v>0</v>
      </c>
      <c r="E89" t="s">
        <v>109</v>
      </c>
      <c r="F89" t="s">
        <v>57</v>
      </c>
      <c r="G89" t="s">
        <v>58</v>
      </c>
      <c r="H89">
        <v>175071</v>
      </c>
      <c r="I89">
        <v>20160905</v>
      </c>
      <c r="J89">
        <v>201</v>
      </c>
    </row>
    <row r="90" spans="1:11" hidden="1" x14ac:dyDescent="0.25">
      <c r="A90" s="7">
        <v>3</v>
      </c>
      <c r="B90" s="8">
        <v>78543900</v>
      </c>
      <c r="C90" s="8">
        <v>0</v>
      </c>
      <c r="D90" s="8">
        <f t="shared" si="1"/>
        <v>0</v>
      </c>
      <c r="E90" t="s">
        <v>109</v>
      </c>
      <c r="F90" t="s">
        <v>57</v>
      </c>
      <c r="G90" t="s">
        <v>58</v>
      </c>
      <c r="H90">
        <v>175071</v>
      </c>
      <c r="I90">
        <v>20160905</v>
      </c>
      <c r="J90">
        <v>201</v>
      </c>
    </row>
    <row r="91" spans="1:11" hidden="1" x14ac:dyDescent="0.25">
      <c r="A91" s="7">
        <v>1</v>
      </c>
      <c r="B91" s="8">
        <v>78549300</v>
      </c>
      <c r="C91" s="8">
        <v>0</v>
      </c>
      <c r="D91" s="11">
        <f t="shared" si="1"/>
        <v>0</v>
      </c>
      <c r="E91" t="s">
        <v>109</v>
      </c>
      <c r="F91" t="s">
        <v>57</v>
      </c>
      <c r="G91" t="s">
        <v>58</v>
      </c>
      <c r="H91">
        <v>175071</v>
      </c>
      <c r="I91">
        <v>20160921</v>
      </c>
      <c r="J91">
        <v>201</v>
      </c>
      <c r="K91" t="s">
        <v>119</v>
      </c>
    </row>
    <row r="92" spans="1:11" x14ac:dyDescent="0.25">
      <c r="A92" s="7">
        <v>2</v>
      </c>
      <c r="B92" s="8">
        <v>78440400</v>
      </c>
      <c r="C92" s="8">
        <v>95400</v>
      </c>
      <c r="D92" s="10">
        <f t="shared" si="1"/>
        <v>0.12147326442208521</v>
      </c>
      <c r="E92" t="s">
        <v>109</v>
      </c>
      <c r="F92" t="s">
        <v>57</v>
      </c>
      <c r="G92" t="s">
        <v>58</v>
      </c>
      <c r="H92">
        <v>175071</v>
      </c>
      <c r="I92">
        <v>20160921</v>
      </c>
      <c r="J92">
        <v>201</v>
      </c>
    </row>
    <row r="93" spans="1:11" hidden="1" x14ac:dyDescent="0.25">
      <c r="A93" s="7">
        <v>3</v>
      </c>
      <c r="B93" s="8">
        <v>78543900</v>
      </c>
      <c r="C93" s="8">
        <v>0</v>
      </c>
      <c r="D93" s="8">
        <f t="shared" si="1"/>
        <v>0</v>
      </c>
      <c r="E93" t="s">
        <v>109</v>
      </c>
      <c r="F93" t="s">
        <v>57</v>
      </c>
      <c r="G93" t="s">
        <v>58</v>
      </c>
      <c r="H93">
        <v>175071</v>
      </c>
      <c r="I93">
        <v>20160921</v>
      </c>
      <c r="J93">
        <v>201</v>
      </c>
    </row>
    <row r="94" spans="1:11" hidden="1" x14ac:dyDescent="0.25">
      <c r="A94" s="7">
        <v>1</v>
      </c>
      <c r="B94" s="8">
        <v>78549300</v>
      </c>
      <c r="D94" s="11">
        <f t="shared" si="1"/>
        <v>0</v>
      </c>
      <c r="E94" t="s">
        <v>109</v>
      </c>
      <c r="F94" t="s">
        <v>57</v>
      </c>
      <c r="G94" t="s">
        <v>58</v>
      </c>
      <c r="H94">
        <v>175071</v>
      </c>
      <c r="I94">
        <v>20161007</v>
      </c>
      <c r="J94">
        <v>201</v>
      </c>
      <c r="K94" t="s">
        <v>120</v>
      </c>
    </row>
    <row r="95" spans="1:11" x14ac:dyDescent="0.25">
      <c r="A95" s="7">
        <v>2</v>
      </c>
      <c r="B95" s="8">
        <v>78535800</v>
      </c>
      <c r="D95" s="10">
        <f t="shared" si="1"/>
        <v>0</v>
      </c>
      <c r="E95" t="s">
        <v>109</v>
      </c>
      <c r="F95" t="s">
        <v>57</v>
      </c>
      <c r="G95" t="s">
        <v>58</v>
      </c>
      <c r="H95">
        <v>175071</v>
      </c>
      <c r="I95">
        <v>20161007</v>
      </c>
      <c r="J95">
        <v>201</v>
      </c>
    </row>
    <row r="96" spans="1:11" hidden="1" x14ac:dyDescent="0.25">
      <c r="A96" s="7">
        <v>3</v>
      </c>
      <c r="B96" s="8">
        <v>78543900</v>
      </c>
      <c r="D96" s="8">
        <f t="shared" si="1"/>
        <v>0</v>
      </c>
      <c r="E96" t="s">
        <v>109</v>
      </c>
      <c r="F96" t="s">
        <v>57</v>
      </c>
      <c r="G96" t="s">
        <v>58</v>
      </c>
      <c r="H96">
        <v>175071</v>
      </c>
      <c r="I96">
        <v>20161007</v>
      </c>
      <c r="J96">
        <v>201</v>
      </c>
    </row>
    <row r="97" spans="1:15" hidden="1" x14ac:dyDescent="0.25">
      <c r="A97" s="7">
        <v>1</v>
      </c>
      <c r="B97" s="8">
        <v>78549300</v>
      </c>
      <c r="C97" s="8">
        <v>0</v>
      </c>
      <c r="D97" s="11">
        <f t="shared" si="1"/>
        <v>0</v>
      </c>
      <c r="E97" t="s">
        <v>109</v>
      </c>
      <c r="F97" t="s">
        <v>57</v>
      </c>
      <c r="G97" t="s">
        <v>58</v>
      </c>
      <c r="H97">
        <v>175071</v>
      </c>
      <c r="I97">
        <v>20161023</v>
      </c>
      <c r="J97">
        <v>201</v>
      </c>
      <c r="K97" t="s">
        <v>120</v>
      </c>
    </row>
    <row r="98" spans="1:15" x14ac:dyDescent="0.25">
      <c r="A98" s="7">
        <v>2</v>
      </c>
      <c r="B98" s="8">
        <v>78535800</v>
      </c>
      <c r="C98" s="8">
        <v>0</v>
      </c>
      <c r="D98" s="10">
        <f t="shared" si="1"/>
        <v>0</v>
      </c>
      <c r="E98" t="s">
        <v>109</v>
      </c>
      <c r="F98" t="s">
        <v>57</v>
      </c>
      <c r="G98" t="s">
        <v>58</v>
      </c>
      <c r="H98">
        <v>175071</v>
      </c>
      <c r="I98">
        <v>20161023</v>
      </c>
      <c r="J98">
        <v>201</v>
      </c>
    </row>
    <row r="99" spans="1:15" hidden="1" x14ac:dyDescent="0.25">
      <c r="A99" s="7">
        <v>3</v>
      </c>
      <c r="B99" s="8">
        <v>52270200</v>
      </c>
      <c r="C99" s="8">
        <v>26273700</v>
      </c>
      <c r="D99" s="8">
        <f t="shared" si="1"/>
        <v>33.450974550537978</v>
      </c>
      <c r="E99" t="s">
        <v>109</v>
      </c>
      <c r="F99" t="s">
        <v>57</v>
      </c>
      <c r="G99" t="s">
        <v>58</v>
      </c>
      <c r="H99">
        <v>175071</v>
      </c>
      <c r="I99">
        <v>20161023</v>
      </c>
      <c r="J99">
        <v>201</v>
      </c>
    </row>
    <row r="100" spans="1:15" hidden="1" x14ac:dyDescent="0.25">
      <c r="A100" s="7">
        <v>1</v>
      </c>
      <c r="B100" s="8">
        <v>78549300</v>
      </c>
      <c r="D100" s="11">
        <f t="shared" si="1"/>
        <v>0</v>
      </c>
      <c r="E100" t="s">
        <v>109</v>
      </c>
      <c r="F100" t="s">
        <v>57</v>
      </c>
      <c r="G100" t="s">
        <v>58</v>
      </c>
      <c r="H100">
        <v>175071</v>
      </c>
      <c r="I100">
        <v>20161108</v>
      </c>
      <c r="J100">
        <v>201</v>
      </c>
      <c r="K100" t="s">
        <v>121</v>
      </c>
    </row>
    <row r="101" spans="1:15" x14ac:dyDescent="0.25">
      <c r="A101" s="7">
        <v>2</v>
      </c>
      <c r="B101" s="8">
        <v>78535800</v>
      </c>
      <c r="D101" s="10">
        <f t="shared" si="1"/>
        <v>0</v>
      </c>
      <c r="E101" t="s">
        <v>109</v>
      </c>
      <c r="F101" t="s">
        <v>57</v>
      </c>
      <c r="G101" t="s">
        <v>58</v>
      </c>
      <c r="H101">
        <v>175071</v>
      </c>
      <c r="I101">
        <v>20161108</v>
      </c>
      <c r="J101">
        <v>201</v>
      </c>
    </row>
    <row r="102" spans="1:15" hidden="1" x14ac:dyDescent="0.25">
      <c r="A102" s="7">
        <v>3</v>
      </c>
      <c r="B102" s="8">
        <v>78543900</v>
      </c>
      <c r="D102" s="8">
        <f t="shared" si="1"/>
        <v>0</v>
      </c>
      <c r="E102" t="s">
        <v>109</v>
      </c>
      <c r="F102" t="s">
        <v>57</v>
      </c>
      <c r="G102" t="s">
        <v>58</v>
      </c>
      <c r="H102">
        <v>175071</v>
      </c>
      <c r="I102">
        <v>20161108</v>
      </c>
      <c r="J102">
        <v>201</v>
      </c>
    </row>
    <row r="103" spans="1:15" hidden="1" x14ac:dyDescent="0.25">
      <c r="A103" s="7">
        <v>1</v>
      </c>
      <c r="B103" s="8">
        <v>55800</v>
      </c>
      <c r="C103" s="8">
        <v>78493500</v>
      </c>
      <c r="D103" s="11">
        <f t="shared" si="1"/>
        <v>99.928961811244662</v>
      </c>
      <c r="E103" t="s">
        <v>109</v>
      </c>
      <c r="F103" t="s">
        <v>57</v>
      </c>
      <c r="G103" t="s">
        <v>58</v>
      </c>
      <c r="H103">
        <v>175071</v>
      </c>
      <c r="I103">
        <v>20161124</v>
      </c>
      <c r="J103">
        <v>201</v>
      </c>
      <c r="K103" t="s">
        <v>121</v>
      </c>
    </row>
    <row r="104" spans="1:15" x14ac:dyDescent="0.25">
      <c r="A104" s="7">
        <v>2</v>
      </c>
      <c r="B104" s="8">
        <v>36032400</v>
      </c>
      <c r="C104" s="8">
        <v>42503400</v>
      </c>
      <c r="D104" s="10">
        <f t="shared" si="1"/>
        <v>54.119777222616946</v>
      </c>
      <c r="E104" t="s">
        <v>109</v>
      </c>
      <c r="F104" t="s">
        <v>57</v>
      </c>
      <c r="G104" t="s">
        <v>58</v>
      </c>
      <c r="H104">
        <v>175071</v>
      </c>
      <c r="I104">
        <v>20161124</v>
      </c>
      <c r="J104">
        <v>201</v>
      </c>
    </row>
    <row r="105" spans="1:15" hidden="1" x14ac:dyDescent="0.25">
      <c r="A105" s="7">
        <v>3</v>
      </c>
      <c r="B105" s="8">
        <v>77396400</v>
      </c>
      <c r="C105" s="8">
        <v>1147500</v>
      </c>
      <c r="D105" s="8">
        <f t="shared" si="1"/>
        <v>1.4609664149602961</v>
      </c>
      <c r="E105" t="s">
        <v>109</v>
      </c>
      <c r="F105" t="s">
        <v>57</v>
      </c>
      <c r="G105" t="s">
        <v>58</v>
      </c>
      <c r="H105">
        <v>175071</v>
      </c>
      <c r="I105">
        <v>20161124</v>
      </c>
      <c r="J105">
        <v>201</v>
      </c>
    </row>
    <row r="106" spans="1:15" hidden="1" x14ac:dyDescent="0.25">
      <c r="A106" s="7">
        <v>1</v>
      </c>
      <c r="B106" s="8">
        <v>36286200</v>
      </c>
      <c r="C106" s="8">
        <v>42263100</v>
      </c>
      <c r="D106" s="11">
        <f t="shared" si="1"/>
        <v>53.804553318743771</v>
      </c>
      <c r="E106" t="s">
        <v>109</v>
      </c>
      <c r="F106" t="s">
        <v>57</v>
      </c>
      <c r="G106" t="s">
        <v>58</v>
      </c>
      <c r="H106">
        <v>175071</v>
      </c>
      <c r="I106">
        <v>20161210</v>
      </c>
      <c r="J106">
        <v>201</v>
      </c>
      <c r="K106" t="s">
        <v>122</v>
      </c>
    </row>
    <row r="107" spans="1:15" x14ac:dyDescent="0.25">
      <c r="A107" s="7">
        <v>2</v>
      </c>
      <c r="B107" s="8">
        <v>7038000</v>
      </c>
      <c r="C107" s="8">
        <v>71497800</v>
      </c>
      <c r="D107" s="10">
        <f t="shared" si="1"/>
        <v>91.038481813389566</v>
      </c>
      <c r="E107" t="s">
        <v>109</v>
      </c>
      <c r="F107" t="s">
        <v>57</v>
      </c>
      <c r="G107" t="s">
        <v>58</v>
      </c>
      <c r="H107">
        <v>175071</v>
      </c>
      <c r="I107">
        <v>20161210</v>
      </c>
      <c r="J107">
        <v>201</v>
      </c>
    </row>
    <row r="108" spans="1:15" hidden="1" x14ac:dyDescent="0.25">
      <c r="A108" s="7">
        <v>3</v>
      </c>
      <c r="B108" s="8">
        <v>77854500</v>
      </c>
      <c r="C108" s="8">
        <v>689400</v>
      </c>
      <c r="D108" s="8">
        <f t="shared" si="1"/>
        <v>0.87772570498791125</v>
      </c>
      <c r="E108" t="s">
        <v>109</v>
      </c>
      <c r="F108" t="s">
        <v>57</v>
      </c>
      <c r="G108" t="s">
        <v>58</v>
      </c>
      <c r="H108">
        <v>175071</v>
      </c>
      <c r="I108">
        <v>20161210</v>
      </c>
      <c r="J108">
        <v>201</v>
      </c>
    </row>
    <row r="109" spans="1:15" hidden="1" x14ac:dyDescent="0.25">
      <c r="A109" s="7">
        <v>1</v>
      </c>
      <c r="B109" s="8">
        <v>57446100</v>
      </c>
      <c r="C109" s="8">
        <v>21103200</v>
      </c>
      <c r="D109" s="11">
        <f t="shared" si="1"/>
        <v>26.866184676375219</v>
      </c>
      <c r="E109" t="s">
        <v>109</v>
      </c>
      <c r="F109" t="s">
        <v>57</v>
      </c>
      <c r="G109" t="s">
        <v>58</v>
      </c>
      <c r="H109">
        <v>175071</v>
      </c>
      <c r="I109">
        <v>20161226</v>
      </c>
      <c r="J109">
        <v>201</v>
      </c>
      <c r="K109" t="s">
        <v>122</v>
      </c>
    </row>
    <row r="110" spans="1:15" x14ac:dyDescent="0.25">
      <c r="A110" s="7">
        <v>2</v>
      </c>
      <c r="B110" s="8">
        <v>0</v>
      </c>
      <c r="C110" s="8">
        <v>78535800</v>
      </c>
      <c r="D110" s="10">
        <f t="shared" si="1"/>
        <v>100</v>
      </c>
      <c r="E110" t="s">
        <v>109</v>
      </c>
      <c r="F110" t="s">
        <v>57</v>
      </c>
      <c r="G110" t="s">
        <v>58</v>
      </c>
      <c r="H110">
        <v>175071</v>
      </c>
      <c r="I110">
        <v>20161226</v>
      </c>
      <c r="J110">
        <v>201</v>
      </c>
    </row>
    <row r="111" spans="1:15" hidden="1" x14ac:dyDescent="0.25">
      <c r="A111" s="7">
        <v>3</v>
      </c>
      <c r="B111" s="8">
        <v>59845500</v>
      </c>
      <c r="C111" s="8">
        <v>18698400</v>
      </c>
      <c r="D111" s="8">
        <f t="shared" si="1"/>
        <v>23.806304499776559</v>
      </c>
      <c r="E111" t="s">
        <v>109</v>
      </c>
      <c r="F111" t="s">
        <v>57</v>
      </c>
      <c r="G111" t="s">
        <v>58</v>
      </c>
      <c r="H111">
        <v>175071</v>
      </c>
      <c r="I111">
        <v>20161226</v>
      </c>
      <c r="J111">
        <v>201</v>
      </c>
    </row>
    <row r="112" spans="1:15" hidden="1" x14ac:dyDescent="0.25">
      <c r="D112" s="8"/>
      <c r="O112">
        <f>1.2/3</f>
        <v>0.39999999999999997</v>
      </c>
    </row>
  </sheetData>
  <autoFilter ref="A1:O112" xr:uid="{19DAD846-9971-40CB-9AAD-898F04762726}">
    <filterColumn colId="0">
      <filters>
        <filter val="2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CloudCoverLandsat</vt:lpstr>
      <vt:lpstr>Sheet3</vt:lpstr>
      <vt:lpstr>Sheet1</vt:lpstr>
      <vt:lpstr>Solardatarecording</vt:lpstr>
      <vt:lpstr>Landsat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Estrada Carmona, Natalia (Bioversity-France)</dc:creator>
  <cp:lastModifiedBy>Estrada Carmona, Natalia (Alliance Bioversity-CIAT)</cp:lastModifiedBy>
  <dcterms:created xsi:type="dcterms:W3CDTF">2019-03-10T18:21:51Z</dcterms:created>
  <dcterms:modified xsi:type="dcterms:W3CDTF">2024-06-18T14:20:02Z</dcterms:modified>
</cp:coreProperties>
</file>