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ngmo\Desktop\"/>
    </mc:Choice>
  </mc:AlternateContent>
  <xr:revisionPtr revIDLastSave="0" documentId="13_ncr:1_{216ACB8E-9D9F-47C9-91A5-D6BDDEC19970}" xr6:coauthVersionLast="43" xr6:coauthVersionMax="43" xr10:uidLastSave="{00000000-0000-0000-0000-000000000000}"/>
  <bookViews>
    <workbookView xWindow="-110" yWindow="-110" windowWidth="19420" windowHeight="10420" activeTab="3" xr2:uid="{00000000-000D-0000-FFFF-FFFF00000000}"/>
  </bookViews>
  <sheets>
    <sheet name="Sheet2" sheetId="2" r:id="rId1"/>
    <sheet name="Sheet3" sheetId="3" r:id="rId2"/>
    <sheet name="Sheet6" sheetId="6" r:id="rId3"/>
    <sheet name="Sheet1" sheetId="1" r:id="rId4"/>
    <sheet name="bonus" sheetId="7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12" i="7" l="1"/>
  <c r="C12" i="7"/>
  <c r="D12" i="7"/>
  <c r="D11" i="7"/>
  <c r="C11" i="7"/>
  <c r="B11" i="7"/>
  <c r="B10" i="7"/>
  <c r="C10" i="7"/>
  <c r="D10" i="7"/>
  <c r="D9" i="7"/>
  <c r="C9" i="7"/>
  <c r="B9" i="7"/>
  <c r="B8" i="7"/>
  <c r="C8" i="7"/>
  <c r="D8" i="7"/>
  <c r="D7" i="7"/>
  <c r="C7" i="7"/>
  <c r="B7" i="7"/>
  <c r="B6" i="7"/>
  <c r="C6" i="7"/>
  <c r="D6" i="7"/>
  <c r="D5" i="7"/>
  <c r="C5" i="7"/>
  <c r="B5" i="7"/>
  <c r="B4" i="7"/>
  <c r="C4" i="7"/>
  <c r="D4" i="7"/>
  <c r="D3" i="7"/>
  <c r="C3" i="7"/>
  <c r="B3" i="7"/>
  <c r="H11" i="7" l="1"/>
  <c r="H13" i="7"/>
  <c r="H2" i="7"/>
  <c r="G13" i="7"/>
  <c r="G2" i="7"/>
  <c r="F11" i="7"/>
  <c r="F13" i="7"/>
  <c r="F2" i="7"/>
  <c r="E3" i="7"/>
  <c r="G3" i="7" s="1"/>
  <c r="E4" i="7"/>
  <c r="G4" i="7" s="1"/>
  <c r="E5" i="7"/>
  <c r="F5" i="7" s="1"/>
  <c r="E6" i="7"/>
  <c r="F6" i="7" s="1"/>
  <c r="E7" i="7"/>
  <c r="H7" i="7" s="1"/>
  <c r="E8" i="7"/>
  <c r="F8" i="7" s="1"/>
  <c r="E9" i="7"/>
  <c r="F9" i="7" s="1"/>
  <c r="E10" i="7"/>
  <c r="F10" i="7" s="1"/>
  <c r="E11" i="7"/>
  <c r="G11" i="7" s="1"/>
  <c r="E12" i="7"/>
  <c r="H12" i="7" s="1"/>
  <c r="E13" i="7"/>
  <c r="E2" i="7"/>
  <c r="D13" i="7"/>
  <c r="D2" i="7"/>
  <c r="C13" i="7"/>
  <c r="C2" i="7"/>
  <c r="B13" i="7"/>
  <c r="B2" i="7"/>
  <c r="F12" i="7" l="1"/>
  <c r="G12" i="7"/>
  <c r="G10" i="7"/>
  <c r="H10" i="7"/>
  <c r="G9" i="7"/>
  <c r="H9" i="7"/>
  <c r="H8" i="7"/>
  <c r="G8" i="7"/>
  <c r="F7" i="7"/>
  <c r="G7" i="7"/>
  <c r="H6" i="7"/>
  <c r="G6" i="7"/>
  <c r="H5" i="7"/>
  <c r="G5" i="7"/>
  <c r="H4" i="7"/>
  <c r="F4" i="7"/>
  <c r="H3" i="7"/>
  <c r="F3" i="7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2" i="1"/>
  <c r="T2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<sst xmlns="http://schemas.openxmlformats.org/spreadsheetml/2006/main" count="24821" uniqueCount="8400">
  <si>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</si>
  <si>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</si>
  <si>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</si>
  <si>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</si>
  <si>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</si>
  <si>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</si>
  <si>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</si>
  <si>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</si>
  <si>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</si>
  <si>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</si>
  <si>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</si>
  <si>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</si>
  <si>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</si>
  <si>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</si>
  <si>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</si>
  <si>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</si>
  <si>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</si>
  <si>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</si>
  <si>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</si>
  <si>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</si>
  <si>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</si>
  <si>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</si>
  <si>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</si>
  <si>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</si>
  <si>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</si>
  <si>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</si>
  <si>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</si>
  <si>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</si>
  <si>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</si>
  <si>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</si>
  <si>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</si>
  <si>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</si>
  <si>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</si>
  <si>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</si>
  <si>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</si>
  <si>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</si>
  <si>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</si>
  <si>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</si>
  <si>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</si>
  <si>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</si>
  <si>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</si>
  <si>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</si>
  <si>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</si>
  <si>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</si>
  <si>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</si>
  <si>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</si>
  <si>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</si>
  <si>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</si>
  <si>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</si>
  <si>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</si>
  <si>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</si>
  <si>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</si>
  <si>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</si>
  <si>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</si>
  <si>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</si>
  <si>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</si>
  <si>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</si>
  <si>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</si>
  <si>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</si>
  <si>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</si>
  <si>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</si>
  <si>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</si>
  <si>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</si>
  <si>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</si>
  <si>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</si>
  <si>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</si>
  <si>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</si>
  <si>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</si>
  <si>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</si>
  <si>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</si>
  <si>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</si>
  <si>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</si>
  <si>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</si>
  <si>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</si>
  <si>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</si>
  <si>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</si>
  <si>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</si>
  <si>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</si>
  <si>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</si>
  <si>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</si>
  <si>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</si>
  <si>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</si>
  <si>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</si>
  <si>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</si>
  <si>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</si>
  <si>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</si>
  <si>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</si>
  <si>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</si>
  <si>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</si>
  <si>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</si>
  <si>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</si>
  <si>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</si>
  <si>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</si>
  <si>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</si>
  <si>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</si>
  <si>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</si>
  <si>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</si>
  <si>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</si>
  <si>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</si>
  <si>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</si>
  <si>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</si>
  <si>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</si>
  <si>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</si>
  <si>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</si>
  <si>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</si>
  <si>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</si>
  <si>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</si>
  <si>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</si>
  <si>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</si>
  <si>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</si>
  <si>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</si>
  <si>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</si>
  <si>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</si>
  <si>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</si>
  <si>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</si>
  <si>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</si>
  <si>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</si>
  <si>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</si>
  <si>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</si>
  <si>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</si>
  <si>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</si>
  <si>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</si>
  <si>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</si>
  <si>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</si>
  <si>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</si>
  <si>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</si>
  <si>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</si>
  <si>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</si>
  <si>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</si>
  <si>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</si>
  <si>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</si>
  <si>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</si>
  <si>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</si>
  <si>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</si>
  <si>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</si>
  <si>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</si>
  <si>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</si>
  <si>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</si>
  <si>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</si>
  <si>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</si>
  <si>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</si>
  <si>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</si>
  <si>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</si>
  <si>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</si>
  <si>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</si>
  <si>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</si>
  <si>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</si>
  <si>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</si>
  <si>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</si>
  <si>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</si>
  <si>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</si>
  <si>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</si>
  <si>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</si>
  <si>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</si>
  <si>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</si>
  <si>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</si>
  <si>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</si>
  <si>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</si>
  <si>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</si>
  <si>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</si>
  <si>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</si>
  <si>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</si>
  <si>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</si>
  <si>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</si>
  <si>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</si>
  <si>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</si>
  <si>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</si>
  <si>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</si>
  <si>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</si>
  <si>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</si>
  <si>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</si>
  <si>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</si>
  <si>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</si>
  <si>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</si>
  <si>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</si>
  <si>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</si>
  <si>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</si>
  <si>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</si>
  <si>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</si>
  <si>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</si>
  <si>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</si>
  <si>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</si>
  <si>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</si>
  <si>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</si>
  <si>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</si>
  <si>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</si>
  <si>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</si>
  <si>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</si>
  <si>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</si>
  <si>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</si>
  <si>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</si>
  <si>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</si>
  <si>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</si>
  <si>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</si>
  <si>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</si>
  <si>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</si>
  <si>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</si>
  <si>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</si>
  <si>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</si>
  <si>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</si>
  <si>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</si>
  <si>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</si>
  <si>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</si>
  <si>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</si>
  <si>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</si>
  <si>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</si>
  <si>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</si>
  <si>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</si>
  <si>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</si>
  <si>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</si>
  <si>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</si>
  <si>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</si>
  <si>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</si>
  <si>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</si>
  <si>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</si>
  <si>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</si>
  <si>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</si>
  <si>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</si>
  <si>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</si>
  <si>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</si>
  <si>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</si>
  <si>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</si>
  <si>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</si>
  <si>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</si>
  <si>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</si>
  <si>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</si>
  <si>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</si>
  <si>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</si>
  <si>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</si>
  <si>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</si>
  <si>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</si>
  <si>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</si>
  <si>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</si>
  <si>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</si>
  <si>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</si>
  <si>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</si>
  <si>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</si>
  <si>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</si>
  <si>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</si>
  <si>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</si>
  <si>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</si>
  <si>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</si>
  <si>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</si>
  <si>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</si>
  <si>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</si>
  <si>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</si>
  <si>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</si>
  <si>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</si>
  <si>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</si>
  <si>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</si>
  <si>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</si>
  <si>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</si>
  <si>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</si>
  <si>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</si>
  <si>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</si>
  <si>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</si>
  <si>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</si>
  <si>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</si>
  <si>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</si>
  <si>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</si>
  <si>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</si>
  <si>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</si>
  <si>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</si>
  <si>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</si>
  <si>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</si>
  <si>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</si>
  <si>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</si>
  <si>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</si>
  <si>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</si>
  <si>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</si>
  <si>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</si>
  <si>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</si>
  <si>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</si>
  <si>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</si>
  <si>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</si>
  <si>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</si>
  <si>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</si>
  <si>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</si>
  <si>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</si>
  <si>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</si>
  <si>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</si>
  <si>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</si>
  <si>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</si>
  <si>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</si>
  <si>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</si>
  <si>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</si>
  <si>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</si>
  <si>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</si>
  <si>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</si>
  <si>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</si>
  <si>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</si>
  <si>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</si>
  <si>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</si>
  <si>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</si>
  <si>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</si>
  <si>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</si>
  <si>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</si>
  <si>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</si>
  <si>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</si>
  <si>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</si>
  <si>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</si>
  <si>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</si>
  <si>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</si>
  <si>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</si>
  <si>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</si>
  <si>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</si>
  <si>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</si>
  <si>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</si>
  <si>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</si>
  <si>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</si>
  <si>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</si>
  <si>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</si>
  <si>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</si>
  <si>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</si>
  <si>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</si>
  <si>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</si>
  <si>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</si>
  <si>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</si>
  <si>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</si>
  <si>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</si>
  <si>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</si>
  <si>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</si>
  <si>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</si>
  <si>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</si>
  <si>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</si>
  <si>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</si>
  <si>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</si>
  <si>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</si>
  <si>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</si>
  <si>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</si>
  <si>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</si>
  <si>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</si>
  <si>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</si>
  <si>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</si>
  <si>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</si>
  <si>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</si>
  <si>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</si>
  <si>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</si>
  <si>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</si>
  <si>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</si>
  <si>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</si>
  <si>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</si>
  <si>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</si>
  <si>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</si>
  <si>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</si>
  <si>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</si>
  <si>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</si>
  <si>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</si>
  <si>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</si>
  <si>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</si>
  <si>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</si>
  <si>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</si>
  <si>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</si>
  <si>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</si>
  <si>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</si>
  <si>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</si>
  <si>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</si>
  <si>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</si>
  <si>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</si>
  <si>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</si>
  <si>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</si>
  <si>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</si>
  <si>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</si>
  <si>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</si>
  <si>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</si>
  <si>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</si>
  <si>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</si>
  <si>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</si>
  <si>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</si>
  <si>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</si>
  <si>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</si>
  <si>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</si>
  <si>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</si>
  <si>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</si>
  <si>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</si>
  <si>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</si>
  <si>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</si>
  <si>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</si>
  <si>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</si>
  <si>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</si>
  <si>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</si>
  <si>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</si>
  <si>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</si>
  <si>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</si>
  <si>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</si>
  <si>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</si>
  <si>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</si>
  <si>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</si>
  <si>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</si>
  <si>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</si>
  <si>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</si>
  <si>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</si>
  <si>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</si>
  <si>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</si>
  <si>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</si>
  <si>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</si>
  <si>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</si>
  <si>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</si>
  <si>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</si>
  <si>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</si>
  <si>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</si>
  <si>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</si>
  <si>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</si>
  <si>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</si>
  <si>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</si>
  <si>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</si>
  <si>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</si>
  <si>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</si>
  <si>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</si>
  <si>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</si>
  <si>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</si>
  <si>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</si>
  <si>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</si>
  <si>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</si>
  <si>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</si>
  <si>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</si>
  <si>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</si>
  <si>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</si>
  <si>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</si>
  <si>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</si>
  <si>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</si>
  <si>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</si>
  <si>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</si>
  <si>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</si>
  <si>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</si>
  <si>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</si>
  <si>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</si>
  <si>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</si>
  <si>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</si>
  <si>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</si>
  <si>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</si>
  <si>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</si>
  <si>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</si>
  <si>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</si>
  <si>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</si>
  <si>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</si>
  <si>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</si>
  <si>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</si>
  <si>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</si>
  <si>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</si>
  <si>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</si>
  <si>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</si>
  <si>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</si>
  <si>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</si>
  <si>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</si>
  <si>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</si>
  <si>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</si>
  <si>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</si>
  <si>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</si>
  <si>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</si>
  <si>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</si>
  <si>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</si>
  <si>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</si>
  <si>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</si>
  <si>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</si>
  <si>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</si>
  <si>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</si>
  <si>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</si>
  <si>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</si>
  <si>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</si>
  <si>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</si>
  <si>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</si>
  <si>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</si>
  <si>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</si>
  <si>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</si>
  <si>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</si>
  <si>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</si>
  <si>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</si>
  <si>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</si>
  <si>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</si>
  <si>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</si>
  <si>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</si>
  <si>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</si>
  <si>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</si>
  <si>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</si>
  <si>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</si>
  <si>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</si>
  <si>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</si>
  <si>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</si>
  <si>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</si>
  <si>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</si>
  <si>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</si>
  <si>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</si>
  <si>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</si>
  <si>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</si>
  <si>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</si>
  <si>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</si>
  <si>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</si>
  <si>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</si>
  <si>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</si>
  <si>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</si>
  <si>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</si>
  <si>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</si>
  <si>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</si>
  <si>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</si>
  <si>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</si>
  <si>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</si>
  <si>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</si>
  <si>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</si>
  <si>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</si>
  <si>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</si>
  <si>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</si>
  <si>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</si>
  <si>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</si>
  <si>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</si>
  <si>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</si>
  <si>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</si>
  <si>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</si>
  <si>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</si>
  <si>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</si>
  <si>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</si>
  <si>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</si>
  <si>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</si>
  <si>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</si>
  <si>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</si>
  <si>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</si>
  <si>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</si>
  <si>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</si>
  <si>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</si>
  <si>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</si>
  <si>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</si>
  <si>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</si>
  <si>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</si>
  <si>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</si>
  <si>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</si>
  <si>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</si>
  <si>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</si>
  <si>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</si>
  <si>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</si>
  <si>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</si>
  <si>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</si>
  <si>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</si>
  <si>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</si>
  <si>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</si>
  <si>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</si>
  <si>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</si>
  <si>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</si>
  <si>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</si>
  <si>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</si>
  <si>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</si>
  <si>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</si>
  <si>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</si>
  <si>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</si>
  <si>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</si>
  <si>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</si>
  <si>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</si>
  <si>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</si>
  <si>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</si>
  <si>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</si>
  <si>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</si>
  <si>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</si>
  <si>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</si>
  <si>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</si>
  <si>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</si>
  <si>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</si>
  <si>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</si>
  <si>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</si>
  <si>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</si>
  <si>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</si>
  <si>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</si>
  <si>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</si>
  <si>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</si>
  <si>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</si>
  <si>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</si>
  <si>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</si>
  <si>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</si>
  <si>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</si>
  <si>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</si>
  <si>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</si>
  <si>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</si>
  <si>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</si>
  <si>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</si>
  <si>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</si>
  <si>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</si>
  <si>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</si>
  <si>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</si>
  <si>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</si>
  <si>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</si>
  <si>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</si>
  <si>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</si>
  <si>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</si>
  <si>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</si>
  <si>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</si>
  <si>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</si>
  <si>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</si>
  <si>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</si>
  <si>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</si>
  <si>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</si>
  <si>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</si>
  <si>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</si>
  <si>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</si>
  <si>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</si>
  <si>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</si>
  <si>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</si>
  <si>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</si>
  <si>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</si>
  <si>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</si>
  <si>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</si>
  <si>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</si>
  <si>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</si>
  <si>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</si>
  <si>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</si>
  <si>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</si>
  <si>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</si>
  <si>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</si>
  <si>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</si>
  <si>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</si>
  <si>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</si>
  <si>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</si>
  <si>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</si>
  <si>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</si>
  <si>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</si>
  <si>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</si>
  <si>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</si>
  <si>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</si>
  <si>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</si>
  <si>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</si>
  <si>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</si>
  <si>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</si>
  <si>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</si>
  <si>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</si>
  <si>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</si>
  <si>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</si>
  <si>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</si>
  <si>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</si>
  <si>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</si>
  <si>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</si>
  <si>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</si>
  <si>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</si>
  <si>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</si>
  <si>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</si>
  <si>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</si>
  <si>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</si>
  <si>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</si>
  <si>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</si>
  <si>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</si>
  <si>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</si>
  <si>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</si>
  <si>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</si>
  <si>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</si>
  <si>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</si>
  <si>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</si>
  <si>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</si>
  <si>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</si>
  <si>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</si>
  <si>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</si>
  <si>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</si>
  <si>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</si>
  <si>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</si>
  <si>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</si>
  <si>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</si>
  <si>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</si>
  <si>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</si>
  <si>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</si>
  <si>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</si>
  <si>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</si>
  <si>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</si>
  <si>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</si>
  <si>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</si>
  <si>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</si>
  <si>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</si>
  <si>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</si>
  <si>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</si>
  <si>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</si>
  <si>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</si>
  <si>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</si>
  <si>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</si>
  <si>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</si>
  <si>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</si>
  <si>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</si>
  <si>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</si>
  <si>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</si>
  <si>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</si>
  <si>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</si>
  <si>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</si>
  <si>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</si>
  <si>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</si>
  <si>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</si>
  <si>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</si>
  <si>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</si>
  <si>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</si>
  <si>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</si>
  <si>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</si>
  <si>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</si>
  <si>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</si>
  <si>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</si>
  <si>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</si>
  <si>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</si>
  <si>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</si>
  <si>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</si>
  <si>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</si>
  <si>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</si>
  <si>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</si>
  <si>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</si>
  <si>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</si>
  <si>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</si>
  <si>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</si>
  <si>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</si>
  <si>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</si>
  <si>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</si>
  <si>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</si>
  <si>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</si>
  <si>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</si>
  <si>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</si>
  <si>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</si>
  <si>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</si>
  <si>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</si>
  <si>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</si>
  <si>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</si>
  <si>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</si>
  <si>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</si>
  <si>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</si>
  <si>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</si>
  <si>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</si>
  <si>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</si>
  <si>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</si>
  <si>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</si>
  <si>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</si>
  <si>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</si>
  <si>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</si>
  <si>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</si>
  <si>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</si>
  <si>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</si>
  <si>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</si>
  <si>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</si>
  <si>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</si>
  <si>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</si>
  <si>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</si>
  <si>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</si>
  <si>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</si>
  <si>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</si>
  <si>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</si>
  <si>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</si>
  <si>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</si>
  <si>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</si>
  <si>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</si>
  <si>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</si>
  <si>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</si>
  <si>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</si>
  <si>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</si>
  <si>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</si>
  <si>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</si>
  <si>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</si>
  <si>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</si>
  <si>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</si>
  <si>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</si>
  <si>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</si>
  <si>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</si>
  <si>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</si>
  <si>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</si>
  <si>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</si>
  <si>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</si>
  <si>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</si>
  <si>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</si>
  <si>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</si>
  <si>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</si>
  <si>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</si>
  <si>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</si>
  <si>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</si>
  <si>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</si>
  <si>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</si>
  <si>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</si>
  <si>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</si>
  <si>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</si>
  <si>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</si>
  <si>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</si>
  <si>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</si>
  <si>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</si>
  <si>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</si>
  <si>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</si>
  <si>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</si>
  <si>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</si>
  <si>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</si>
  <si>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</si>
  <si>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</si>
  <si>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</si>
  <si>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</si>
  <si>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</si>
  <si>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</si>
  <si>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</si>
  <si>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</si>
  <si>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</si>
  <si>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</si>
  <si>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</si>
  <si>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</si>
  <si>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</si>
  <si>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</si>
  <si>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</si>
  <si>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</si>
  <si>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</si>
  <si>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</si>
  <si>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</si>
  <si>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</si>
  <si>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</si>
  <si>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</si>
  <si>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</si>
  <si>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</si>
  <si>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</si>
  <si>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</si>
  <si>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</si>
  <si>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</si>
  <si>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</si>
  <si>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</si>
  <si>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</si>
  <si>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</si>
  <si>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</si>
  <si>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</si>
  <si>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</si>
  <si>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</si>
  <si>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</si>
  <si>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</si>
  <si>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</si>
  <si>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</si>
  <si>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</si>
  <si>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</si>
  <si>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</si>
  <si>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</si>
  <si>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</si>
  <si>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</si>
  <si>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</si>
  <si>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</si>
  <si>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</si>
  <si>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</si>
  <si>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</si>
  <si>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</si>
  <si>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</si>
  <si>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</si>
  <si>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</si>
  <si>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</si>
  <si>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</si>
  <si>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</si>
  <si>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</si>
  <si>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</si>
  <si>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</si>
  <si>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</si>
  <si>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</si>
  <si>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</si>
  <si>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</si>
  <si>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</si>
  <si>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</si>
  <si>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</si>
  <si>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</si>
  <si>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</si>
  <si>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</si>
  <si>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</si>
  <si>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</si>
  <si>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</si>
  <si>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</si>
  <si>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</si>
  <si>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</si>
  <si>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</si>
  <si>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</si>
  <si>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</si>
  <si>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</si>
  <si>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</si>
  <si>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</si>
  <si>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</si>
  <si>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</si>
  <si>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</si>
  <si>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</si>
  <si>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</si>
  <si>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</si>
  <si>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</si>
  <si>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</si>
  <si>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</si>
  <si>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</si>
  <si>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</si>
  <si>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</si>
  <si>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</si>
  <si>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</si>
  <si>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</si>
  <si>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</si>
  <si>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</si>
  <si>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</si>
  <si>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</si>
  <si>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</si>
  <si>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</si>
  <si>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</si>
  <si>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</si>
  <si>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</si>
  <si>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</si>
  <si>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</si>
  <si>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</si>
  <si>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</si>
  <si>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</si>
  <si>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</si>
  <si>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</si>
  <si>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</si>
  <si>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</si>
  <si>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</si>
  <si>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</si>
  <si>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</si>
  <si>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</si>
  <si>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</si>
  <si>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</si>
  <si>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</si>
  <si>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</si>
  <si>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</si>
  <si>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</si>
  <si>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</si>
  <si>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</si>
  <si>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</si>
  <si>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</si>
  <si>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</si>
  <si>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</si>
  <si>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</si>
  <si>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</si>
  <si>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</si>
  <si>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</si>
  <si>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</si>
  <si>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</si>
  <si>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</si>
  <si>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</si>
  <si>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</si>
  <si>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</si>
  <si>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</si>
  <si>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</si>
  <si>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</si>
  <si>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</si>
  <si>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</si>
  <si>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</si>
  <si>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</si>
  <si>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</si>
  <si>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</si>
  <si>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</si>
  <si>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</si>
  <si>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</si>
  <si>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</si>
  <si>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</si>
  <si>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</si>
  <si>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</si>
  <si>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</si>
  <si>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</si>
  <si>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</si>
  <si>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</si>
  <si>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</si>
  <si>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</si>
  <si>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</si>
  <si>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</si>
  <si>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</si>
  <si>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</si>
  <si>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</si>
  <si>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</si>
  <si>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</si>
  <si>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</si>
  <si>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</si>
  <si>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</si>
  <si>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</si>
  <si>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</si>
  <si>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</si>
  <si>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</si>
  <si>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</si>
  <si>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</si>
  <si>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</si>
  <si>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</si>
  <si>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</si>
  <si>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</si>
  <si>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</si>
  <si>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</si>
  <si>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</si>
  <si>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</si>
  <si>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</si>
  <si>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</si>
  <si>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</si>
  <si>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</si>
  <si>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</si>
  <si>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</si>
  <si>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</si>
  <si>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</si>
  <si>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</si>
  <si>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</si>
  <si>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</si>
  <si>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</si>
  <si>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</si>
  <si>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</si>
  <si>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</si>
  <si>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</si>
  <si>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</si>
  <si>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</si>
  <si>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</si>
  <si>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</si>
  <si>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</si>
  <si>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</si>
  <si>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</si>
  <si>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</si>
  <si>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</si>
  <si>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</si>
  <si>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</si>
  <si>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</si>
  <si>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</si>
  <si>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</si>
  <si>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</si>
  <si>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</si>
  <si>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</si>
  <si>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</si>
  <si>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</si>
  <si>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</si>
  <si>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</si>
  <si>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</si>
  <si>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</si>
  <si>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</si>
  <si>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</si>
  <si>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</si>
  <si>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</si>
  <si>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</si>
  <si>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</si>
  <si>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</si>
  <si>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</si>
  <si>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</si>
  <si>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</si>
  <si>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</si>
  <si>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</si>
  <si>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</si>
  <si>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</si>
  <si>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</si>
  <si>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</si>
  <si>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</si>
  <si>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</si>
  <si>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</si>
  <si>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</si>
  <si>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</si>
  <si>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</si>
  <si>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</si>
  <si>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</si>
  <si>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</si>
  <si>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</si>
  <si>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</si>
  <si>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</si>
  <si>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</si>
  <si>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</si>
  <si>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</si>
  <si>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</si>
  <si>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</si>
  <si>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</si>
  <si>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</si>
  <si>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</si>
  <si>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</si>
  <si>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</si>
  <si>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</si>
  <si>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</si>
  <si>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</si>
  <si>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</si>
  <si>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</si>
  <si>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</si>
  <si>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</si>
  <si>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</si>
  <si>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</si>
  <si>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</si>
  <si>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</si>
  <si>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</si>
  <si>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</si>
  <si>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</si>
  <si>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</si>
  <si>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</si>
  <si>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</si>
  <si>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</si>
  <si>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</si>
  <si>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</si>
  <si>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</si>
  <si>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</si>
  <si>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</si>
  <si>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</si>
  <si>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</si>
  <si>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</si>
  <si>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</si>
  <si>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</si>
  <si>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</si>
  <si>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</si>
  <si>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</si>
  <si>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</si>
  <si>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</si>
  <si>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</si>
  <si>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</si>
  <si>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</si>
  <si>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</si>
  <si>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</si>
  <si>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</si>
  <si>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</si>
  <si>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</si>
  <si>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</si>
  <si>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</si>
  <si>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</si>
  <si>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</si>
  <si>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</si>
  <si>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</si>
  <si>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</si>
  <si>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</si>
  <si>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</si>
  <si>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</si>
  <si>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</si>
  <si>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</si>
  <si>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</si>
  <si>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</si>
  <si>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</si>
  <si>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</si>
  <si>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</si>
  <si>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</si>
  <si>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</si>
  <si>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</si>
  <si>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</si>
  <si>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</si>
  <si>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</si>
  <si>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</si>
  <si>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</si>
  <si>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</si>
  <si>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</si>
  <si>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</si>
  <si>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</si>
  <si>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</si>
  <si>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</si>
  <si>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</si>
  <si>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</si>
  <si>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</si>
  <si>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</si>
  <si>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</si>
  <si>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</si>
  <si>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</si>
  <si>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</si>
  <si>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</si>
  <si>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</si>
  <si>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</si>
  <si>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</si>
  <si>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</si>
  <si>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</si>
  <si>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</si>
  <si>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</si>
  <si>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</si>
  <si>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</si>
  <si>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</si>
  <si>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</si>
  <si>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</si>
  <si>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</si>
  <si>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</si>
  <si>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</si>
  <si>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</si>
  <si>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</si>
  <si>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</si>
  <si>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</si>
  <si>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</si>
  <si>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</si>
  <si>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</si>
  <si>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</si>
  <si>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</si>
  <si>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</si>
  <si>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</si>
  <si>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</si>
  <si>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</si>
  <si>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</si>
  <si>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</si>
  <si>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</si>
  <si>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</si>
  <si>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</si>
  <si>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</si>
  <si>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</si>
  <si>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</si>
  <si>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</si>
  <si>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</si>
  <si>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</si>
  <si>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</si>
  <si>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</si>
  <si>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</si>
  <si>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</si>
  <si>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</si>
  <si>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</si>
  <si>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</si>
  <si>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</si>
  <si>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</si>
  <si>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</si>
  <si>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</si>
  <si>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</si>
  <si>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</si>
  <si>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</si>
  <si>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</si>
  <si>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</si>
  <si>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</si>
  <si>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</si>
  <si>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</si>
  <si>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</si>
  <si>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</si>
  <si>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</si>
  <si>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</si>
  <si>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</si>
  <si>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</si>
  <si>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</si>
  <si>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</si>
  <si>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</si>
  <si>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</si>
  <si>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</si>
  <si>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</si>
  <si>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</si>
  <si>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</si>
  <si>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</si>
  <si>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</si>
  <si>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</si>
  <si>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</si>
  <si>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</si>
  <si>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</si>
  <si>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</si>
  <si>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</si>
  <si>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</si>
  <si>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</si>
  <si>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</si>
  <si>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</si>
  <si>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</si>
  <si>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</si>
  <si>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</si>
  <si>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</si>
  <si>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</si>
  <si>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</si>
  <si>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</si>
  <si>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</si>
  <si>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</si>
  <si>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</si>
  <si>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</si>
  <si>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</si>
  <si>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</si>
  <si>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</si>
  <si>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</si>
  <si>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</si>
  <si>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</si>
  <si>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</si>
  <si>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</si>
  <si>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</si>
  <si>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</si>
  <si>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</si>
  <si>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</si>
  <si>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</si>
  <si>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</si>
  <si>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</si>
  <si>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</si>
  <si>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</si>
  <si>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</si>
  <si>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</si>
  <si>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</si>
  <si>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</si>
  <si>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</si>
  <si>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</si>
  <si>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</si>
  <si>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</si>
  <si>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</si>
  <si>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</si>
  <si>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</si>
  <si>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</si>
  <si>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</si>
  <si>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</si>
  <si>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</si>
  <si>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</si>
  <si>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</si>
  <si>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</si>
  <si>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</si>
  <si>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</si>
  <si>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</si>
  <si>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</si>
  <si>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</si>
  <si>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</si>
  <si>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</si>
  <si>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</si>
  <si>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</si>
  <si>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</si>
  <si>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</si>
  <si>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</si>
  <si>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</si>
  <si>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</si>
  <si>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</si>
  <si>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</si>
  <si>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</si>
  <si>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</si>
  <si>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</si>
  <si>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</si>
  <si>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</si>
  <si>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</si>
  <si>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</si>
  <si>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</si>
  <si>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</si>
  <si>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</si>
  <si>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</si>
  <si>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</si>
  <si>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</si>
  <si>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</si>
  <si>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</si>
  <si>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</si>
  <si>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</si>
  <si>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</si>
  <si>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</si>
  <si>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</si>
  <si>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</si>
  <si>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</si>
  <si>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</si>
  <si>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</si>
  <si>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</si>
  <si>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</si>
  <si>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</si>
  <si>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</si>
  <si>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</si>
  <si>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</si>
  <si>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</si>
  <si>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</si>
  <si>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</si>
  <si>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</si>
  <si>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</si>
  <si>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</si>
  <si>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</si>
  <si>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</si>
  <si>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</si>
  <si>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</si>
  <si>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</si>
  <si>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</si>
  <si>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</si>
  <si>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</si>
  <si>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</si>
  <si>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</si>
  <si>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</si>
  <si>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</si>
  <si>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</si>
  <si>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</si>
  <si>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</si>
  <si>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</si>
  <si>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</si>
  <si>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</si>
  <si>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</si>
  <si>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</si>
  <si>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</si>
  <si>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</si>
  <si>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</si>
  <si>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</si>
  <si>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</si>
  <si>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</si>
  <si>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</si>
  <si>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</si>
  <si>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</si>
  <si>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</si>
  <si>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</si>
  <si>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</si>
  <si>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</si>
  <si>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</si>
  <si>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</si>
  <si>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</si>
  <si>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</si>
  <si>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</si>
  <si>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</si>
  <si>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</si>
  <si>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</si>
  <si>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</si>
  <si>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</si>
  <si>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</si>
  <si>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</si>
  <si>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</si>
  <si>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</si>
  <si>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</si>
  <si>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</si>
  <si>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</si>
  <si>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</si>
  <si>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</si>
  <si>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</si>
  <si>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</si>
  <si>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</si>
  <si>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</si>
  <si>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</si>
  <si>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</si>
  <si>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</si>
  <si>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</si>
  <si>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</si>
  <si>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</si>
  <si>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</si>
  <si>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</si>
  <si>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</si>
  <si>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</si>
  <si>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</si>
  <si>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</si>
  <si>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</si>
  <si>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</si>
  <si>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</si>
  <si>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</si>
  <si>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</si>
  <si>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</si>
  <si>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</si>
  <si>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</si>
  <si>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</si>
  <si>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</si>
  <si>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</si>
  <si>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</si>
  <si>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</si>
  <si>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</si>
  <si>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</si>
  <si>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</si>
  <si>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</si>
  <si>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</si>
  <si>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</si>
  <si>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</si>
  <si>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</si>
  <si>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</si>
  <si>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</si>
  <si>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</si>
  <si>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</si>
  <si>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</si>
  <si>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</si>
  <si>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</si>
  <si>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</si>
  <si>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</si>
  <si>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</si>
  <si>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</si>
  <si>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</si>
  <si>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</si>
  <si>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</si>
  <si>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</si>
  <si>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</si>
  <si>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</si>
  <si>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</si>
  <si>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</si>
  <si>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</si>
  <si>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</si>
  <si>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</si>
  <si>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</si>
  <si>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</si>
  <si>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</si>
  <si>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</si>
  <si>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</si>
  <si>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</si>
  <si>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</si>
  <si>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</si>
  <si>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</si>
  <si>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</si>
  <si>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</si>
  <si>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</si>
  <si>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</si>
  <si>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</si>
  <si>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</si>
  <si>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</si>
  <si>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</si>
  <si>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</si>
  <si>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</si>
  <si>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</si>
  <si>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</si>
  <si>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</si>
  <si>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</si>
  <si>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</si>
  <si>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</si>
  <si>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</si>
  <si>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</si>
  <si>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</si>
  <si>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</si>
  <si>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</si>
  <si>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</si>
  <si>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</si>
  <si>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</si>
  <si>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</si>
  <si>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</si>
  <si>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</si>
  <si>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</si>
  <si>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</si>
  <si>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</si>
  <si>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</si>
  <si>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</si>
  <si>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</si>
  <si>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</si>
  <si>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</si>
  <si>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</si>
  <si>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</si>
  <si>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</si>
  <si>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</si>
  <si>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</si>
  <si>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</si>
  <si>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</si>
  <si>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</si>
  <si>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</si>
  <si>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</si>
  <si>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</si>
  <si>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</si>
  <si>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</si>
  <si>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</si>
  <si>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</si>
  <si>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</si>
  <si>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</si>
  <si>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</si>
  <si>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</si>
  <si>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</si>
  <si>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</si>
  <si>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</si>
  <si>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</si>
  <si>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</si>
  <si>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</si>
  <si>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</si>
  <si>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</si>
  <si>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</si>
  <si>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</si>
  <si>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</si>
  <si>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</si>
  <si>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</si>
  <si>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</si>
  <si>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</si>
  <si>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</si>
  <si>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</si>
  <si>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</si>
  <si>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</si>
  <si>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</si>
  <si>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</si>
  <si>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</si>
  <si>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</si>
  <si>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</si>
  <si>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</si>
  <si>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</si>
  <si>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</si>
  <si>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</si>
  <si>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</si>
  <si>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</si>
  <si>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</si>
  <si>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</si>
  <si>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</si>
  <si>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</si>
  <si>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</si>
  <si>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</si>
  <si>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</si>
  <si>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</si>
  <si>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</si>
  <si>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</si>
  <si>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</si>
  <si>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</si>
  <si>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</si>
  <si>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</si>
  <si>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</si>
  <si>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</si>
  <si>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</si>
  <si>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</si>
  <si>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</si>
  <si>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</si>
  <si>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</si>
  <si>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</si>
  <si>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</si>
  <si>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</si>
  <si>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</si>
  <si>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</si>
  <si>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</si>
  <si>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</si>
  <si>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</si>
  <si>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</si>
  <si>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</si>
  <si>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</si>
  <si>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</si>
  <si>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</si>
  <si>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</si>
  <si>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</si>
  <si>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</si>
  <si>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</si>
  <si>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</si>
  <si>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</si>
  <si>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</si>
  <si>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</si>
  <si>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</si>
  <si>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</si>
  <si>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</si>
  <si>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</si>
  <si>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</si>
  <si>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</si>
  <si>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</si>
  <si>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</si>
  <si>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</si>
  <si>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</si>
  <si>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</si>
  <si>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</si>
  <si>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</si>
  <si>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</si>
  <si>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</si>
  <si>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</si>
  <si>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</si>
  <si>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</si>
  <si>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</si>
  <si>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</si>
  <si>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</si>
  <si>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</si>
  <si>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</si>
  <si>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</si>
  <si>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</si>
  <si>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</si>
  <si>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</si>
  <si>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</si>
  <si>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</si>
  <si>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</si>
  <si>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</si>
  <si>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</si>
  <si>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</si>
  <si>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</si>
  <si>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</si>
  <si>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</si>
  <si>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</si>
  <si>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</si>
  <si>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</si>
  <si>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</si>
  <si>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</si>
  <si>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</si>
  <si>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</si>
  <si>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</si>
  <si>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</si>
  <si>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</si>
  <si>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</si>
  <si>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</si>
  <si>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</si>
  <si>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</si>
  <si>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</si>
  <si>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</si>
  <si>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</si>
  <si>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</si>
  <si>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</si>
  <si>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</si>
  <si>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</si>
  <si>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</si>
  <si>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</si>
  <si>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</si>
  <si>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</si>
  <si>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</si>
  <si>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</si>
  <si>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</si>
  <si>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</si>
  <si>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</si>
  <si>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</si>
  <si>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</si>
  <si>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</si>
  <si>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</si>
  <si>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</si>
  <si>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</si>
  <si>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</si>
  <si>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</si>
  <si>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</si>
  <si>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</si>
  <si>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</si>
  <si>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</si>
  <si>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</si>
  <si>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</si>
  <si>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</si>
  <si>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</si>
  <si>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</si>
  <si>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</si>
  <si>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</si>
  <si>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</si>
  <si>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</si>
  <si>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</si>
  <si>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</si>
  <si>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</si>
  <si>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</si>
  <si>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</si>
  <si>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</si>
  <si>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</si>
  <si>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</si>
  <si>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</si>
  <si>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</si>
  <si>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</si>
  <si>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</si>
  <si>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</si>
  <si>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</si>
  <si>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</si>
  <si>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</si>
  <si>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</si>
  <si>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</si>
  <si>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</si>
  <si>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</si>
  <si>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</si>
  <si>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</si>
  <si>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</si>
  <si>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</si>
  <si>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</si>
  <si>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</si>
  <si>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</si>
  <si>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</si>
  <si>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</si>
  <si>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</si>
  <si>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</si>
  <si>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</si>
  <si>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</si>
  <si>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</si>
  <si>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</si>
  <si>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</si>
  <si>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</si>
  <si>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</si>
  <si>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</si>
  <si>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</si>
  <si>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</si>
  <si>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</si>
  <si>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</si>
  <si>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</si>
  <si>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</si>
  <si>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</si>
  <si>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</si>
  <si>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</si>
  <si>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</si>
  <si>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</si>
  <si>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</si>
  <si>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</si>
  <si>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</si>
  <si>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</si>
  <si>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</si>
  <si>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</si>
  <si>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</si>
  <si>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</si>
  <si>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</si>
  <si>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</si>
  <si>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</si>
  <si>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</si>
  <si>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</si>
  <si>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</si>
  <si>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</si>
  <si>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</si>
  <si>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</si>
  <si>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</si>
  <si>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</si>
  <si>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</si>
  <si>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</si>
  <si>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</si>
  <si>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</si>
  <si>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</si>
  <si>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</si>
  <si>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</si>
  <si>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</si>
  <si>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</si>
  <si>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</si>
  <si>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</si>
  <si>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</si>
  <si>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</si>
  <si>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</si>
  <si>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</si>
  <si>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</si>
  <si>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</si>
  <si>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</si>
  <si>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</si>
  <si>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</si>
  <si>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</si>
  <si>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</si>
  <si>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</si>
  <si>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</si>
  <si>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</si>
  <si>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</si>
  <si>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</si>
  <si>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</si>
  <si>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</si>
  <si>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</si>
  <si>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</si>
  <si>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</si>
  <si>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</si>
  <si>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</si>
  <si>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</si>
  <si>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</si>
  <si>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</si>
  <si>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</si>
  <si>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</si>
  <si>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</si>
  <si>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</si>
  <si>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</si>
  <si>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</si>
  <si>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</si>
  <si>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</si>
  <si>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</si>
  <si>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</si>
  <si>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</si>
  <si>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</si>
  <si>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</si>
  <si>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</si>
  <si>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</si>
  <si>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</si>
  <si>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</si>
  <si>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</si>
  <si>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</si>
  <si>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</si>
  <si>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</si>
  <si>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</si>
  <si>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</si>
  <si>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</si>
  <si>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</si>
  <si>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</si>
  <si>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</si>
  <si>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</si>
  <si>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</si>
  <si>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</si>
  <si>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</si>
  <si>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</si>
  <si>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</si>
  <si>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</si>
  <si>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</si>
  <si>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</si>
  <si>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</si>
  <si>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</si>
  <si>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</si>
  <si>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</si>
  <si>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</si>
  <si>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</si>
  <si>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</si>
  <si>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</si>
  <si>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</si>
  <si>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</si>
  <si>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</si>
  <si>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</si>
  <si>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</si>
  <si>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</si>
  <si>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</si>
  <si>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</si>
  <si>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</si>
  <si>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</si>
  <si>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</si>
  <si>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</si>
  <si>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</si>
  <si>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</si>
  <si>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</si>
  <si>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</si>
  <si>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</si>
  <si>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</si>
  <si>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</si>
  <si>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</si>
  <si>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</si>
  <si>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</si>
  <si>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</si>
  <si>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</si>
  <si>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</si>
  <si>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</si>
  <si>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</si>
  <si>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</si>
  <si>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</si>
  <si>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</si>
  <si>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</si>
  <si>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</si>
  <si>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</si>
  <si>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</si>
  <si>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</si>
  <si>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</si>
  <si>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</si>
  <si>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</si>
  <si>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</si>
  <si>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</si>
  <si>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</si>
  <si>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</si>
  <si>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</si>
  <si>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</si>
  <si>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</si>
  <si>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</si>
  <si>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</si>
  <si>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</si>
  <si>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</si>
  <si>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</si>
  <si>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</si>
  <si>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</si>
  <si>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</si>
  <si>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</si>
  <si>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</si>
  <si>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</si>
  <si>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</si>
  <si>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</si>
  <si>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</si>
  <si>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</si>
  <si>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</si>
  <si>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</si>
  <si>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</si>
  <si>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</si>
  <si>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</si>
  <si>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</si>
  <si>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</si>
  <si>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</si>
  <si>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</si>
  <si>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</si>
  <si>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</si>
  <si>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</si>
  <si>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</si>
  <si>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</si>
  <si>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</si>
  <si>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</si>
  <si>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</si>
  <si>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</si>
  <si>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</si>
  <si>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</si>
  <si>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</si>
  <si>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</si>
  <si>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</si>
  <si>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</si>
  <si>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</si>
  <si>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</si>
  <si>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</si>
  <si>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</si>
  <si>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</si>
  <si>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</si>
  <si>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</si>
  <si>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</si>
  <si>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</si>
  <si>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</si>
  <si>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</si>
  <si>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</si>
  <si>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</si>
  <si>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</si>
  <si>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</si>
  <si>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</si>
  <si>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</si>
  <si>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</si>
  <si>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</si>
  <si>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</si>
  <si>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</si>
  <si>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</si>
  <si>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</si>
  <si>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</si>
  <si>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</si>
  <si>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</si>
  <si>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</si>
  <si>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</si>
  <si>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</si>
  <si>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</si>
  <si>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</si>
  <si>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</si>
  <si>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</si>
  <si>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</si>
  <si>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</si>
  <si>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</si>
  <si>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</si>
  <si>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</si>
  <si>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</si>
  <si>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</si>
  <si>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</si>
  <si>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</si>
  <si>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</si>
  <si>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</si>
  <si>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</si>
  <si>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</si>
  <si>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</si>
  <si>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</si>
  <si>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</si>
  <si>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</si>
  <si>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</si>
  <si>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</si>
  <si>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</si>
  <si>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</si>
  <si>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</si>
  <si>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</si>
  <si>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</si>
  <si>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</si>
  <si>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</si>
  <si>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</si>
  <si>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</si>
  <si>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</si>
  <si>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</si>
  <si>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</si>
  <si>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</si>
  <si>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</si>
  <si>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</si>
  <si>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</si>
  <si>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</si>
  <si>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</si>
  <si>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</si>
  <si>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</si>
  <si>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</si>
  <si>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</si>
  <si>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</si>
  <si>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</si>
  <si>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</si>
  <si>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</si>
  <si>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</si>
  <si>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</si>
  <si>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</si>
  <si>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</si>
  <si>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</si>
  <si>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</si>
  <si>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</si>
  <si>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</si>
  <si>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</si>
  <si>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</si>
  <si>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</si>
  <si>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</si>
  <si>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</si>
  <si>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</si>
  <si>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</si>
  <si>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</si>
  <si>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</si>
  <si>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</si>
  <si>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</si>
  <si>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</si>
  <si>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</si>
  <si>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</si>
  <si>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</si>
  <si>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</si>
  <si>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</si>
  <si>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</si>
  <si>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</si>
  <si>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</si>
  <si>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</si>
  <si>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</si>
  <si>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</si>
  <si>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</si>
  <si>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</si>
  <si>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</si>
  <si>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</si>
  <si>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</si>
  <si>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</si>
  <si>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</si>
  <si>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</si>
  <si>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</si>
  <si>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</si>
  <si>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</si>
  <si>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</si>
  <si>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</si>
  <si>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</si>
  <si>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</si>
  <si>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</si>
  <si>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</si>
  <si>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</si>
  <si>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</si>
  <si>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</si>
  <si>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</si>
  <si>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</si>
  <si>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</si>
  <si>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</si>
  <si>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</si>
  <si>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</si>
  <si>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</si>
  <si>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</si>
  <si>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</si>
  <si>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</si>
  <si>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</si>
  <si>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</si>
  <si>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</si>
  <si>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</si>
  <si>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</si>
  <si>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</si>
  <si>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</si>
  <si>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</si>
  <si>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</si>
  <si>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</si>
  <si>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</si>
  <si>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</si>
  <si>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</si>
  <si>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</si>
  <si>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</si>
  <si>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</si>
  <si>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</si>
  <si>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</si>
  <si>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</si>
  <si>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</si>
  <si>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</si>
  <si>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</si>
  <si>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</si>
  <si>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</si>
  <si>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</si>
  <si>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</si>
  <si>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</si>
  <si>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</si>
  <si>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</si>
  <si>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</si>
  <si>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</si>
  <si>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</si>
  <si>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</si>
  <si>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</si>
  <si>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</si>
  <si>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</si>
  <si>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</si>
  <si>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</si>
  <si>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</si>
  <si>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</si>
  <si>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</si>
  <si>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</si>
  <si>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</si>
  <si>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</si>
  <si>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</si>
  <si>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</si>
  <si>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</si>
  <si>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</si>
  <si>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</si>
  <si>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</si>
  <si>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</si>
  <si>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</si>
  <si>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</si>
  <si>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</si>
  <si>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</si>
  <si>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</si>
  <si>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</si>
  <si>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</si>
  <si>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</si>
  <si>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</si>
  <si>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</si>
  <si>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</si>
  <si>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</si>
  <si>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</si>
  <si>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</si>
  <si>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</si>
  <si>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</si>
  <si>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</si>
  <si>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</si>
  <si>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</si>
  <si>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</si>
  <si>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</si>
  <si>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</si>
  <si>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</si>
  <si>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</si>
  <si>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</si>
  <si>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</si>
  <si>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</si>
  <si>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</si>
  <si>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</si>
  <si>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</si>
  <si>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</si>
  <si>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</si>
  <si>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</si>
  <si>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</si>
  <si>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</si>
  <si>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</si>
  <si>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</si>
  <si>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</si>
  <si>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</si>
  <si>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</si>
  <si>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</si>
  <si>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</si>
  <si>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</si>
  <si>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</si>
  <si>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</si>
  <si>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</si>
  <si>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</si>
  <si>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</si>
  <si>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</si>
  <si>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</si>
  <si>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</si>
  <si>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</si>
  <si>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</si>
  <si>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</si>
  <si>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</si>
  <si>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</si>
  <si>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</si>
  <si>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</si>
  <si>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</si>
  <si>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</si>
  <si>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</si>
  <si>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</si>
  <si>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</si>
  <si>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</si>
  <si>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</si>
  <si>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</si>
  <si>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</si>
  <si>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</si>
  <si>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</si>
  <si>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</si>
  <si>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</si>
  <si>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</si>
  <si>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</si>
  <si>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</si>
  <si>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</si>
  <si>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</si>
  <si>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</si>
  <si>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</si>
  <si>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</si>
  <si>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</si>
  <si>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</si>
  <si>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</si>
  <si>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</si>
  <si>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</si>
  <si>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</si>
  <si>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</si>
  <si>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</si>
  <si>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</si>
  <si>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</si>
  <si>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</si>
  <si>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</si>
  <si>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</si>
  <si>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</si>
  <si>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</si>
  <si>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</si>
  <si>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</si>
  <si>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</si>
  <si>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</si>
  <si>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</si>
  <si>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</si>
  <si>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</si>
  <si>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</si>
  <si>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</si>
  <si>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</si>
  <si>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</si>
  <si>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</si>
  <si>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</si>
  <si>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</si>
  <si>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</si>
  <si>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</si>
  <si>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</si>
  <si>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</si>
  <si>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</si>
  <si>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</si>
  <si>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</si>
  <si>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</si>
  <si>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</si>
  <si>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</si>
  <si>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</si>
  <si>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</si>
  <si>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</si>
  <si>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</si>
  <si>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</si>
  <si>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</si>
  <si>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</si>
  <si>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</si>
  <si>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</si>
  <si>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</si>
  <si>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</si>
  <si>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</si>
  <si>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</si>
  <si>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</si>
  <si>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</si>
  <si>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</si>
  <si>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</si>
  <si>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</si>
  <si>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</si>
  <si>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</si>
  <si>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</si>
  <si>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</si>
  <si>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</si>
  <si>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</si>
  <si>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</si>
  <si>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</si>
  <si>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</si>
  <si>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</si>
  <si>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</si>
  <si>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</si>
  <si>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</si>
  <si>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</si>
  <si>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</si>
  <si>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</si>
  <si>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</si>
  <si>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</si>
  <si>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</si>
  <si>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</si>
  <si>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</si>
  <si>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</si>
  <si>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</si>
  <si>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</si>
  <si>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</si>
  <si>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</si>
  <si>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</si>
  <si>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</si>
  <si>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</si>
  <si>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</si>
  <si>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</si>
  <si>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</si>
  <si>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</si>
  <si>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</si>
  <si>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</si>
  <si>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</si>
  <si>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</si>
  <si>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</si>
  <si>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</si>
  <si>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</si>
  <si>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</si>
  <si>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</si>
  <si>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</si>
  <si>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</si>
  <si>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</si>
  <si>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</si>
  <si>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</si>
  <si>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</si>
  <si>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</si>
  <si>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</si>
  <si>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</si>
  <si>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</si>
  <si>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</si>
  <si>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</si>
  <si>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</si>
  <si>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</si>
  <si>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</si>
  <si>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</si>
  <si>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</si>
  <si>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</si>
  <si>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</si>
  <si>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</si>
  <si>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</si>
  <si>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</si>
  <si>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</si>
  <si>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</si>
  <si>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</si>
  <si>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</si>
  <si>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</si>
  <si>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</si>
  <si>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</si>
  <si>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</si>
  <si>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</si>
  <si>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</si>
  <si>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</si>
  <si>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</si>
  <si>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</si>
  <si>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</si>
  <si>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</si>
  <si>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</si>
  <si>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</si>
  <si>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</si>
  <si>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</si>
  <si>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</si>
  <si>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</si>
  <si>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</si>
  <si>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</si>
  <si>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</si>
  <si>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</si>
  <si>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</si>
  <si>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</si>
  <si>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</si>
  <si>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</si>
  <si>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</si>
  <si>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</si>
  <si>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</si>
  <si>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</si>
  <si>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</si>
  <si>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</si>
  <si>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</si>
  <si>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</si>
  <si>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</si>
  <si>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</si>
  <si>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</si>
  <si>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</si>
  <si>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</si>
  <si>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</si>
  <si>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</si>
  <si>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</si>
  <si>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</si>
  <si>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</si>
  <si>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</si>
  <si>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</si>
  <si>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</si>
  <si>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</si>
  <si>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</si>
  <si>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</si>
  <si>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</si>
  <si>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</si>
  <si>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</si>
  <si>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</si>
  <si>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</si>
  <si>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</si>
  <si>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</si>
  <si>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</si>
  <si>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</si>
  <si>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</si>
  <si>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</si>
  <si>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</si>
  <si>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</si>
  <si>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</si>
  <si>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</si>
  <si>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</si>
  <si>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</si>
  <si>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</si>
  <si>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</si>
  <si>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</si>
  <si>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</si>
  <si>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</si>
  <si>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</si>
  <si>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</si>
  <si>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</si>
  <si>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</si>
  <si>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</si>
  <si>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</si>
  <si>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</si>
  <si>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</si>
  <si>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</si>
  <si>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</si>
  <si>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</si>
  <si>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</si>
  <si>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</si>
  <si>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</si>
  <si>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</si>
  <si>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</si>
  <si>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</si>
  <si>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</si>
  <si>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</si>
  <si>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</si>
  <si>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</si>
  <si>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</si>
  <si>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</si>
  <si>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</si>
  <si>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</si>
  <si>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</si>
  <si>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</si>
  <si>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</si>
  <si>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</si>
  <si>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</si>
  <si>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</si>
  <si>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</si>
  <si>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</si>
  <si>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</si>
  <si>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</si>
  <si>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</si>
  <si>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</si>
  <si>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</si>
  <si>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</si>
  <si>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</si>
  <si>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</si>
  <si>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</si>
  <si>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</si>
  <si>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</si>
  <si>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</si>
  <si>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</si>
  <si>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</si>
  <si>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</si>
  <si>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</si>
  <si>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</si>
  <si>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</si>
  <si>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</si>
  <si>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</si>
  <si>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</si>
  <si>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</si>
  <si>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</si>
  <si>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</si>
  <si>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</si>
  <si>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</si>
  <si>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</si>
  <si>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</si>
  <si>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</si>
  <si>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</si>
  <si>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</si>
  <si>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</si>
  <si>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</si>
  <si>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</si>
  <si>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</si>
  <si>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</si>
  <si>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</si>
  <si>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</si>
  <si>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</si>
  <si>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</si>
  <si>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</si>
  <si>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</si>
  <si>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</si>
  <si>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</si>
  <si>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</si>
  <si>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</si>
  <si>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</si>
  <si>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</si>
  <si>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</si>
  <si>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</si>
  <si>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</si>
  <si>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</si>
  <si>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</si>
  <si>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</si>
  <si>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</si>
  <si>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</si>
  <si>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</si>
  <si>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</si>
  <si>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</si>
  <si>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</si>
  <si>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</si>
  <si>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</si>
  <si>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</si>
  <si>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</si>
  <si>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</si>
  <si>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</si>
  <si>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</si>
  <si>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</si>
  <si>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</si>
  <si>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</si>
  <si>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</si>
  <si>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</si>
  <si>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</si>
  <si>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</si>
  <si>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</si>
  <si>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</si>
  <si>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</si>
  <si>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</si>
  <si>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</si>
  <si>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</si>
  <si>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</si>
  <si>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</si>
  <si>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</si>
  <si>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</si>
  <si>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</si>
  <si>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</si>
  <si>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</si>
  <si>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</si>
  <si>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</si>
  <si>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</si>
  <si>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</si>
  <si>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</si>
  <si>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</si>
  <si>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</si>
  <si>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</si>
  <si>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</si>
  <si>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</si>
  <si>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</si>
  <si>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</si>
  <si>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</si>
  <si>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</si>
  <si>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</si>
  <si>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</si>
  <si>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</si>
  <si>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</si>
  <si>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</si>
  <si>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</si>
  <si>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</si>
  <si>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</si>
  <si>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</si>
  <si>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</si>
  <si>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</si>
  <si>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</si>
  <si>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</si>
  <si>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</si>
  <si>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</si>
  <si>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</si>
  <si>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</si>
  <si>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</si>
  <si>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</si>
  <si>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</si>
  <si>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</si>
  <si>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</si>
  <si>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</si>
  <si>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</si>
  <si>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</si>
  <si>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</si>
  <si>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</si>
  <si>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</si>
  <si>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</si>
  <si>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</si>
  <si>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</si>
  <si>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</si>
  <si>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</si>
  <si>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</si>
  <si>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</si>
  <si>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</si>
  <si>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</si>
  <si>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</si>
  <si>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</si>
  <si>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</si>
  <si>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</si>
  <si>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</si>
  <si>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</si>
  <si>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</si>
  <si>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</si>
  <si>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</si>
  <si>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</si>
  <si>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</si>
  <si>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</si>
  <si>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</si>
  <si>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</si>
  <si>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</si>
  <si>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</si>
  <si>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</si>
  <si>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</si>
  <si>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</si>
  <si>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</si>
  <si>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</si>
  <si>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</si>
  <si>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</si>
  <si>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</si>
  <si>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</si>
  <si>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</si>
  <si>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</si>
  <si>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</si>
  <si>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</si>
  <si>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</si>
  <si>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</si>
  <si>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</si>
  <si>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</si>
  <si>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</si>
  <si>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</si>
  <si>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</si>
  <si>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</si>
  <si>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</si>
  <si>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</si>
  <si>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</si>
  <si>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</si>
  <si>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</si>
  <si>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</si>
  <si>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</si>
  <si>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</si>
  <si>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</si>
  <si>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</si>
  <si>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</si>
  <si>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</si>
  <si>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</si>
  <si>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</si>
  <si>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</si>
  <si>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</si>
  <si>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</si>
  <si>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</si>
  <si>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</si>
  <si>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</si>
  <si>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</si>
  <si>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</si>
  <si>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</si>
  <si>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</si>
  <si>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</si>
  <si>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</si>
  <si>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</si>
  <si>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</si>
  <si>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</si>
  <si>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</si>
  <si>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</si>
  <si>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</si>
  <si>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</si>
  <si>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</si>
  <si>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</si>
  <si>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</si>
  <si>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</si>
  <si>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</si>
  <si>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</si>
  <si>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</si>
  <si>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</si>
  <si>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</si>
  <si>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</si>
  <si>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</si>
  <si>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</si>
  <si>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</si>
  <si>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</si>
  <si>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</si>
  <si>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</si>
  <si>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</si>
  <si>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</si>
  <si>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</si>
  <si>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</si>
  <si>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</si>
  <si>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</si>
  <si>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</si>
  <si>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</si>
  <si>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</si>
  <si>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</si>
  <si>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</si>
  <si>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</si>
  <si>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</si>
  <si>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</si>
  <si>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</si>
  <si>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</si>
  <si>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</si>
  <si>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</si>
  <si>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</si>
  <si>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</si>
  <si>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</si>
  <si>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</si>
  <si>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</si>
  <si>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</si>
  <si>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</si>
  <si>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</si>
  <si>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</si>
  <si>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</si>
  <si>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</si>
  <si>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</si>
  <si>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</si>
  <si>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</si>
  <si>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</si>
  <si>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</si>
  <si>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</si>
  <si>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</si>
  <si>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</si>
  <si>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</si>
  <si>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</si>
  <si>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</si>
  <si>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</si>
  <si>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</si>
  <si>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</si>
  <si>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</si>
  <si>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</si>
  <si>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</si>
  <si>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</si>
  <si>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</si>
  <si>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</si>
  <si>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</si>
  <si>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</si>
  <si>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</si>
  <si>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</si>
  <si>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</si>
  <si>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</si>
  <si>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</si>
  <si>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</si>
  <si>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</si>
  <si>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</si>
  <si>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</si>
  <si>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</si>
  <si>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</si>
  <si>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</si>
  <si>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</si>
  <si>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</si>
  <si>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</si>
  <si>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</si>
  <si>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</si>
  <si>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</si>
  <si>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</si>
  <si>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</si>
  <si>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</si>
  <si>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</si>
  <si>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</si>
  <si>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</si>
  <si>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</si>
  <si>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</si>
  <si>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</si>
  <si>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</si>
  <si>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</si>
  <si>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</si>
  <si>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</si>
  <si>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</si>
  <si>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</si>
  <si>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</si>
  <si>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</si>
  <si>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</si>
  <si>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</si>
  <si>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</si>
  <si>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</si>
  <si>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</si>
  <si>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</si>
  <si>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</si>
  <si>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</si>
  <si>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</si>
  <si>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</si>
  <si>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</si>
  <si>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</si>
  <si>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</si>
  <si>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</si>
  <si>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</si>
  <si>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</si>
  <si>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</si>
  <si>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</si>
  <si>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</si>
  <si>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</si>
  <si>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</si>
  <si>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</si>
  <si>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</si>
  <si>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</si>
  <si>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</si>
  <si>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</si>
  <si>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</si>
  <si>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</si>
  <si>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</si>
  <si>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</si>
  <si>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</si>
  <si>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</si>
  <si>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</si>
  <si>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</si>
  <si>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</si>
  <si>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</si>
  <si>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</si>
  <si>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</si>
  <si>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</si>
  <si>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</si>
  <si>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</si>
  <si>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</si>
  <si>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</si>
  <si>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</si>
  <si>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</si>
  <si>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</si>
  <si>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</si>
  <si>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</si>
  <si>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</si>
  <si>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</si>
  <si>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</si>
  <si>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</si>
  <si>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</si>
  <si>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</si>
  <si>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</si>
  <si>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</si>
  <si>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</si>
  <si>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</si>
  <si>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</si>
  <si>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</si>
  <si>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</si>
  <si>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</si>
  <si>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</si>
  <si>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</si>
  <si>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</si>
  <si>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</si>
  <si>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</si>
  <si>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</si>
  <si>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</si>
  <si>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</si>
  <si>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</si>
  <si>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</si>
  <si>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</si>
  <si>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</si>
  <si>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</si>
  <si>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</si>
  <si>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</si>
  <si>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</si>
  <si>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</si>
  <si>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</si>
  <si>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</si>
  <si>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</si>
  <si>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</si>
  <si>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</si>
  <si>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</si>
  <si>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</si>
  <si>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</si>
  <si>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</si>
  <si>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</si>
  <si>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</si>
  <si>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</si>
  <si>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</si>
  <si>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</si>
  <si>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</si>
  <si>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</si>
  <si>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</si>
  <si>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</si>
  <si>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</si>
  <si>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</si>
  <si>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</si>
  <si>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</si>
  <si>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</si>
  <si>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</si>
  <si>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</si>
  <si>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</si>
  <si>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</si>
  <si>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</si>
  <si>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</si>
  <si>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</si>
  <si>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</si>
  <si>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</si>
  <si>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</si>
  <si>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</si>
  <si>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</si>
  <si>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</si>
  <si>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</si>
  <si>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</si>
  <si>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</si>
  <si>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</si>
  <si>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</si>
  <si>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</si>
  <si>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</si>
  <si>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</si>
  <si>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</si>
  <si>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</si>
  <si>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</si>
  <si>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</si>
  <si>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</si>
  <si>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</si>
  <si>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</si>
  <si>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</si>
  <si>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</si>
  <si>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</si>
  <si>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</si>
  <si>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</si>
  <si>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</si>
  <si>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</si>
  <si>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</si>
  <si>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</si>
  <si>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</si>
  <si>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</si>
  <si>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</si>
  <si>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</si>
  <si>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</si>
  <si>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</si>
  <si>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</si>
  <si>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</si>
  <si>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</si>
  <si>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</si>
  <si>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</si>
  <si>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</si>
  <si>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</si>
  <si>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</si>
  <si>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</si>
  <si>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</si>
  <si>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</si>
  <si>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</si>
  <si>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</si>
  <si>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</si>
  <si>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</si>
  <si>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</si>
  <si>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</si>
  <si>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</si>
  <si>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</si>
  <si>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</si>
  <si>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</si>
  <si>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</si>
  <si>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</si>
  <si>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</si>
  <si>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</si>
  <si>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</si>
  <si>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</si>
  <si>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</si>
  <si>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</si>
  <si>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</si>
  <si>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</si>
  <si>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</si>
  <si>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</si>
  <si>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</si>
  <si>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</si>
  <si>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</si>
  <si>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</si>
  <si>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</si>
  <si>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</si>
  <si>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</si>
  <si>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</si>
  <si>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</si>
  <si>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</si>
  <si>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</si>
  <si>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</si>
  <si>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</si>
  <si>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</si>
  <si>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</si>
  <si>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</si>
  <si>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</si>
  <si>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</si>
  <si>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</si>
  <si>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</si>
  <si>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</si>
  <si>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</si>
  <si>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</si>
  <si>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</si>
  <si>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</si>
  <si>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</si>
  <si>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</si>
  <si>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</si>
  <si>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</si>
  <si>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</si>
  <si>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</si>
  <si>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</si>
  <si>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</si>
  <si>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</si>
  <si>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</si>
  <si>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</si>
  <si>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</si>
  <si>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</si>
  <si>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</si>
  <si>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</si>
  <si>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</si>
  <si>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</si>
  <si>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</si>
  <si>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</si>
  <si>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</si>
  <si>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</si>
  <si>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</si>
  <si>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</si>
  <si>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</si>
  <si>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</si>
  <si>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</si>
  <si>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</si>
  <si>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</si>
  <si>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</si>
  <si>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</si>
  <si>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</si>
  <si>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</si>
  <si>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</si>
  <si>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</si>
  <si>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</si>
  <si>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</si>
  <si>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</si>
  <si>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</si>
  <si>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</si>
  <si>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</si>
  <si>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</si>
  <si>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</si>
  <si>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</si>
  <si>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</si>
  <si>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</si>
  <si>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</si>
  <si>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</si>
  <si>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</si>
  <si>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</si>
  <si>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</si>
  <si>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</si>
  <si>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</si>
  <si>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</si>
  <si>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</si>
  <si>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</si>
  <si>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</si>
  <si>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</si>
  <si>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</si>
  <si>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</si>
  <si>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</si>
  <si>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</si>
  <si>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</si>
  <si>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</si>
  <si>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</si>
  <si>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</si>
  <si>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</si>
  <si>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</si>
  <si>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</si>
  <si>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</si>
  <si>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</si>
  <si>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</si>
  <si>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</si>
  <si>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</si>
  <si>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</si>
  <si>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</si>
  <si>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</si>
  <si>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</si>
  <si>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</si>
  <si>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</si>
  <si>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</si>
  <si>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</si>
  <si>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</si>
  <si>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</si>
  <si>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</si>
  <si>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</si>
  <si>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</si>
  <si>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</si>
  <si>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</si>
  <si>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</si>
  <si>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</si>
  <si>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</si>
  <si>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</si>
  <si>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</si>
  <si>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</si>
  <si>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</si>
  <si>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</si>
  <si>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</si>
  <si>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</si>
  <si>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</si>
  <si>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</si>
  <si>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</si>
  <si>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</si>
  <si>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</si>
  <si>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</si>
  <si>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</si>
  <si>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</si>
  <si>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</si>
  <si>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</si>
  <si>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</si>
  <si>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</si>
  <si>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</si>
  <si>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</si>
  <si>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</si>
  <si>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</si>
  <si>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</si>
  <si>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</si>
  <si>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</si>
  <si>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</si>
  <si>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</si>
  <si>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</si>
  <si>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</si>
  <si>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</si>
  <si>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</si>
  <si>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</si>
  <si>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</si>
  <si>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</si>
  <si>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</si>
  <si>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</si>
  <si>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</si>
  <si>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</si>
  <si>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</si>
  <si>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</si>
  <si>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</si>
  <si>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</si>
  <si>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</si>
  <si>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</si>
  <si>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</si>
  <si>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</si>
  <si>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</si>
  <si>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</si>
  <si>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</si>
  <si>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</si>
  <si>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</si>
  <si>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</si>
  <si>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</si>
  <si>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</si>
  <si>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</si>
  <si>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</si>
  <si>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</si>
  <si>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</si>
  <si>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</si>
  <si>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</si>
  <si>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</si>
  <si>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</si>
  <si>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</si>
  <si>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</si>
  <si>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</si>
  <si>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</si>
  <si>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</si>
  <si>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</si>
  <si>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</si>
  <si>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</si>
  <si>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</si>
  <si>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</si>
  <si>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</si>
  <si>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</si>
  <si>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</si>
  <si>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</si>
  <si>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</si>
  <si>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</si>
  <si>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</si>
  <si>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</si>
  <si>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</si>
  <si>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</si>
  <si>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</si>
  <si>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</si>
  <si>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</si>
  <si>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</si>
  <si>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</si>
  <si>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</si>
  <si>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</si>
  <si>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</si>
  <si>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</si>
  <si>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</si>
  <si>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</si>
  <si>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</si>
  <si>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</si>
  <si>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</si>
  <si>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</si>
  <si>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</si>
  <si>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</si>
  <si>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</si>
  <si>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</si>
  <si>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</si>
  <si>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</si>
  <si>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</si>
  <si>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</si>
  <si>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</si>
  <si>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</si>
  <si>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</si>
  <si>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</si>
  <si>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</si>
  <si>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</si>
  <si>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</si>
  <si>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</si>
  <si>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</si>
  <si>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</si>
  <si>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</si>
  <si>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</si>
  <si>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</si>
  <si>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</si>
  <si>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</si>
  <si>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</si>
  <si>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</si>
  <si>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</si>
  <si>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</si>
  <si>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</si>
  <si>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</si>
  <si>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</si>
  <si>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</si>
  <si>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</si>
  <si>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</si>
  <si>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</si>
  <si>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</si>
  <si>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</si>
  <si>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</si>
  <si>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</si>
  <si>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</si>
  <si>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</si>
  <si>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</si>
  <si>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</si>
  <si>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</si>
  <si>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</si>
  <si>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</si>
  <si>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</si>
  <si>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</si>
  <si>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</si>
  <si>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</si>
  <si>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</si>
  <si>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</si>
  <si>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</si>
  <si>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</si>
  <si>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</si>
  <si>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</si>
  <si>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</si>
  <si>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</si>
  <si>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</si>
  <si>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</si>
  <si>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</si>
  <si>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</si>
  <si>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</si>
  <si>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</si>
  <si>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</si>
  <si>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</si>
  <si>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</si>
  <si>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</si>
  <si>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</si>
  <si>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</si>
  <si>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</si>
  <si>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</si>
  <si>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</si>
  <si>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</si>
  <si>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</si>
  <si>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</si>
  <si>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</si>
  <si>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</si>
  <si>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</si>
  <si>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</si>
  <si>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</si>
  <si>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</si>
  <si>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</si>
  <si>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</si>
  <si>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</si>
  <si>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</si>
  <si>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</si>
  <si>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</si>
  <si>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</si>
  <si>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</si>
  <si>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</si>
  <si>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</si>
  <si>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</si>
  <si>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</si>
  <si>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</si>
  <si>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</si>
  <si>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</si>
  <si>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</si>
  <si>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</si>
  <si>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</si>
  <si>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</si>
  <si>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</si>
  <si>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</si>
  <si>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</si>
  <si>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</si>
  <si>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</si>
  <si>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</si>
  <si>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</si>
  <si>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</si>
  <si>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</si>
  <si>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</si>
  <si>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</si>
  <si>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</si>
  <si>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</si>
  <si>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</si>
  <si>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</si>
  <si>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</si>
  <si>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</si>
  <si>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</si>
  <si>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</si>
  <si>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</si>
  <si>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</si>
  <si>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</si>
  <si>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</si>
  <si>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</si>
  <si>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</si>
  <si>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</si>
  <si>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</si>
  <si>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</si>
  <si>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</si>
  <si>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</si>
  <si>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</si>
  <si>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</si>
  <si>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</si>
  <si>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</si>
  <si>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</si>
  <si>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</si>
  <si>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</si>
  <si>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</si>
  <si>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</si>
  <si>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</si>
  <si>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</si>
  <si>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</si>
  <si>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</si>
  <si>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</si>
  <si>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</si>
  <si>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</si>
  <si>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</si>
  <si>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</si>
  <si>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</si>
  <si>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</si>
  <si>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</si>
  <si>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</si>
  <si>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</si>
  <si>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</si>
  <si>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</si>
  <si>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</si>
  <si>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</si>
  <si>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</si>
  <si>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</si>
  <si>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</si>
  <si>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</si>
  <si>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</si>
  <si>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</si>
  <si>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</si>
  <si>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</si>
  <si>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</si>
  <si>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</si>
  <si>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</si>
  <si>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</si>
  <si>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</si>
  <si>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</si>
  <si>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</si>
  <si>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</si>
  <si>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</si>
  <si>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</si>
  <si>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</si>
  <si>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</si>
  <si>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</si>
  <si>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</si>
  <si>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</si>
  <si>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</si>
  <si>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</si>
  <si>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</si>
  <si>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</si>
  <si>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</si>
  <si>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</si>
  <si>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</si>
  <si>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</si>
  <si>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</si>
  <si>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</si>
  <si>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</si>
  <si>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</si>
  <si>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</si>
  <si>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</si>
  <si>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</si>
  <si>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</si>
  <si>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</si>
  <si>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</si>
  <si>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</si>
  <si>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</si>
  <si>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</si>
  <si>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</si>
  <si>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</si>
  <si>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</si>
  <si>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</si>
  <si>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</si>
  <si>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</si>
  <si>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</si>
  <si>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</si>
  <si>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</si>
  <si>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</si>
  <si>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</si>
  <si>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</si>
  <si>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</si>
  <si>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</si>
  <si>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</si>
  <si>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</si>
  <si>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</si>
  <si>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</si>
  <si>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</si>
  <si>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</si>
  <si>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</si>
  <si>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</si>
  <si>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</si>
  <si>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</si>
  <si>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</si>
  <si>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</si>
  <si>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</si>
  <si>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</si>
  <si>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</si>
  <si>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</si>
  <si>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</si>
  <si>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</si>
  <si>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</si>
  <si>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</si>
  <si>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</si>
  <si>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</si>
  <si>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</si>
  <si>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</si>
  <si>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</si>
  <si>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</si>
  <si>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</si>
  <si>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</si>
  <si>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</si>
  <si>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</si>
  <si>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</si>
  <si>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</si>
  <si>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</si>
  <si>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</si>
  <si>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</si>
  <si>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</si>
  <si>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</si>
  <si>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</si>
  <si>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</si>
  <si>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</si>
  <si>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</si>
  <si>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</si>
  <si>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</si>
  <si>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</si>
  <si>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</si>
  <si>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</si>
  <si>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</si>
  <si>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</si>
  <si>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</si>
  <si>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</si>
  <si>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</si>
  <si>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</si>
  <si>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</si>
  <si>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</si>
  <si>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</si>
  <si>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</si>
  <si>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</si>
  <si>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</si>
  <si>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</si>
  <si>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</si>
  <si>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</si>
  <si>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</si>
  <si>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</si>
  <si>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</si>
  <si>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</si>
  <si>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</si>
  <si>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</si>
  <si>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</si>
  <si>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</si>
  <si>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</si>
  <si>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</si>
  <si>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</si>
  <si>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</si>
  <si>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</si>
  <si>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</si>
  <si>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</si>
  <si>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</si>
  <si>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</si>
  <si>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</si>
  <si>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</si>
  <si>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</si>
  <si>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</si>
  <si>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</si>
  <si>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</si>
  <si>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</si>
  <si>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</si>
  <si>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</si>
  <si>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</si>
  <si>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</si>
  <si>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</si>
  <si>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</si>
  <si>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</si>
  <si>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</si>
  <si>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</si>
  <si>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</si>
  <si>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</si>
  <si>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</si>
  <si>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</si>
  <si>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</si>
  <si>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</si>
  <si>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</si>
  <si>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</si>
  <si>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</si>
  <si>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</si>
  <si>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</si>
  <si>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</si>
  <si>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</si>
  <si>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</si>
  <si>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</si>
  <si>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</si>
  <si>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</si>
  <si>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</si>
  <si>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</si>
  <si>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</si>
  <si>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</si>
  <si>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</si>
  <si>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</si>
  <si>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</si>
  <si>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</si>
  <si>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</si>
  <si>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</si>
  <si>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</si>
  <si>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</si>
  <si>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</si>
  <si>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</si>
  <si>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</si>
  <si>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</si>
  <si>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</si>
  <si>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</si>
  <si>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</si>
  <si>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</si>
  <si>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</si>
  <si>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</si>
  <si>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</si>
  <si>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</si>
  <si>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</si>
  <si>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</si>
  <si>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</si>
  <si>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</si>
  <si>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</si>
  <si>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</si>
  <si>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</si>
  <si>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</si>
  <si>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</si>
  <si>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</si>
  <si>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</si>
  <si>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</si>
  <si>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</si>
  <si>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</si>
  <si>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</si>
  <si>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</si>
  <si>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</si>
  <si>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</si>
  <si>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</si>
  <si>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</si>
  <si>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</si>
  <si>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</si>
  <si>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</si>
  <si>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</si>
  <si>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</si>
  <si>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</si>
  <si>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</si>
  <si>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</si>
  <si>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</si>
  <si>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</si>
  <si>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</si>
  <si>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</si>
  <si>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</si>
  <si>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</si>
  <si>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</si>
  <si>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</si>
  <si>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</si>
  <si>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</si>
  <si>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</si>
  <si>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</si>
  <si>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</si>
  <si>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</si>
  <si>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</si>
  <si>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</si>
  <si>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</si>
  <si>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</si>
  <si>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</si>
  <si>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</si>
  <si>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</si>
  <si>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</si>
  <si>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</si>
  <si>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</si>
  <si>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</si>
  <si>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</si>
  <si>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</si>
  <si>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</si>
  <si>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</si>
  <si>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</si>
  <si>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</si>
  <si>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</si>
  <si>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</si>
  <si>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</si>
  <si>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</si>
  <si>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</si>
  <si>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</si>
  <si>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</si>
  <si>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</si>
  <si>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</si>
  <si>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</si>
  <si>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</si>
  <si>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</si>
  <si>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</si>
  <si>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</si>
  <si>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</si>
  <si>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</si>
  <si>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</si>
  <si>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</si>
  <si>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</si>
  <si>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</si>
  <si>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</si>
  <si>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</si>
  <si>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</si>
  <si>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</si>
  <si>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</si>
  <si>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</si>
  <si>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</si>
  <si>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</si>
  <si>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</si>
  <si>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</si>
  <si>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</si>
  <si>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</si>
  <si>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</si>
  <si>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</si>
  <si>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</si>
  <si>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</si>
  <si>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</si>
  <si>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</si>
  <si>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</si>
  <si>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</si>
  <si>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</si>
  <si>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</si>
  <si>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</si>
  <si>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</si>
  <si>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</si>
  <si>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</si>
  <si>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</si>
  <si>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</si>
  <si>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</si>
  <si>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</si>
  <si>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</si>
  <si>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</si>
  <si>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</si>
  <si>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</si>
  <si>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</si>
  <si>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</si>
  <si>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</si>
  <si>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</si>
  <si>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</si>
  <si>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</si>
  <si>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</si>
  <si>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</si>
  <si>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</si>
  <si>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</si>
  <si>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</si>
  <si>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</si>
  <si>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</si>
  <si>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</si>
  <si>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</si>
  <si>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</si>
  <si>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</si>
  <si>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</si>
  <si>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</si>
  <si>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</si>
  <si>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</si>
  <si>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</si>
  <si>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</si>
  <si>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</si>
  <si>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</si>
  <si>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</si>
  <si>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</si>
  <si>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</si>
  <si>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</si>
  <si>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</si>
  <si>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</si>
  <si>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</si>
  <si>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</si>
  <si>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</si>
  <si>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</si>
  <si>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</si>
  <si>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</si>
  <si>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</si>
  <si>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</si>
  <si>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</si>
  <si>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</si>
  <si>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</si>
  <si>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</si>
  <si>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</si>
  <si>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</si>
  <si>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</si>
  <si>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</si>
  <si>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</si>
  <si>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</si>
  <si>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</si>
  <si>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</si>
  <si>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</si>
  <si>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</si>
  <si>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</si>
  <si>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</si>
  <si>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</si>
  <si>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</si>
  <si>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</si>
  <si>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</si>
  <si>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</si>
  <si>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</si>
  <si>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</si>
  <si>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</si>
  <si>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</si>
  <si>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</si>
  <si>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</si>
  <si>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</si>
  <si>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</si>
  <si>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</si>
  <si>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</si>
  <si>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</si>
  <si>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</si>
  <si>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</si>
  <si>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</si>
  <si>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</si>
  <si>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</si>
  <si>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</si>
  <si>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</si>
  <si>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</si>
  <si>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</si>
  <si>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</si>
  <si>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</si>
  <si>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</si>
  <si>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</si>
  <si>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</si>
  <si>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</si>
  <si>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</si>
  <si>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</si>
  <si>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</si>
  <si>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</si>
  <si>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</si>
  <si>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</si>
  <si>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</si>
  <si>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</si>
  <si>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</si>
  <si>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</si>
  <si>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</si>
  <si>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</si>
  <si>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</si>
  <si>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</si>
  <si>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</si>
  <si>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</si>
  <si>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</si>
  <si>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</si>
  <si>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</si>
  <si>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</si>
  <si>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</si>
  <si>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</si>
  <si>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</si>
  <si>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</si>
  <si>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</si>
  <si>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</si>
  <si>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</si>
  <si>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</si>
  <si>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</si>
  <si>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</si>
  <si>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</si>
  <si>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</si>
  <si>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</si>
  <si>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</si>
  <si>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</si>
  <si>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</si>
  <si>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</si>
  <si>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</si>
  <si>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</si>
  <si>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</si>
  <si>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</si>
  <si>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</si>
  <si>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</si>
  <si>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</si>
  <si>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</si>
  <si>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</si>
  <si>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</si>
  <si>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</si>
  <si>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</si>
  <si>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</si>
  <si>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</si>
  <si>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</si>
  <si>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</si>
  <si>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</si>
  <si>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</si>
  <si>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</si>
  <si>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</si>
  <si>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</si>
  <si>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</si>
  <si>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</si>
  <si>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</si>
  <si>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</si>
  <si>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</si>
  <si>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</si>
  <si>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</si>
  <si>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</si>
  <si>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</si>
  <si>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</si>
  <si>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</si>
  <si>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</si>
  <si>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</si>
  <si>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</si>
  <si>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</si>
  <si>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</si>
  <si>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</si>
  <si>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</si>
  <si>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</si>
  <si>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</si>
  <si>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</si>
  <si>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</si>
  <si>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</si>
  <si>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</si>
  <si>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</si>
  <si>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</si>
  <si>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</si>
  <si>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</si>
  <si>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</si>
  <si>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</si>
  <si>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</si>
  <si>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</si>
  <si>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</si>
  <si>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</si>
  <si>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</si>
  <si>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</si>
  <si>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</si>
  <si>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</si>
  <si>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</si>
  <si>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</si>
  <si>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</si>
  <si>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</si>
  <si>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</si>
  <si>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</si>
  <si>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</si>
  <si>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</si>
  <si>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</si>
  <si>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</si>
  <si>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</si>
  <si>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</si>
  <si>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</si>
  <si>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</si>
  <si>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</si>
  <si>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</si>
  <si>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</si>
  <si>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</si>
  <si>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</si>
  <si>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</si>
  <si>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</si>
  <si>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</si>
  <si>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</si>
  <si>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</si>
  <si>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</si>
  <si>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</si>
  <si>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</si>
  <si>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</si>
  <si>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</si>
  <si>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</si>
  <si>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</si>
  <si>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</si>
  <si>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</si>
  <si>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</si>
  <si>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</si>
  <si>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</si>
  <si>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</si>
  <si>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</si>
  <si>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</si>
  <si>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</si>
  <si>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</si>
  <si>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</si>
  <si>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</si>
  <si>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</si>
  <si>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</si>
  <si>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</si>
  <si>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</si>
  <si>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</si>
  <si>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</si>
  <si>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</si>
  <si>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</si>
  <si>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</si>
  <si>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</si>
  <si>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</si>
  <si>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</si>
  <si>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</si>
  <si>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</si>
  <si>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</si>
  <si>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</si>
  <si>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</si>
  <si>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</si>
  <si>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</si>
  <si>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</si>
  <si>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</si>
  <si>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</si>
  <si>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</si>
  <si>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</si>
  <si>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</si>
  <si>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</si>
  <si>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</si>
  <si>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</si>
  <si>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</si>
  <si>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</si>
  <si>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</si>
  <si>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</si>
  <si>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</si>
  <si>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</si>
  <si>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</si>
  <si>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</si>
  <si>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</si>
  <si>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</si>
  <si>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</si>
  <si>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</si>
  <si>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</si>
  <si>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</si>
  <si>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</si>
  <si>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</si>
  <si>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</si>
  <si>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</si>
  <si>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</si>
  <si>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</si>
  <si>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</si>
  <si>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</si>
  <si>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</si>
  <si>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</si>
  <si>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</si>
  <si>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</si>
  <si>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</si>
  <si>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</si>
  <si>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</si>
  <si>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</si>
  <si>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</si>
  <si>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</si>
  <si>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</si>
  <si>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</si>
  <si>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</si>
  <si>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</si>
  <si>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</si>
  <si>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</si>
  <si>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</si>
  <si>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</si>
  <si>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</si>
  <si>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</si>
  <si>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</si>
  <si>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</si>
  <si>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</si>
  <si>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</si>
  <si>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</si>
  <si>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</si>
  <si>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</si>
  <si>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</si>
  <si>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</si>
  <si>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</si>
  <si>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</si>
  <si>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</si>
  <si>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</si>
  <si>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</si>
  <si>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</si>
  <si>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</si>
  <si>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</si>
  <si>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</si>
  <si>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</si>
  <si>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</si>
  <si>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</si>
  <si>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</si>
  <si>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</si>
  <si>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</si>
  <si>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</si>
  <si>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</si>
  <si>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</si>
  <si>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</si>
  <si>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</si>
  <si>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</si>
  <si>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</si>
  <si>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</si>
  <si>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</si>
  <si>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</si>
  <si>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</si>
  <si>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</si>
  <si>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</si>
  <si>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</si>
  <si>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</si>
  <si>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</si>
  <si>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</si>
  <si>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</si>
  <si>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</si>
  <si>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</si>
  <si>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</si>
  <si>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</si>
  <si>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</si>
  <si>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</si>
  <si>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</si>
  <si>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</si>
  <si>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</si>
  <si>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</si>
  <si>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</si>
  <si>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</si>
  <si>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</si>
  <si>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</si>
  <si>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</si>
  <si>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</si>
  <si>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</si>
  <si>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</si>
  <si>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</si>
  <si>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</si>
  <si>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</si>
  <si>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</si>
  <si>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</si>
  <si>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</si>
  <si>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</si>
  <si>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</si>
  <si>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</si>
  <si>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</si>
  <si>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</si>
  <si>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</si>
  <si>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</si>
  <si>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</si>
  <si>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</si>
  <si>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</si>
  <si>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</si>
  <si>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</si>
  <si>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</si>
  <si>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</si>
  <si>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</si>
  <si>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</si>
  <si>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</si>
  <si>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</si>
  <si>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</si>
  <si>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</si>
  <si>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</si>
  <si>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</si>
  <si>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</si>
  <si>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</si>
  <si>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</si>
  <si>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</si>
  <si>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</si>
  <si>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</si>
  <si>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</si>
  <si>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</si>
  <si>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</si>
  <si>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</si>
  <si>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</si>
  <si>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</si>
  <si>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</si>
  <si>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</si>
  <si>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</si>
  <si>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</si>
  <si>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</si>
  <si>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</si>
  <si>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</si>
  <si>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</si>
  <si>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</si>
  <si>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</si>
  <si>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</si>
  <si>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</si>
  <si>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</si>
  <si>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</si>
  <si>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</si>
  <si>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</si>
  <si>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</si>
  <si>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</si>
  <si>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</si>
  <si>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</si>
  <si>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</si>
  <si>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</si>
  <si>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</si>
  <si>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</si>
  <si>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</si>
  <si>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</si>
  <si>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</si>
  <si>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</si>
  <si>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</si>
  <si>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</si>
  <si>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</si>
  <si>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</si>
  <si>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</si>
  <si>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</si>
  <si>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</si>
  <si>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</si>
  <si>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</si>
  <si>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</si>
  <si>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</si>
  <si>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</si>
  <si>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</si>
  <si>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</si>
  <si>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</si>
  <si>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</si>
  <si>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</si>
  <si>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</si>
  <si>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</si>
  <si>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</si>
  <si>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</si>
  <si>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</si>
  <si>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</si>
  <si>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</si>
  <si>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</si>
  <si>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</si>
  <si>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</si>
  <si>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</si>
  <si>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</si>
  <si>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</si>
  <si>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</si>
  <si>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</si>
  <si>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</si>
  <si>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</si>
  <si>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</si>
  <si>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</si>
  <si>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</si>
  <si>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</si>
  <si>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</si>
  <si>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</si>
  <si>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</si>
  <si>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</si>
  <si>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</si>
  <si>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</si>
  <si>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</si>
  <si>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</si>
  <si>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</si>
  <si>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</si>
  <si>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</si>
  <si>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</si>
  <si>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</si>
  <si>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</si>
  <si>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</si>
  <si>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</si>
  <si>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</si>
  <si>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</si>
  <si>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</si>
  <si>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</si>
  <si>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</si>
  <si>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</si>
  <si>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</si>
  <si>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</si>
  <si>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</si>
  <si>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</si>
  <si>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</si>
  <si>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</si>
  <si>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</si>
  <si>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</si>
  <si>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</si>
  <si>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</si>
  <si>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</si>
  <si>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</si>
  <si>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</si>
  <si>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</si>
  <si>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</si>
  <si>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</si>
  <si>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</si>
  <si>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</si>
  <si>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</si>
  <si>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</si>
  <si>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</si>
  <si>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</si>
  <si>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</si>
  <si>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</si>
  <si>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</si>
  <si>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</si>
  <si>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</si>
  <si>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</si>
  <si>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</si>
  <si>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</si>
  <si>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</si>
  <si>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</si>
  <si>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</si>
  <si>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</si>
  <si>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</si>
  <si>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</si>
  <si>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</si>
  <si>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</si>
  <si>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</si>
  <si>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</si>
  <si>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</si>
  <si>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</si>
  <si>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</si>
  <si>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</si>
  <si>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</si>
  <si>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</si>
  <si>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</si>
  <si>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</si>
  <si>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</si>
  <si>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</si>
  <si>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</si>
  <si>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</si>
  <si>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</si>
  <si>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</si>
  <si>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</si>
  <si>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</si>
  <si>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</si>
  <si>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</si>
  <si>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</si>
  <si>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</si>
  <si>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</si>
  <si>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</si>
  <si>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</si>
  <si>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</si>
  <si>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</si>
  <si>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</si>
  <si>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</si>
  <si>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</si>
  <si>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</si>
  <si>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</si>
  <si>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</si>
  <si>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</si>
  <si>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</si>
  <si>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</si>
  <si>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</si>
  <si>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</si>
  <si>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</si>
  <si>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</si>
  <si>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</si>
  <si>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</si>
  <si>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</si>
  <si>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</si>
  <si>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</si>
  <si>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</si>
  <si>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</si>
  <si>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</si>
  <si>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</si>
  <si>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</si>
  <si>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</si>
  <si>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</si>
  <si>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</si>
  <si>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</si>
  <si>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</si>
  <si>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</si>
  <si>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</si>
  <si>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</si>
  <si>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</si>
  <si>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</si>
  <si>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</si>
  <si>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</si>
  <si>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</si>
  <si>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</si>
  <si>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</si>
  <si>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</si>
  <si>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</si>
  <si>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</si>
  <si>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</si>
  <si>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</si>
  <si>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</si>
  <si>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</si>
  <si>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</si>
  <si>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</si>
  <si>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</si>
  <si>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</si>
  <si>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</si>
  <si>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</si>
  <si>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</si>
  <si>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</si>
  <si>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</si>
  <si>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</si>
  <si>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</si>
  <si>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</si>
  <si>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</si>
  <si>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</si>
  <si>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</si>
  <si>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</si>
  <si>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</si>
  <si>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</si>
  <si>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</si>
  <si>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</si>
  <si>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</si>
  <si>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</si>
  <si>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</si>
  <si>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</si>
  <si>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</si>
  <si>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</si>
  <si>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</si>
  <si>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</si>
  <si>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</si>
  <si>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</si>
  <si>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</si>
  <si>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</si>
  <si>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</si>
  <si>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</si>
  <si>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</si>
  <si>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</si>
  <si>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</si>
  <si>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</si>
  <si>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</si>
  <si>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</si>
  <si>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</si>
  <si>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</si>
  <si>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</si>
  <si>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</si>
  <si>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</si>
  <si>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</si>
  <si>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</si>
  <si>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</si>
  <si>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</si>
  <si>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</si>
  <si>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</si>
  <si>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</si>
  <si>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</si>
  <si>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</si>
  <si>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</si>
  <si>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</si>
  <si>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</si>
  <si>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</si>
  <si>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</si>
  <si>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</si>
  <si>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</si>
  <si>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</si>
  <si>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</si>
  <si>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</si>
  <si>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</si>
  <si>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</si>
  <si>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</si>
  <si>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</si>
  <si>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</si>
  <si>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</si>
  <si>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</si>
  <si>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</si>
  <si>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</si>
  <si>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</si>
  <si>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</si>
  <si>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</si>
  <si>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</si>
  <si>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</si>
  <si>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</si>
  <si>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</si>
  <si>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</si>
  <si>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</si>
  <si>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</si>
  <si>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</si>
  <si>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</si>
  <si>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</si>
  <si>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</si>
  <si>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</si>
  <si>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</si>
  <si>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</si>
  <si>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</si>
  <si>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</si>
  <si>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</si>
  <si>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</si>
  <si>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</si>
  <si>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</si>
  <si>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</si>
  <si>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</si>
  <si>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</si>
  <si>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</si>
  <si>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</si>
  <si>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</si>
  <si>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</si>
  <si>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</si>
  <si>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</si>
  <si>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</si>
  <si>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</si>
  <si>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</si>
  <si>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</si>
  <si>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</si>
  <si>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</si>
  <si>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</si>
  <si>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</si>
  <si>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</si>
  <si>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</si>
  <si>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</si>
  <si>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</si>
  <si>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</si>
  <si>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</si>
  <si>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</si>
  <si>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</si>
  <si>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</si>
  <si>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</si>
  <si>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</si>
  <si>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</si>
  <si>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</si>
  <si>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</si>
  <si>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</si>
  <si>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</si>
  <si>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</si>
  <si>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</si>
  <si>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</si>
  <si>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</si>
  <si>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</si>
  <si>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</si>
  <si>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</si>
  <si>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</si>
  <si>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</si>
  <si>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</si>
  <si>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</si>
  <si>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</si>
  <si>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</si>
  <si>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</si>
  <si>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</si>
  <si>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</si>
  <si>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</si>
  <si>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</si>
  <si>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</si>
  <si>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</si>
  <si>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</si>
  <si>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</si>
  <si>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</si>
  <si>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</si>
  <si>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</si>
  <si>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</si>
  <si>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</si>
  <si>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</si>
  <si>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</si>
  <si>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</si>
  <si>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</si>
  <si>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</si>
  <si>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</si>
  <si>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</si>
  <si>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</si>
  <si>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</si>
  <si>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</si>
  <si>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</si>
  <si>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</si>
  <si>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</si>
  <si>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</si>
  <si>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</si>
  <si>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</si>
  <si>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</si>
  <si>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</si>
  <si>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</si>
  <si>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</si>
  <si>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</si>
  <si>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</si>
  <si>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</si>
  <si>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</si>
  <si>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</si>
  <si>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</si>
  <si>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</si>
  <si>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</si>
  <si>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</si>
  <si>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</si>
  <si>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</si>
  <si>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</si>
  <si>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</si>
  <si>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</si>
  <si>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</si>
  <si>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</si>
  <si>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</si>
  <si>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</si>
  <si>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</si>
  <si>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</si>
  <si>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</si>
  <si>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</si>
  <si>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</si>
  <si>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</si>
  <si>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</si>
  <si>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</si>
  <si>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</si>
  <si>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</si>
  <si>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</si>
  <si>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</si>
  <si>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</si>
  <si>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</si>
  <si>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</si>
  <si>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</si>
  <si>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</si>
  <si>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</si>
  <si>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</si>
  <si>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</si>
  <si>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</si>
  <si>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</si>
  <si>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</si>
  <si>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</si>
  <si>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</si>
  <si>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</si>
  <si>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</si>
  <si>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</si>
  <si>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</si>
  <si>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</si>
  <si>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</si>
  <si>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</si>
  <si>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</si>
  <si>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</si>
  <si>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</si>
  <si>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</si>
  <si>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</si>
  <si>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</si>
  <si>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</si>
  <si>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</si>
  <si>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</si>
  <si>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</si>
  <si>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</si>
  <si>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</si>
  <si>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</si>
  <si>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</si>
  <si>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</si>
  <si>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</si>
  <si>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</si>
  <si>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</si>
  <si>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</si>
  <si>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</si>
  <si>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</si>
  <si>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</si>
  <si>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</si>
  <si>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</si>
  <si>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</si>
  <si>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</si>
  <si>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</si>
  <si>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</si>
  <si>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</si>
  <si>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</si>
  <si>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</si>
  <si>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</si>
  <si>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</si>
  <si>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</si>
  <si>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</si>
  <si>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</si>
  <si>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</si>
  <si>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</si>
  <si>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</si>
  <si>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</si>
  <si>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</si>
  <si>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</si>
  <si>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</si>
  <si>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</si>
  <si>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</si>
  <si>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</si>
  <si>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</si>
  <si>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</si>
  <si>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</si>
  <si>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</si>
  <si>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</si>
  <si>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</si>
  <si>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</si>
  <si>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</si>
  <si>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</si>
  <si>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</si>
  <si>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</si>
  <si>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</si>
  <si>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</si>
  <si>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</si>
  <si>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</si>
  <si>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</si>
  <si>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</si>
  <si>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</si>
  <si>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</si>
  <si>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</si>
  <si>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</si>
  <si>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</si>
  <si>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</si>
  <si>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</si>
  <si>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</si>
  <si>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</si>
  <si>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</si>
  <si>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</si>
  <si>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</si>
  <si>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</si>
  <si>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</si>
  <si>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</si>
  <si>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</si>
  <si>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</si>
  <si>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</si>
  <si>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</si>
  <si>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</si>
  <si>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</si>
  <si>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</si>
  <si>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</si>
  <si>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</si>
  <si>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</si>
  <si>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</si>
  <si>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</si>
  <si>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</si>
  <si>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</si>
  <si>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</si>
  <si>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</si>
  <si>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</si>
  <si>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</si>
  <si>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</si>
  <si>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</si>
  <si>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</si>
  <si>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</si>
  <si>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</si>
  <si>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</si>
  <si>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</si>
  <si>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</si>
  <si>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</si>
  <si>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</si>
  <si>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</si>
  <si>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</si>
  <si>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</si>
  <si>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</si>
  <si>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</si>
  <si>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</si>
  <si>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</si>
  <si>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</si>
  <si>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</si>
  <si>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</si>
  <si>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</si>
  <si>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</si>
  <si>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</si>
  <si>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</si>
  <si>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</si>
  <si>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</si>
  <si>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</si>
  <si>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</si>
  <si>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</si>
  <si>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</si>
  <si>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</si>
  <si>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</si>
  <si>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</si>
  <si>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</si>
  <si>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</si>
  <si>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</si>
  <si>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</si>
  <si>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</si>
  <si>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</si>
  <si>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</si>
  <si>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</si>
  <si>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</si>
  <si>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</si>
  <si>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</si>
  <si>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</si>
  <si>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</si>
  <si>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</si>
  <si>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</si>
  <si>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</si>
  <si>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</si>
  <si>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</si>
  <si>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</si>
  <si>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</si>
  <si>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</si>
  <si>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</si>
  <si>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</si>
  <si>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</si>
  <si>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</si>
  <si>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</si>
  <si>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</si>
  <si>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</si>
  <si>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</si>
  <si>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</si>
  <si>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</si>
  <si>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</si>
  <si>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</si>
  <si>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</si>
  <si>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</si>
  <si>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</si>
  <si>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</si>
  <si>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</si>
  <si>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</si>
  <si>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</si>
  <si>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</si>
  <si>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</si>
  <si>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</si>
  <si>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</si>
  <si>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</si>
  <si>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</si>
  <si>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</si>
  <si>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</si>
  <si>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</si>
  <si>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</si>
  <si>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</si>
  <si>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</si>
  <si>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</si>
  <si>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</si>
  <si>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</si>
  <si>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</si>
  <si>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</si>
  <si>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</si>
  <si>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</si>
  <si>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</si>
  <si>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</si>
  <si>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</si>
  <si>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</si>
  <si>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</si>
  <si>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</si>
  <si>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</si>
  <si>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</si>
  <si>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</si>
  <si>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</si>
  <si>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</si>
  <si>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</si>
  <si>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</si>
  <si>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</si>
  <si>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</si>
  <si>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</si>
  <si>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</si>
  <si>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</si>
  <si>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</si>
  <si>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</si>
  <si>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</si>
  <si>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</si>
  <si>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</si>
  <si>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</si>
  <si>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</si>
  <si>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</si>
  <si>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</si>
  <si>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</si>
  <si>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</si>
  <si>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</si>
  <si>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</si>
  <si>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</si>
  <si>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</si>
  <si>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</si>
  <si>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</si>
  <si>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</si>
  <si>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</si>
  <si>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</si>
  <si>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</si>
  <si>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</si>
  <si>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</si>
  <si>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</si>
  <si>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</si>
  <si>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</si>
  <si>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</si>
  <si>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</si>
  <si>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</si>
  <si>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</si>
  <si>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</si>
  <si>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</si>
  <si>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</si>
  <si>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</si>
  <si>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</si>
  <si>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</si>
  <si>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</si>
  <si>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</si>
  <si>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</si>
  <si>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</si>
  <si>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</si>
  <si>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</si>
  <si>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</si>
  <si>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</si>
  <si>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</si>
  <si>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</si>
  <si>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</si>
  <si>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</si>
  <si>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</si>
  <si>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</si>
  <si>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</si>
  <si>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</si>
  <si>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</si>
  <si>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</si>
  <si>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</si>
  <si>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</si>
  <si>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</si>
  <si>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</si>
  <si>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</si>
  <si>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</si>
  <si>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</si>
  <si>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</si>
  <si>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</si>
  <si>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</si>
  <si>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</si>
  <si>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</si>
  <si>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</si>
  <si>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</si>
  <si>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</si>
  <si>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</si>
  <si>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</si>
  <si>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</si>
  <si>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</si>
  <si>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</si>
  <si>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</si>
  <si>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</si>
  <si>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</si>
  <si>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</si>
  <si>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</si>
  <si>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</si>
  <si>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</si>
  <si>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</si>
  <si>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</si>
  <si>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</si>
  <si>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</si>
  <si>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</si>
  <si>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</si>
  <si>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</si>
  <si>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</si>
  <si>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</si>
  <si>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</si>
  <si>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</si>
  <si>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</si>
  <si>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</si>
  <si>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</si>
  <si>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</si>
  <si>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</si>
  <si>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</si>
  <si>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</si>
  <si>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</si>
  <si>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</si>
  <si>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</si>
  <si>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</si>
  <si>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</si>
  <si>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</si>
  <si>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</si>
  <si>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</si>
  <si>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</si>
  <si>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</si>
  <si>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</si>
  <si>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</si>
  <si>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</si>
  <si>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</si>
  <si>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</si>
  <si>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</si>
  <si>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</si>
  <si>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</si>
  <si>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</si>
  <si>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</si>
  <si>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</si>
  <si>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</si>
  <si>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</si>
  <si>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</si>
  <si>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</si>
  <si>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</si>
  <si>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</si>
  <si>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</si>
  <si>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</si>
  <si>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</si>
  <si>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</si>
  <si>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</si>
  <si>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</si>
  <si>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</si>
  <si>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</si>
  <si>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</si>
  <si>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</si>
  <si>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</si>
  <si>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</si>
  <si>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</si>
  <si>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</si>
  <si>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</si>
  <si>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</si>
  <si>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</si>
  <si>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</si>
  <si>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</si>
  <si>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</si>
  <si>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</si>
  <si>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</si>
  <si>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</si>
  <si>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</si>
  <si>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</si>
  <si>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</si>
  <si>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</si>
  <si>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</si>
  <si>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</si>
  <si>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</si>
  <si>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</si>
  <si>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</si>
  <si>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</si>
  <si>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</si>
  <si>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</si>
  <si>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</si>
  <si>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</si>
  <si>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</si>
  <si>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</si>
  <si>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</si>
  <si>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</si>
  <si>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</si>
  <si>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</si>
  <si>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</si>
  <si>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</si>
  <si>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</si>
  <si>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</si>
  <si>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</si>
  <si>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</si>
  <si>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</si>
  <si>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</si>
  <si>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</si>
  <si>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</si>
  <si>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</si>
  <si>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</si>
  <si>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</si>
  <si>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</si>
  <si>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</si>
  <si>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</si>
  <si>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</si>
  <si>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</si>
  <si>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</si>
  <si>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</si>
  <si>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</si>
  <si>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</si>
  <si>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</si>
  <si>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</si>
  <si>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</si>
  <si>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</si>
  <si>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</si>
  <si>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</si>
  <si>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</si>
  <si>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</si>
  <si>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</si>
  <si>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</si>
  <si>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</si>
  <si>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</si>
  <si>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</si>
  <si>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</si>
  <si>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</si>
  <si>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</si>
  <si>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</si>
  <si>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</si>
  <si>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</si>
  <si>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</si>
  <si>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</si>
  <si>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</si>
  <si>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</si>
  <si>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</si>
  <si>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</si>
  <si>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</si>
  <si>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</si>
  <si>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</si>
  <si>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</si>
  <si>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</si>
  <si>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</si>
  <si>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</si>
  <si>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</si>
  <si>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</si>
  <si>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</si>
  <si>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</si>
  <si>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</si>
  <si>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</si>
  <si>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</si>
  <si>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</si>
  <si>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</si>
  <si>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</si>
  <si>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</si>
  <si>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</si>
  <si>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</si>
  <si>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</si>
  <si>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</si>
  <si>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</si>
  <si>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</si>
  <si>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</si>
  <si>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</si>
  <si>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</si>
  <si>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</si>
  <si>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</si>
  <si>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</si>
  <si>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</si>
  <si>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</si>
  <si>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</si>
  <si>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</si>
  <si>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</si>
  <si>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</si>
  <si>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</si>
  <si>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</si>
  <si>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</si>
  <si>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</si>
  <si>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</si>
  <si>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</si>
  <si>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</si>
  <si>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</si>
  <si>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</si>
  <si>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</si>
  <si>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</si>
  <si>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</si>
  <si>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</si>
  <si>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</si>
  <si>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</si>
  <si>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</si>
  <si>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</si>
  <si>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</si>
  <si>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</si>
  <si>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</si>
  <si>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</si>
  <si>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</si>
  <si>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</si>
  <si>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</si>
  <si>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</si>
  <si>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</si>
  <si>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</si>
  <si>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</si>
  <si>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</si>
  <si>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</si>
  <si>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</si>
  <si>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</si>
  <si>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</si>
  <si>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</si>
  <si>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</si>
  <si>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</si>
  <si>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</si>
  <si>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</si>
  <si>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</si>
  <si>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</si>
  <si>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</si>
  <si>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</si>
  <si>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</si>
  <si>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</si>
  <si>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</si>
  <si>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</si>
  <si>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</si>
  <si>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</si>
  <si>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</si>
  <si>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</si>
  <si>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</si>
  <si>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</si>
  <si>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</si>
  <si>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</si>
  <si>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</si>
  <si>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</si>
  <si>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</si>
  <si>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</si>
  <si>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</si>
  <si>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</si>
  <si>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</si>
  <si>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</si>
  <si>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</si>
  <si>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</si>
  <si>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</si>
  <si>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</si>
  <si>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</si>
  <si>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</si>
  <si>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</si>
  <si>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</si>
  <si>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</si>
  <si>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</si>
  <si>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</si>
  <si>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</si>
  <si>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</si>
  <si>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</si>
  <si>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</si>
  <si>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</si>
  <si>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</si>
  <si>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</si>
  <si>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</si>
  <si>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</si>
  <si>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</si>
  <si>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</si>
  <si>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</si>
  <si>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</si>
  <si>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</si>
  <si>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</si>
  <si>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</si>
  <si>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</si>
  <si>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</si>
  <si>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</si>
  <si>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</si>
  <si>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</si>
  <si>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</si>
  <si>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</si>
  <si>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</si>
  <si>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</si>
  <si>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</si>
  <si>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</si>
  <si>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</si>
  <si>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</si>
  <si>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</si>
  <si>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</si>
  <si>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</si>
  <si>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</si>
  <si>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</si>
  <si>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</si>
  <si>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</si>
  <si>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</si>
  <si>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</si>
  <si>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</si>
  <si>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</si>
  <si>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</si>
  <si>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</si>
  <si>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</si>
  <si>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</si>
  <si>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</si>
  <si>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</si>
  <si>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</si>
  <si>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</si>
  <si>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</si>
  <si>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</si>
  <si>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</si>
  <si>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</si>
  <si>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</si>
  <si>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</si>
  <si>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</si>
  <si>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</si>
  <si>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</si>
  <si>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</si>
  <si>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</si>
  <si>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</si>
  <si>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</si>
  <si>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</si>
  <si>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</si>
  <si>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</si>
  <si>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</si>
  <si>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</si>
  <si>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</si>
  <si>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</si>
  <si>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</si>
  <si>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</si>
  <si>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</si>
  <si>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</si>
  <si>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</si>
  <si>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</si>
  <si>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</si>
  <si>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</si>
  <si>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</si>
  <si>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</si>
  <si>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</si>
  <si>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</si>
  <si>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</si>
  <si>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</si>
  <si>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</si>
  <si>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</si>
  <si>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</si>
  <si>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</si>
  <si>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</si>
  <si>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</si>
  <si>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</si>
  <si>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</si>
  <si>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</si>
  <si>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</si>
  <si>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</si>
  <si>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</si>
  <si>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</si>
  <si>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</si>
  <si>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</si>
  <si>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</si>
  <si>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</si>
  <si>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</si>
  <si>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</si>
  <si>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</si>
  <si>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</si>
  <si>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</si>
  <si>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</si>
  <si>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</si>
  <si>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</si>
  <si>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</si>
  <si>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</si>
  <si>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</si>
  <si>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</si>
  <si>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</si>
  <si>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</si>
  <si>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</si>
  <si>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</si>
  <si>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</si>
  <si>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</si>
  <si>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</si>
  <si>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</si>
  <si>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</si>
  <si>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</si>
  <si>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</si>
  <si>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</si>
  <si>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</si>
  <si>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</si>
  <si>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</si>
  <si>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</si>
  <si>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</si>
  <si>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</si>
  <si>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</si>
  <si>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</si>
  <si>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</si>
  <si>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</si>
  <si>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</si>
  <si>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</si>
  <si>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</si>
  <si>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</si>
  <si>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</si>
  <si>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</si>
  <si>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</si>
  <si>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</si>
  <si>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</si>
  <si>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</si>
  <si>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</si>
  <si>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</si>
  <si>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</si>
  <si>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</si>
  <si>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</si>
  <si>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</si>
  <si>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</si>
  <si>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</si>
  <si>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</si>
  <si>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</si>
  <si>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</si>
  <si>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</si>
  <si>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</si>
  <si>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</si>
  <si>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</si>
  <si>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</si>
  <si>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</si>
  <si>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</si>
  <si>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</si>
  <si>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</si>
  <si>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</si>
  <si>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</si>
  <si>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</si>
  <si>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</si>
  <si>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</si>
  <si>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</si>
  <si>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</si>
  <si>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</si>
  <si>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</si>
  <si>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</si>
  <si>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</si>
  <si>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</si>
  <si>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</si>
  <si>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</si>
  <si>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</si>
  <si>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</si>
  <si>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</si>
  <si>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</si>
  <si>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</si>
  <si>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</si>
  <si>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</si>
  <si>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</si>
  <si>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</si>
  <si>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</si>
  <si>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</si>
  <si>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</si>
  <si>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</si>
  <si>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</si>
  <si>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</si>
  <si>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</si>
  <si>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</si>
  <si>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</si>
  <si>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</si>
  <si>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</si>
  <si>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</si>
  <si>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</si>
  <si>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</si>
  <si>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</si>
  <si>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</si>
  <si>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</si>
  <si>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</si>
  <si>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</si>
  <si>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</si>
  <si>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</si>
  <si>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</si>
  <si>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</si>
  <si>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</si>
  <si>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</si>
  <si>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</si>
  <si>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</si>
  <si>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</si>
  <si>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</si>
  <si>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</si>
  <si>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</si>
  <si>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</si>
  <si>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</si>
  <si>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</si>
  <si>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</si>
  <si>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</si>
  <si>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</si>
  <si>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</si>
  <si>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</si>
  <si>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</si>
  <si>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</si>
  <si>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</si>
  <si>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</si>
  <si>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</si>
  <si>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</si>
  <si>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</si>
  <si>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</si>
  <si>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</si>
  <si>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</si>
  <si>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</si>
  <si>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</si>
  <si>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</si>
  <si>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</si>
  <si>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</si>
  <si>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</si>
  <si>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</si>
  <si>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</si>
  <si>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</si>
  <si>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</si>
  <si>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</si>
  <si>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</si>
  <si>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</si>
  <si>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</si>
  <si>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</si>
  <si>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</si>
  <si>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</si>
  <si>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</si>
  <si>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</si>
  <si>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</si>
  <si>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</si>
  <si>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</si>
  <si>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</si>
  <si>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</si>
  <si>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</si>
  <si>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</si>
  <si>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</si>
  <si>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</si>
  <si>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</si>
  <si>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</si>
  <si>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</si>
  <si>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</si>
  <si>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</si>
  <si>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</si>
  <si>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</si>
  <si>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</si>
  <si>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</si>
  <si>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</si>
  <si>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</si>
  <si>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</si>
  <si>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</si>
  <si>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</si>
  <si>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</si>
  <si>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</si>
  <si>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</si>
  <si>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</si>
  <si>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</si>
  <si>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</si>
  <si>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</si>
  <si>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</si>
  <si>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</si>
  <si>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</si>
  <si>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</si>
  <si>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</si>
  <si>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</si>
  <si>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</si>
  <si>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</si>
  <si>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</si>
  <si>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</si>
  <si>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</si>
  <si>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</si>
  <si>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</si>
  <si>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</si>
  <si>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</si>
  <si>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</si>
  <si>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</si>
  <si>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</si>
  <si>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</si>
  <si>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</si>
  <si>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</si>
  <si>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</si>
  <si>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</si>
  <si>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</si>
  <si>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</si>
  <si>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</si>
  <si>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</si>
  <si>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</si>
  <si>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</si>
  <si>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</si>
  <si>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</si>
  <si>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</si>
  <si>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</si>
  <si>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</si>
  <si>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</si>
  <si>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</si>
  <si>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</si>
  <si>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</si>
  <si>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</si>
  <si>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</si>
  <si>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</si>
  <si>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</si>
  <si>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</si>
  <si>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</si>
  <si>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</si>
  <si>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</si>
  <si>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</si>
  <si>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</si>
  <si>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</si>
  <si>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</si>
  <si>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</si>
  <si>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</si>
  <si>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</si>
  <si>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</si>
  <si>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</si>
  <si>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</si>
  <si>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</si>
  <si>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</si>
  <si>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</si>
  <si>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</si>
  <si>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</si>
  <si>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</si>
  <si>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</si>
  <si>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</si>
  <si>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</si>
  <si>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</si>
  <si>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</si>
  <si>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</si>
  <si>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</si>
  <si>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</si>
  <si>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</si>
  <si>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</si>
  <si>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</si>
  <si>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</si>
  <si>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</si>
  <si>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</si>
  <si>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</si>
  <si>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</si>
  <si>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</si>
  <si>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</si>
  <si>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</si>
  <si>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</si>
  <si>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</si>
  <si>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</si>
  <si>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</si>
  <si>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</si>
  <si>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</si>
  <si>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</si>
  <si>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</si>
  <si>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</si>
  <si>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</si>
  <si>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</si>
  <si>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</si>
  <si>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</si>
  <si>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</si>
  <si>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</si>
  <si>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</si>
  <si>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</si>
  <si>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</si>
  <si>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</si>
  <si>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</si>
  <si>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</si>
  <si>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</si>
  <si>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</si>
  <si>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</si>
  <si>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</si>
  <si>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</si>
  <si>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</si>
  <si>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</si>
  <si>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</si>
  <si>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</si>
  <si>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</si>
  <si>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</si>
  <si>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</si>
  <si>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</si>
  <si>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</si>
  <si>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</si>
  <si>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</si>
  <si>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</si>
  <si>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</si>
  <si>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</si>
  <si>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</si>
  <si>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</si>
  <si>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</si>
  <si>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</si>
  <si>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</si>
  <si>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</si>
  <si>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</si>
  <si>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</si>
  <si>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</si>
  <si>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</si>
  <si>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</si>
  <si>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</si>
  <si>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</si>
  <si>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</si>
  <si>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</si>
  <si>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</si>
  <si>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</si>
  <si>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</si>
  <si>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</si>
  <si>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</si>
  <si>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</si>
  <si>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</si>
  <si>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</si>
  <si>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</si>
  <si>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</si>
  <si>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</si>
  <si>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</si>
  <si>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</si>
  <si>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</si>
  <si>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</si>
  <si>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</si>
  <si>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</si>
  <si>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</si>
  <si>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</si>
  <si>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</si>
  <si>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</si>
  <si>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</si>
  <si>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</si>
  <si>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</si>
  <si>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</si>
  <si>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</si>
  <si>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</si>
  <si>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</si>
  <si>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</si>
  <si>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</si>
  <si>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</si>
  <si>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</si>
  <si>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</si>
  <si>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</si>
  <si>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</si>
  <si>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</si>
  <si>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</si>
  <si>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</si>
  <si>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</si>
  <si>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</si>
  <si>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</si>
  <si>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</si>
  <si>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</si>
  <si>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</si>
  <si>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</si>
  <si>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</si>
  <si>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</si>
  <si>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</si>
  <si>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</si>
  <si>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</si>
  <si>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</si>
  <si>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</si>
  <si>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</si>
  <si>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</si>
  <si>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</si>
  <si>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</si>
  <si>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</si>
  <si>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</si>
  <si>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</si>
  <si>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</si>
  <si>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</si>
  <si>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</si>
  <si>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</si>
  <si>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</si>
  <si>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</si>
  <si>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</si>
  <si>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</si>
  <si>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</si>
  <si>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</si>
  <si>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</si>
  <si>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</si>
  <si>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</si>
  <si>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</si>
  <si>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</si>
  <si>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</si>
  <si>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</si>
  <si>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</si>
  <si>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</si>
  <si>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</si>
  <si>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</si>
  <si>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</si>
  <si>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</si>
  <si>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</si>
  <si>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</si>
  <si>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</si>
  <si>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</si>
  <si>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</si>
  <si>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</si>
  <si>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</si>
  <si>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</si>
  <si>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</si>
  <si>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</si>
  <si>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</si>
  <si>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</si>
  <si>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</si>
  <si>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</si>
  <si>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</si>
  <si>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</si>
  <si>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</si>
  <si>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</si>
  <si>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</si>
  <si>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</si>
  <si>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</si>
  <si>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</si>
  <si>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</si>
  <si>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</si>
  <si>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</si>
  <si>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</si>
  <si>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</si>
  <si>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</si>
  <si>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</si>
  <si>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</si>
  <si>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</si>
  <si>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</si>
  <si>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</si>
  <si>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</si>
  <si>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</si>
  <si>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</si>
  <si>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</si>
  <si>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</si>
  <si>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</si>
  <si>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</si>
  <si>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</si>
  <si>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</si>
  <si>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</si>
  <si>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</si>
  <si>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</si>
  <si>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</si>
  <si>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</si>
  <si>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</si>
  <si>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</si>
  <si>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</si>
  <si>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</si>
  <si>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</si>
  <si>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</si>
  <si>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</si>
  <si>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</si>
  <si>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</si>
  <si>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</si>
  <si>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</si>
  <si>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</si>
  <si>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</si>
  <si>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</si>
  <si>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</si>
  <si>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</si>
  <si>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</si>
  <si>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</si>
  <si>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</si>
  <si>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</si>
  <si>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</si>
  <si>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</si>
  <si>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</si>
  <si>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</si>
  <si>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</si>
  <si>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</si>
  <si>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</si>
  <si>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</si>
  <si>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</si>
  <si>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</si>
  <si>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</si>
  <si>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</si>
  <si>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</si>
  <si>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</si>
  <si>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</si>
  <si>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</si>
  <si>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</si>
  <si>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</si>
  <si>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</si>
  <si>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</si>
  <si>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</si>
  <si>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</si>
  <si>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</si>
  <si>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</si>
  <si>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</si>
  <si>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</si>
  <si>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</si>
  <si>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</si>
  <si>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</si>
  <si>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</si>
  <si>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</si>
  <si>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</si>
  <si>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</si>
  <si>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</si>
  <si>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</si>
  <si>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</si>
  <si>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</si>
  <si>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</si>
  <si>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</si>
  <si>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</si>
  <si>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</si>
  <si>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</si>
  <si>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</si>
  <si>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</si>
  <si>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</si>
  <si>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</si>
  <si>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</si>
  <si>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</si>
  <si>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</si>
  <si>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</si>
  <si>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</si>
  <si>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</si>
  <si>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</si>
  <si>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</si>
  <si>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</si>
  <si>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</si>
  <si>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</si>
  <si>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</si>
  <si>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</si>
  <si>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</si>
  <si>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</si>
  <si>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</si>
  <si>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</si>
  <si>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</si>
  <si>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</si>
  <si>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</si>
  <si>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</si>
  <si>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</si>
  <si>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</si>
  <si>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</si>
  <si>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</si>
  <si>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</si>
  <si>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</si>
  <si>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</si>
  <si>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</si>
  <si>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</si>
  <si>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</si>
  <si>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</si>
  <si>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</si>
  <si>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</si>
  <si>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</si>
  <si>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</si>
  <si>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</si>
  <si>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</si>
  <si>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</si>
  <si>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</si>
  <si>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</si>
  <si>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</si>
  <si>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</si>
  <si>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</si>
  <si>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</si>
  <si>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</si>
  <si>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</si>
  <si>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</si>
  <si>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</si>
  <si>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</si>
  <si>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</si>
  <si>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</si>
  <si>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</si>
  <si>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</si>
  <si>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</si>
  <si>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</si>
  <si>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</si>
  <si>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</si>
  <si>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</si>
  <si>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</si>
  <si>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</si>
  <si>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</si>
  <si>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</si>
  <si>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</si>
  <si>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</si>
  <si>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</si>
  <si>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</si>
  <si>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</si>
  <si>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</si>
  <si>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</si>
  <si>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</si>
  <si>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</si>
  <si>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</si>
  <si>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</si>
  <si>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</si>
  <si>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</si>
  <si>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</si>
  <si>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</si>
  <si>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</si>
  <si>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</si>
  <si>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</si>
  <si>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</si>
  <si>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</si>
  <si>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</si>
  <si>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</si>
  <si>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</si>
  <si>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</si>
  <si>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</si>
  <si>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</si>
  <si>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</si>
  <si>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</si>
  <si>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</si>
  <si>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</si>
  <si>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</si>
  <si>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</si>
  <si>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</si>
  <si>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</si>
  <si>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</si>
  <si>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</si>
  <si>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</si>
  <si>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</si>
  <si>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</si>
  <si>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</si>
  <si>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</si>
  <si>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</si>
  <si>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</si>
  <si>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</si>
  <si>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</si>
  <si>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</si>
  <si>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</si>
  <si>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</si>
  <si>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</si>
  <si>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</si>
  <si>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</si>
  <si>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</si>
  <si>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</si>
  <si>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</si>
  <si>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</si>
  <si>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</si>
  <si>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</si>
  <si>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</si>
  <si>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</si>
  <si>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</si>
  <si>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</si>
  <si>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</si>
  <si>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</si>
  <si>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</si>
  <si>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</si>
  <si>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</si>
  <si>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</si>
  <si>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</si>
  <si>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</si>
  <si>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</si>
  <si>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</si>
  <si>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</si>
  <si>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</si>
  <si>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</si>
  <si>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</si>
  <si>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</si>
  <si>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</si>
  <si>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</si>
  <si>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</si>
  <si>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</si>
  <si>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</si>
  <si>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</si>
  <si>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</si>
  <si>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</si>
  <si>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</si>
  <si>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</si>
  <si>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</si>
  <si>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</si>
  <si>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</si>
  <si>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</si>
  <si>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</si>
  <si>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</si>
  <si>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</si>
  <si>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</si>
  <si>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</si>
  <si>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</si>
  <si>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</si>
  <si>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</si>
  <si>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</si>
  <si>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</si>
  <si>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</si>
  <si>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</si>
  <si>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</si>
  <si>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</si>
  <si>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</si>
  <si>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</si>
  <si>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</si>
  <si>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</si>
  <si>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</si>
  <si>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</si>
  <si>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</si>
  <si>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</si>
  <si>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</si>
  <si>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</si>
  <si>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</si>
  <si>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</si>
  <si>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</si>
  <si>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</si>
  <si>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</si>
  <si>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</si>
  <si>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</si>
  <si>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</si>
  <si>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</si>
  <si>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</si>
  <si>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</si>
  <si>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</si>
  <si>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</si>
  <si>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</si>
  <si>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</si>
  <si>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</si>
  <si>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</si>
  <si>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</si>
  <si>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</si>
  <si>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</si>
  <si>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</si>
  <si>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</si>
  <si>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</si>
  <si>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</si>
  <si>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</si>
  <si>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</si>
  <si>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</si>
  <si>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</si>
  <si>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</si>
  <si>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</si>
  <si>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</si>
  <si>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</si>
  <si>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</si>
  <si>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</si>
  <si>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</si>
  <si>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</si>
  <si>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</si>
  <si>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</si>
  <si>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</si>
  <si>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</si>
  <si>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</si>
  <si>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</si>
  <si>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</si>
  <si>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</si>
  <si>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</si>
  <si>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</si>
  <si>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</si>
  <si>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</si>
  <si>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</si>
  <si>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</si>
  <si>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</si>
  <si>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</si>
  <si>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</si>
  <si>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</si>
  <si>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</si>
  <si>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</si>
  <si>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</si>
  <si>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</si>
  <si>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</si>
  <si>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</si>
  <si>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</si>
  <si>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</si>
  <si>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</si>
  <si>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</si>
  <si>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</si>
  <si>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</si>
  <si>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</si>
  <si>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</si>
  <si>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</si>
  <si>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</si>
  <si>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</si>
  <si>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</si>
  <si>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</si>
  <si>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</si>
  <si>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</si>
  <si>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</si>
  <si>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</si>
  <si>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</si>
  <si>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</si>
  <si>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</si>
  <si>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</si>
  <si>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</si>
  <si>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</si>
  <si>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</si>
  <si>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</si>
  <si>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</si>
  <si>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</si>
  <si>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</si>
  <si>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</si>
  <si>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</si>
  <si>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</si>
  <si>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</si>
  <si>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</si>
  <si>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</si>
  <si>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</si>
  <si>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</si>
  <si>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</si>
  <si>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</si>
  <si>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</si>
  <si>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</si>
  <si>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</si>
  <si>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</si>
  <si>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</si>
  <si>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</si>
  <si>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</si>
  <si>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</si>
  <si>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</si>
  <si>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</si>
  <si>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</si>
  <si>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</si>
  <si>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</si>
  <si>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</si>
  <si>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</si>
  <si>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</si>
  <si>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</si>
  <si>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</si>
  <si>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</si>
  <si>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</si>
  <si>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</si>
  <si>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</si>
  <si>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</si>
  <si>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</si>
  <si>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</si>
  <si>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</si>
  <si>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</si>
  <si>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</si>
  <si>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</si>
  <si>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</si>
  <si>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</si>
  <si>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</si>
  <si>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</si>
  <si>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</si>
  <si>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</si>
  <si>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</si>
  <si>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</si>
  <si>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</si>
  <si>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</si>
  <si>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</si>
  <si>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</si>
  <si>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</si>
  <si>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</si>
  <si>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</si>
  <si>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</si>
  <si>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</si>
  <si>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</si>
  <si>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</si>
  <si>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</si>
  <si>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</si>
  <si>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</si>
  <si>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</si>
  <si>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</si>
  <si>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</si>
  <si>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</si>
  <si>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</si>
  <si>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</si>
  <si>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</si>
  <si>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</si>
  <si>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</si>
  <si>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</si>
  <si>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</si>
  <si>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</si>
  <si>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</si>
  <si>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</si>
  <si>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</si>
  <si>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</si>
  <si>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</si>
  <si>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</si>
  <si>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</si>
  <si>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</si>
  <si>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</si>
  <si>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</si>
  <si>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</si>
  <si>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</si>
  <si>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</si>
  <si>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</si>
  <si>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</si>
  <si>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</si>
  <si>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</si>
  <si>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</si>
  <si>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</si>
  <si>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</si>
  <si>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</si>
  <si>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</si>
  <si>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</si>
  <si>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</si>
  <si>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</si>
  <si>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</si>
  <si>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</si>
  <si>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</si>
  <si>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</si>
  <si>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</si>
  <si>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</si>
  <si>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</si>
  <si>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</si>
  <si>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</si>
  <si>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</si>
  <si>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</si>
  <si>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</si>
  <si>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</si>
  <si>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</si>
  <si>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</si>
  <si>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</si>
  <si>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</si>
  <si>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</si>
  <si>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</si>
  <si>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</si>
  <si>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</si>
  <si>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</si>
  <si>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</si>
  <si>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</si>
  <si>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</si>
  <si>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</si>
  <si>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</si>
  <si>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</si>
  <si>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</si>
  <si>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</si>
  <si>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</si>
  <si>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</si>
  <si>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</si>
  <si>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</si>
  <si>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</si>
  <si>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</si>
  <si>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</si>
  <si>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</si>
  <si>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</si>
  <si>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</si>
  <si>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</si>
  <si>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</si>
  <si>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</si>
  <si>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</si>
  <si>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</si>
  <si>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</si>
  <si>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</si>
  <si>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</si>
  <si>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</si>
  <si>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</si>
  <si>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</si>
  <si>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</si>
  <si>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</si>
  <si>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</si>
  <si>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</si>
  <si>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</si>
  <si>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</si>
  <si>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</si>
  <si>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</si>
  <si>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</si>
  <si>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</si>
  <si>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</si>
  <si>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</si>
  <si>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</si>
  <si>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</si>
  <si>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</si>
  <si>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</si>
  <si>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</si>
  <si>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</si>
  <si>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</si>
  <si>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</si>
  <si>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</si>
  <si>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</si>
  <si>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</si>
  <si>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</si>
  <si>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</si>
  <si>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</si>
  <si>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</si>
  <si>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</si>
  <si>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</si>
  <si>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</si>
  <si>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</si>
  <si>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</si>
  <si>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</si>
  <si>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</si>
  <si>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</si>
  <si>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</si>
  <si>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</si>
  <si>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</si>
  <si>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</si>
  <si>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</si>
  <si>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</si>
  <si>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</si>
  <si>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</si>
  <si>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</si>
  <si>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</si>
  <si>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</si>
  <si>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</si>
  <si>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</si>
  <si>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</si>
  <si>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</si>
  <si>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</si>
  <si>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</si>
  <si>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</si>
  <si>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</si>
  <si>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</si>
  <si>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</si>
  <si>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</si>
  <si>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</si>
  <si>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</si>
  <si>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</si>
  <si>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</si>
  <si>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</si>
  <si>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</si>
  <si>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</si>
  <si>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</si>
  <si>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</si>
  <si>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</si>
  <si>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</si>
  <si>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</si>
  <si>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</si>
  <si>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</si>
  <si>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</si>
  <si>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</si>
  <si>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</si>
  <si>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</si>
  <si>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</si>
  <si>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</si>
  <si>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</si>
  <si>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</si>
  <si>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</si>
  <si>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</si>
  <si>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</si>
  <si>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</si>
  <si>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</si>
  <si>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</si>
  <si>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</si>
  <si>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</si>
  <si>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</si>
  <si>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</si>
  <si>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</si>
  <si>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</si>
  <si>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</si>
  <si>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</si>
  <si>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</si>
  <si>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</si>
  <si>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</si>
  <si>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</si>
  <si>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</si>
  <si>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</si>
  <si>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</si>
  <si>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</si>
  <si>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</si>
  <si>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</si>
  <si>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</si>
  <si>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</si>
  <si>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</si>
  <si>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</si>
  <si>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</si>
  <si>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</si>
  <si>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</si>
  <si>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</si>
  <si>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</si>
  <si>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</si>
  <si>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</si>
  <si>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</si>
  <si>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</si>
  <si>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</si>
  <si>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</si>
  <si>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</si>
  <si>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</si>
  <si>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</si>
  <si>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</si>
  <si>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</si>
  <si>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</si>
  <si>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</si>
  <si>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</si>
  <si>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</si>
  <si>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</si>
  <si>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</si>
  <si>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</si>
  <si>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</si>
  <si>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</si>
  <si>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</si>
  <si>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</si>
  <si>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</si>
  <si>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</si>
  <si>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</si>
  <si>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</si>
  <si>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</si>
  <si>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</si>
  <si>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</si>
  <si>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</si>
  <si>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</si>
  <si>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</si>
  <si>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</si>
  <si>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</si>
  <si>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</si>
  <si>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</si>
  <si>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</si>
  <si>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</si>
  <si>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</si>
  <si>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</si>
  <si>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</si>
  <si>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</si>
  <si>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</si>
  <si>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</si>
  <si>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</si>
  <si>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</si>
  <si>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</si>
  <si>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</si>
  <si>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</si>
  <si>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</si>
  <si>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</si>
  <si>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</si>
  <si>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</si>
  <si>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</si>
  <si>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</si>
  <si>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</si>
  <si>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</si>
  <si>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</si>
  <si>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</si>
  <si>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</si>
  <si>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</si>
  <si>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</si>
  <si>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</si>
  <si>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</si>
  <si>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</si>
  <si>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</si>
  <si>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</si>
  <si>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</si>
  <si>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</si>
  <si>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</si>
  <si>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</si>
  <si>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</si>
  <si>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</si>
  <si>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</si>
  <si>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</si>
  <si>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</si>
  <si>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</si>
  <si>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</si>
  <si>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</si>
  <si>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</si>
  <si>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</si>
  <si>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</si>
  <si>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</si>
  <si>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</si>
  <si>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</si>
  <si>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</si>
  <si>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</si>
  <si>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</si>
  <si>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</si>
  <si>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</si>
  <si>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</si>
  <si>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</si>
  <si>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</si>
  <si>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</si>
  <si>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</si>
  <si>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</si>
  <si>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</si>
  <si>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</si>
  <si>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</si>
  <si>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</si>
  <si>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</si>
  <si>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</si>
  <si>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</si>
  <si>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</si>
  <si>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</si>
  <si>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</si>
  <si>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</si>
  <si>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</si>
  <si>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</si>
  <si>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</si>
  <si>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</si>
  <si>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</si>
  <si>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</si>
  <si>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</si>
  <si>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</si>
  <si>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</si>
  <si>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</si>
  <si>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</si>
  <si>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</si>
  <si>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</si>
  <si>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</si>
  <si>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</si>
  <si>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</si>
  <si>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</si>
  <si>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</si>
  <si>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</si>
  <si>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</si>
  <si>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</si>
  <si>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</si>
  <si>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</si>
  <si>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</si>
  <si>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</si>
  <si>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</si>
  <si>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</si>
  <si>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</si>
  <si>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</si>
  <si>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</si>
  <si>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</si>
  <si>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</si>
  <si>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</si>
  <si>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</si>
  <si>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</si>
  <si>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</si>
  <si>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</si>
  <si>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</si>
  <si>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</si>
  <si>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</si>
  <si>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</si>
  <si>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</si>
  <si>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</si>
  <si>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</si>
  <si>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</si>
  <si>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</si>
  <si>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</si>
  <si>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</si>
  <si>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</si>
  <si>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</si>
  <si>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</si>
  <si>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</si>
  <si>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</si>
  <si>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</si>
  <si>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</si>
  <si>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</si>
  <si>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</si>
  <si>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</si>
  <si>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</si>
  <si>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</si>
  <si>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</si>
  <si>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</si>
  <si>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</si>
  <si>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</si>
  <si>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</si>
  <si>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</si>
  <si>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</si>
  <si>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</si>
  <si>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</si>
  <si>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</si>
  <si>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</si>
  <si>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</si>
  <si>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</si>
  <si>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</si>
  <si>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</si>
  <si>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</si>
  <si>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</si>
  <si>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</si>
  <si>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</si>
  <si>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</si>
  <si>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</si>
  <si>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</si>
  <si>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</si>
  <si>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</si>
  <si>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</si>
  <si>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</si>
  <si>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</si>
  <si>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</si>
  <si>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</si>
  <si>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</si>
  <si>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</si>
  <si>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</si>
  <si>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</si>
  <si>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</si>
  <si>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</si>
  <si>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</si>
  <si>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</si>
  <si>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</si>
  <si>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</si>
  <si>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</si>
  <si>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</si>
  <si>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</si>
  <si>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</si>
  <si>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</si>
  <si>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</si>
  <si>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</si>
  <si>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</si>
  <si>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</si>
  <si>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</si>
  <si>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</si>
  <si>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</si>
  <si>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</si>
  <si>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</si>
  <si>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</si>
  <si>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</si>
  <si>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</si>
  <si>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</si>
  <si>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</si>
  <si>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</si>
  <si>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</si>
  <si>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</si>
  <si>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</si>
  <si>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</si>
  <si>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</si>
  <si>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</si>
  <si>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</si>
  <si>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</si>
  <si>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</si>
  <si>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</si>
  <si>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</si>
  <si>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</si>
  <si>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</si>
  <si>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</si>
  <si>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</si>
  <si>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</si>
  <si>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</si>
  <si>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</si>
  <si>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</si>
  <si>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</si>
  <si>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</si>
  <si>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</si>
  <si>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</si>
  <si>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</si>
  <si>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</si>
  <si>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</si>
  <si>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</si>
  <si>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</si>
  <si>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</si>
  <si>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</si>
  <si>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</si>
  <si>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</si>
  <si>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</si>
  <si>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</si>
  <si>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</si>
  <si>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</si>
  <si>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</si>
  <si>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</si>
  <si>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</si>
  <si>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</si>
  <si>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</si>
  <si>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</si>
  <si>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</si>
  <si>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</si>
  <si>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</si>
  <si>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</si>
  <si>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</si>
  <si>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</si>
  <si>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</si>
  <si>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</si>
  <si>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</si>
  <si>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</si>
  <si>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</si>
  <si>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</si>
  <si>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</si>
  <si>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</si>
  <si>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</si>
  <si>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</si>
  <si>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</si>
  <si>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</si>
  <si>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</si>
  <si>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</si>
  <si>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</si>
  <si>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</si>
  <si>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</si>
  <si>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</si>
  <si>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</si>
  <si>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</si>
  <si>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</si>
  <si>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</si>
  <si>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</si>
  <si>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</si>
  <si>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</si>
  <si>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</si>
  <si>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</si>
  <si>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</si>
  <si>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</si>
  <si>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</si>
  <si>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</si>
  <si>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</si>
  <si>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</si>
  <si>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</si>
  <si>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</si>
  <si>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</si>
  <si>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</si>
  <si>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</si>
  <si>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</si>
  <si>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</si>
  <si>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</si>
  <si>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</si>
  <si>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</si>
  <si>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</si>
  <si>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</si>
  <si>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</si>
  <si>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</si>
  <si>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</si>
  <si>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</si>
  <si>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</si>
  <si>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</si>
  <si>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</si>
  <si>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</si>
  <si>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</si>
  <si>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</si>
  <si>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</si>
  <si>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</si>
  <si>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</si>
  <si>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</si>
  <si>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</si>
  <si>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</si>
  <si>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</si>
  <si>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</si>
  <si>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</si>
  <si>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</si>
  <si>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</si>
  <si>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</si>
  <si>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</si>
  <si>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</si>
  <si>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</si>
  <si>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</si>
  <si>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</si>
  <si>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</si>
  <si>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</si>
  <si>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</si>
  <si>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</si>
  <si>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</si>
  <si>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</si>
  <si>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</si>
  <si>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</si>
  <si>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</si>
  <si>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</si>
  <si>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</si>
  <si>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</si>
  <si>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</si>
  <si>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</si>
  <si>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</si>
  <si>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</si>
  <si>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</si>
  <si>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</si>
  <si>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</si>
  <si>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</si>
  <si>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</si>
  <si>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</si>
  <si>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</si>
  <si>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</si>
  <si>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</si>
  <si>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</si>
  <si>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</si>
  <si>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</si>
  <si>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</si>
  <si>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</si>
  <si>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</si>
  <si>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</si>
  <si>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</si>
  <si>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</si>
  <si>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</si>
  <si>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</si>
  <si>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</si>
  <si>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</si>
  <si>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</si>
  <si>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</si>
  <si>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</si>
  <si>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</si>
  <si>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</si>
  <si>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</si>
  <si>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</si>
  <si>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</si>
  <si>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</si>
  <si>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</si>
  <si>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</si>
  <si>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</si>
  <si>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</si>
  <si>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</si>
  <si>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</si>
  <si>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</si>
  <si>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</si>
  <si>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</si>
  <si>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</si>
  <si>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</si>
  <si>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</si>
  <si>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</si>
  <si>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</si>
  <si>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</si>
  <si>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</si>
  <si>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</si>
  <si>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</si>
  <si>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</si>
  <si>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</si>
  <si>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</si>
  <si>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</si>
  <si>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</si>
  <si>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</si>
  <si>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</si>
  <si>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</si>
  <si>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</si>
  <si>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</si>
  <si>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</si>
  <si>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</si>
  <si>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</si>
  <si>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</si>
  <si>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</si>
  <si>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</si>
  <si>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</si>
  <si>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</si>
  <si>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</si>
  <si>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</si>
  <si>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</si>
  <si>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</si>
  <si>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</si>
  <si>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</si>
  <si>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</si>
  <si>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</si>
  <si>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</si>
  <si>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</si>
  <si>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</si>
  <si>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</si>
  <si>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</si>
  <si>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</si>
  <si>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</si>
  <si>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</si>
  <si>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</si>
  <si>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</si>
  <si>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</si>
  <si>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</si>
  <si>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</si>
  <si>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</si>
  <si>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</si>
  <si>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</si>
  <si>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</si>
  <si>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</si>
  <si>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</si>
  <si>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</si>
  <si>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</si>
  <si>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</si>
  <si>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</si>
  <si>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</si>
  <si>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</si>
  <si>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</si>
  <si>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</si>
  <si>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</si>
  <si>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</si>
  <si>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</si>
  <si>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</si>
  <si>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</si>
  <si>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</si>
  <si>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</si>
  <si>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</si>
  <si>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</si>
  <si>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</si>
  <si>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</si>
  <si>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</si>
  <si>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</si>
  <si>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</si>
  <si>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</si>
  <si>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</si>
  <si>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</si>
  <si>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</si>
  <si>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</si>
  <si>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</si>
  <si>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</si>
  <si>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</si>
  <si>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</si>
  <si>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</si>
  <si>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</si>
  <si>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</si>
  <si>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</si>
  <si>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</si>
  <si>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</si>
  <si>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</si>
  <si>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</si>
  <si>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</si>
  <si>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</si>
  <si>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</si>
  <si>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</si>
  <si>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</si>
  <si>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</si>
  <si>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</si>
  <si>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</si>
  <si>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</si>
  <si>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</si>
  <si>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</si>
  <si>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</si>
  <si>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</si>
  <si>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</si>
  <si>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</si>
  <si>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</si>
  <si>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</si>
  <si>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</si>
  <si>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</si>
  <si>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</si>
  <si>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</si>
  <si>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</si>
  <si>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</si>
  <si>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</si>
  <si>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</si>
  <si>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</si>
  <si>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</si>
  <si>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</si>
  <si>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</si>
  <si>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</si>
  <si>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</si>
  <si>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</si>
  <si>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</si>
  <si>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</si>
  <si>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</si>
  <si>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</si>
  <si>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</si>
  <si>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</si>
  <si>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</si>
  <si>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</si>
  <si>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</si>
  <si>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</si>
  <si>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</si>
  <si>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</si>
  <si>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</si>
  <si>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</si>
  <si>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</si>
  <si>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</si>
  <si>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</si>
  <si>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</si>
  <si>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</si>
  <si>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</si>
  <si>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</si>
  <si>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</si>
  <si>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</si>
  <si>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</si>
  <si>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</si>
  <si>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</si>
  <si>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</si>
  <si>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</si>
  <si>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</si>
  <si>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</si>
  <si>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</si>
  <si>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</si>
  <si>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</si>
  <si>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</si>
  <si>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</si>
  <si>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</si>
  <si>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</si>
  <si>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</si>
  <si>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</si>
  <si>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</si>
  <si>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</si>
  <si>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</si>
  <si>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</si>
  <si>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</si>
  <si>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</si>
  <si>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</si>
  <si>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</si>
  <si>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</si>
  <si>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</si>
  <si>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</si>
  <si>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</si>
  <si>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</si>
  <si>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</si>
  <si>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</si>
  <si>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</si>
  <si>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</si>
  <si>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</si>
  <si>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</si>
  <si>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</si>
  <si>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</si>
  <si>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</si>
  <si>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</si>
  <si>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</si>
  <si>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</si>
  <si>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</si>
  <si>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</si>
  <si>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</si>
  <si>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</si>
  <si>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</si>
  <si>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</si>
  <si>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</si>
  <si>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</si>
  <si>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</si>
  <si>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</si>
  <si>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</si>
  <si>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</si>
  <si>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</si>
  <si>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</si>
  <si>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</si>
  <si>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</si>
  <si>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</si>
  <si>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</si>
  <si>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</si>
  <si>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</si>
  <si>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</si>
  <si>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</si>
  <si>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</si>
  <si>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</si>
  <si>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</si>
  <si>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</si>
  <si>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</si>
  <si>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</si>
  <si>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</si>
  <si>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</si>
  <si>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</si>
  <si>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</si>
  <si>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</si>
  <si>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</si>
  <si>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</si>
  <si>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</si>
  <si>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</si>
  <si>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</si>
  <si>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</si>
  <si>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</si>
  <si>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</si>
  <si>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</si>
  <si>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</si>
  <si>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</si>
  <si>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</si>
  <si>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</si>
  <si>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</si>
  <si>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</si>
  <si>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</si>
  <si>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</si>
  <si>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</si>
  <si>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</si>
  <si>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</si>
  <si>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</si>
  <si>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</si>
  <si>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</si>
  <si>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</si>
  <si>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</si>
  <si>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</si>
  <si>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</si>
  <si>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</si>
  <si>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</si>
  <si>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</si>
  <si>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</si>
  <si>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</si>
  <si>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</si>
  <si>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</si>
  <si>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</si>
  <si>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</si>
  <si>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</si>
  <si>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</si>
  <si>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</si>
  <si>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</si>
  <si>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</si>
  <si>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</si>
  <si>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</si>
  <si>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</si>
  <si>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</si>
  <si>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</si>
  <si>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</si>
  <si>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</si>
  <si>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</si>
  <si>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</si>
  <si>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</si>
  <si>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</si>
  <si>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</si>
  <si>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</si>
  <si>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</si>
  <si>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</si>
  <si>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</si>
  <si>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</si>
  <si>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</si>
  <si>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</si>
  <si>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</si>
  <si>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</si>
  <si>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</si>
  <si>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</si>
  <si>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</si>
  <si>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</si>
  <si>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</si>
  <si>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</si>
  <si>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</si>
  <si>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</si>
  <si>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</si>
  <si>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</si>
  <si>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</si>
  <si>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</si>
  <si>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</si>
  <si>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</si>
  <si>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</si>
  <si>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</si>
  <si>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</si>
  <si>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</si>
  <si>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</si>
  <si>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</si>
  <si>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</si>
  <si>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</si>
  <si>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</si>
  <si>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</si>
  <si>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</si>
  <si>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</si>
  <si>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</si>
  <si>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</si>
  <si>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</si>
  <si>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</si>
  <si>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</si>
  <si>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</si>
  <si>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</si>
  <si>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</si>
  <si>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</si>
  <si>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</si>
  <si>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</si>
  <si>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</si>
  <si>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</si>
  <si>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</si>
  <si>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</si>
  <si>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</si>
  <si>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</si>
  <si>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</si>
  <si>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</si>
  <si>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</si>
  <si>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</si>
  <si>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</si>
  <si>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</si>
  <si>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</si>
  <si>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</si>
  <si>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</si>
  <si>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</si>
  <si>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</si>
  <si>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</si>
  <si>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</si>
  <si>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</si>
  <si>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</si>
  <si>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</si>
  <si>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</si>
  <si>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</si>
  <si>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</si>
  <si>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</si>
  <si>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</si>
  <si>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</si>
  <si>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</si>
  <si>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</si>
  <si>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</si>
  <si>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</si>
  <si>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</si>
  <si>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</si>
  <si>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</si>
  <si>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</si>
  <si>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</si>
  <si>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</si>
  <si>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</si>
  <si>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</si>
  <si>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</si>
  <si>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</si>
  <si>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</si>
  <si>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</si>
  <si>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</si>
  <si>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</si>
  <si>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</si>
  <si>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</si>
  <si>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</si>
  <si>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</si>
  <si>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</si>
  <si>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</si>
  <si>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</si>
  <si>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</si>
  <si>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</si>
  <si>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</si>
  <si>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</si>
  <si>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</si>
  <si>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</si>
  <si>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</si>
  <si>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</si>
  <si>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</si>
  <si>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</si>
  <si>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</si>
  <si>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</si>
  <si>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</si>
  <si>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</si>
  <si>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</si>
  <si>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</si>
  <si>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</si>
  <si>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</si>
  <si>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</si>
  <si>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</si>
  <si>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</si>
  <si>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</si>
  <si>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</si>
  <si>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</si>
  <si>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</si>
  <si>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</si>
  <si>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</si>
  <si>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</si>
  <si>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</si>
  <si>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</si>
  <si>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</si>
  <si>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</si>
  <si>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</si>
  <si>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</si>
  <si>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</si>
  <si>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</si>
  <si>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</si>
  <si>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</si>
  <si>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</si>
  <si>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</si>
  <si>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</si>
  <si>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</si>
  <si>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</si>
  <si>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</si>
  <si>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</si>
  <si>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</si>
  <si>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</si>
  <si>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</si>
  <si>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</si>
  <si>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</si>
  <si>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</si>
  <si>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</si>
  <si>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</si>
  <si>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</si>
  <si>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</si>
  <si>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</si>
  <si>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</si>
  <si>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</si>
  <si>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</si>
  <si>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</si>
  <si>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</si>
  <si>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</si>
  <si>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</si>
  <si>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</si>
  <si>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</si>
  <si>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</si>
  <si>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</si>
  <si>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</si>
  <si>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</si>
  <si>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</si>
  <si>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</si>
  <si>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</si>
  <si>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</si>
  <si>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</si>
  <si>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</si>
  <si>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</si>
  <si>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</si>
  <si>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</si>
  <si>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</si>
  <si>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</si>
  <si>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</si>
  <si>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</si>
  <si>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</si>
  <si>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</si>
  <si>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</si>
  <si>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</si>
  <si>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</si>
  <si>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</si>
  <si>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</si>
  <si>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</si>
  <si>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</si>
  <si>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</si>
  <si>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</si>
  <si>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</si>
  <si>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</si>
  <si>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</si>
  <si>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</si>
  <si>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</si>
  <si>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</si>
  <si>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</si>
  <si>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</si>
  <si>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</si>
  <si>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</si>
  <si>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</si>
  <si>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</si>
  <si>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</si>
  <si>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</si>
  <si>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</si>
  <si>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</si>
  <si>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</si>
  <si>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</si>
  <si>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</si>
  <si>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</si>
  <si>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</si>
  <si>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</si>
  <si>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</si>
  <si>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</si>
  <si>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</si>
  <si>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</si>
  <si>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</si>
  <si>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</si>
  <si>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</si>
  <si>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</si>
  <si>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</si>
  <si>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</si>
  <si>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</si>
  <si>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</si>
  <si>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</si>
  <si>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</si>
  <si>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</si>
  <si>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</si>
  <si>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</si>
  <si>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</si>
  <si>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</si>
  <si>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</si>
  <si>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</si>
  <si>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</si>
  <si>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</si>
  <si>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</si>
  <si>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</si>
  <si>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</si>
  <si>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</si>
  <si>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</si>
  <si>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</si>
  <si>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</si>
  <si>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</si>
  <si>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</si>
  <si>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</si>
  <si>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</si>
  <si>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</si>
  <si>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</si>
  <si>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</si>
  <si>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</si>
  <si>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</si>
  <si>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</si>
  <si>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</si>
  <si>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</si>
  <si>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</si>
  <si>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</si>
  <si>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</si>
  <si>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</si>
  <si>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</si>
  <si>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</si>
  <si>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</si>
  <si>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</si>
  <si>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</si>
  <si>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</si>
  <si>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</si>
  <si>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</si>
  <si>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</si>
  <si>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</si>
  <si>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</si>
  <si>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</si>
  <si>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</si>
  <si>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</si>
  <si>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</si>
  <si>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</si>
  <si>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</si>
  <si>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</si>
  <si>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</si>
  <si>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</si>
  <si>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</si>
  <si>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</si>
  <si>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</si>
  <si>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</si>
  <si>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</si>
  <si>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</si>
  <si>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</si>
  <si>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</si>
  <si>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</si>
  <si>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</si>
  <si>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</si>
  <si>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</si>
  <si>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</si>
  <si>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</si>
  <si>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</si>
  <si>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</si>
  <si>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</si>
  <si>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</si>
  <si>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</si>
  <si>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</si>
  <si>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</si>
  <si>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</si>
  <si>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</si>
  <si>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</si>
  <si>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</si>
  <si>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</si>
  <si>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</si>
  <si>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</si>
  <si>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</si>
  <si>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</si>
  <si>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</si>
  <si>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</si>
  <si>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</si>
  <si>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</si>
  <si>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</si>
  <si>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</si>
  <si>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</si>
  <si>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</si>
  <si>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</si>
  <si>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</si>
  <si>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</si>
  <si>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</si>
  <si>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</si>
  <si>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</si>
  <si>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</si>
  <si>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</si>
  <si>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</si>
  <si>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</si>
  <si>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</si>
  <si>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</si>
  <si>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</si>
  <si>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</si>
  <si>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</si>
  <si>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</si>
  <si>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</si>
  <si>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</si>
  <si>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</si>
  <si>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</si>
  <si>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</si>
  <si>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</si>
  <si>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</si>
  <si>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</si>
  <si>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</si>
  <si>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</si>
  <si>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</si>
  <si>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</si>
  <si>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</si>
  <si>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</si>
  <si>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</si>
  <si>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</si>
  <si>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</si>
  <si>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</si>
  <si>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</si>
  <si>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</si>
  <si>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</si>
  <si>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</si>
  <si>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</si>
  <si>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</si>
  <si>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</si>
  <si>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</si>
  <si>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</si>
  <si>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</si>
  <si>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</si>
  <si>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</si>
  <si>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</si>
  <si>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</si>
  <si>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</si>
  <si>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</si>
  <si>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</si>
  <si>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</si>
  <si>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</si>
  <si>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</si>
  <si>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</si>
  <si>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</si>
  <si>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</si>
  <si>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</si>
  <si>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</si>
  <si>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</si>
  <si>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</si>
  <si>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</si>
  <si>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</si>
  <si>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</si>
  <si>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</si>
  <si>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</si>
  <si>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</si>
  <si>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</si>
  <si>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</si>
  <si>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</si>
  <si>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</si>
  <si>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</si>
  <si>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</si>
  <si>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</si>
  <si>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</si>
  <si>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</si>
  <si>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</si>
  <si>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</si>
  <si>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</si>
  <si>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</si>
  <si>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</si>
  <si>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</si>
  <si>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</si>
  <si>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</si>
  <si>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</si>
  <si>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</si>
  <si>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</si>
  <si>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</si>
  <si>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</si>
  <si>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</si>
  <si>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</si>
  <si>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</si>
  <si>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</si>
  <si>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</si>
  <si>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</si>
  <si>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</si>
  <si>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</si>
  <si>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</si>
  <si>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</si>
  <si>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</si>
  <si>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</si>
  <si>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</si>
  <si>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</si>
  <si>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</si>
  <si>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</si>
  <si>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</si>
  <si>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</si>
  <si>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</si>
  <si>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</si>
  <si>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</si>
  <si>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</si>
  <si>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</si>
  <si>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</si>
  <si>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</si>
  <si>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</si>
  <si>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</si>
  <si>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</si>
  <si>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</si>
  <si>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</si>
  <si>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</si>
  <si>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</si>
  <si>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</si>
  <si>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</si>
  <si>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</si>
  <si>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</si>
  <si>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</si>
  <si>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</si>
  <si>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</si>
  <si>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</si>
  <si>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</si>
  <si>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</si>
  <si>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</si>
  <si>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</si>
  <si>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</si>
  <si>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</si>
  <si>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</si>
  <si>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</si>
  <si>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</si>
  <si>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</si>
  <si>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</si>
  <si>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</si>
  <si>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</si>
  <si>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</si>
  <si>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</si>
  <si>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</si>
  <si>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</si>
  <si>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</si>
  <si>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</si>
  <si>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</si>
  <si>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</si>
  <si>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</si>
  <si>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</si>
  <si>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</si>
  <si>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</si>
  <si>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</si>
  <si>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</si>
  <si>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</si>
  <si>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</si>
  <si>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</si>
  <si>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</si>
  <si>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</si>
  <si>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</si>
  <si>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</si>
  <si>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</si>
  <si>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</si>
  <si>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</si>
  <si>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</si>
  <si>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</si>
  <si>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</si>
  <si>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</si>
  <si>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</si>
  <si>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</si>
  <si>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</si>
  <si>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</si>
  <si>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</si>
  <si>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</si>
  <si>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</si>
  <si>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</si>
  <si>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</si>
  <si>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</si>
  <si>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</si>
  <si>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</si>
  <si>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</si>
  <si>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</si>
  <si>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</si>
  <si>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</si>
  <si>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</si>
  <si>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</si>
  <si>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</si>
  <si>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</si>
  <si>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</si>
  <si>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</si>
  <si>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</si>
  <si>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</si>
  <si>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</si>
  <si>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</si>
  <si>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</si>
  <si>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</si>
  <si>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</si>
  <si>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</si>
  <si>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</si>
  <si>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</si>
  <si>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</si>
  <si>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</si>
  <si>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</si>
  <si>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</si>
  <si>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</si>
  <si>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</si>
  <si>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</si>
  <si>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</si>
  <si>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</si>
  <si>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</si>
  <si>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</si>
  <si>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</si>
  <si>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</si>
  <si>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</si>
  <si>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</si>
  <si>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</si>
  <si>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</si>
  <si>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</si>
  <si>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</si>
  <si>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</si>
  <si>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</si>
  <si>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</si>
  <si>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</si>
  <si>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</si>
  <si>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</si>
  <si>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</si>
  <si>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</si>
  <si>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</si>
  <si>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</si>
  <si>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</si>
  <si>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</si>
  <si>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</si>
  <si>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</si>
  <si>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</si>
  <si>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</si>
  <si>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</si>
  <si>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</si>
  <si>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</si>
  <si>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</si>
  <si>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</si>
  <si>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</si>
  <si>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</si>
  <si>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</si>
  <si>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</si>
  <si>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</si>
  <si>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</si>
  <si>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</si>
  <si>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</si>
  <si>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</si>
  <si>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</si>
  <si>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</si>
  <si>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</si>
  <si>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</si>
  <si>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</si>
  <si>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</si>
  <si>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</si>
  <si>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</si>
  <si>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</si>
  <si>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</si>
  <si>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</si>
  <si>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</si>
  <si>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</si>
  <si>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</si>
  <si>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</si>
  <si>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</si>
  <si>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</si>
  <si>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</si>
  <si>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</si>
  <si>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</si>
  <si>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</si>
  <si>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</si>
  <si>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</si>
  <si>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</si>
  <si>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</si>
  <si>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</si>
  <si>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</si>
  <si>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</si>
  <si>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</si>
  <si>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</si>
  <si>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</si>
  <si>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</si>
  <si>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</si>
  <si>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</si>
  <si>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</si>
  <si>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</si>
  <si>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</si>
  <si>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</si>
  <si>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</si>
  <si>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</si>
  <si>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</si>
  <si>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</si>
  <si>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</si>
  <si>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</si>
  <si>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</si>
  <si>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</si>
  <si>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</si>
  <si>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</si>
  <si>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</si>
  <si>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</si>
  <si>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</si>
  <si>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</si>
  <si>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</si>
  <si>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</si>
  <si>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</si>
  <si>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</si>
  <si>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</si>
  <si>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</si>
  <si>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</si>
  <si>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</si>
  <si>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</si>
  <si>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</si>
  <si>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</si>
  <si>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</si>
  <si>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</si>
  <si>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</si>
  <si>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</si>
  <si>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</si>
  <si>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</si>
  <si>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</si>
  <si>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</si>
  <si>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</si>
  <si>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</si>
  <si>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</si>
  <si>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</si>
  <si>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</si>
  <si>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</si>
  <si>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</si>
  <si>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</si>
  <si>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</si>
  <si>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</si>
  <si>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</si>
  <si>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</si>
  <si>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</si>
  <si>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</si>
  <si>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</si>
  <si>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</si>
  <si>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</si>
  <si>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</si>
  <si>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</si>
  <si>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</si>
  <si>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</si>
  <si>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</si>
  <si>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</si>
  <si>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</si>
  <si>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</si>
  <si>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</si>
  <si>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</si>
  <si>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</si>
  <si>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</si>
  <si>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</si>
  <si>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</si>
  <si>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</si>
  <si>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</si>
  <si>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</si>
  <si>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</si>
  <si>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</si>
  <si>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</si>
  <si>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</si>
  <si>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</si>
  <si>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</si>
  <si>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</si>
  <si>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</si>
  <si>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</si>
  <si>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</si>
  <si>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</si>
  <si>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</si>
  <si>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</si>
  <si>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</si>
  <si>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</si>
  <si>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</si>
  <si>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</si>
  <si>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</si>
  <si>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</si>
  <si>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</si>
  <si>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</si>
  <si>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</si>
  <si>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</si>
  <si>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</si>
  <si>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</si>
  <si>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</si>
  <si>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</si>
  <si>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</si>
  <si>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</si>
  <si>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</si>
  <si>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</si>
  <si>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</si>
  <si>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</si>
  <si>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</si>
  <si>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</si>
  <si>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</si>
  <si>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</si>
  <si>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</si>
  <si>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</si>
  <si>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</si>
  <si>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</si>
  <si>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</si>
  <si>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</si>
  <si>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</si>
  <si>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</si>
  <si>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</si>
  <si>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</si>
  <si>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</si>
  <si>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</si>
  <si>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</si>
  <si>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</si>
  <si>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</si>
  <si>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</si>
  <si>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</si>
  <si>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</si>
  <si>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</si>
  <si>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</si>
  <si>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</si>
  <si>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</si>
  <si>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</si>
  <si>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</si>
  <si>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</si>
  <si>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</si>
  <si>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</si>
  <si>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</si>
  <si>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</si>
  <si>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</si>
  <si>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</si>
  <si>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</si>
  <si>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</si>
  <si>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</si>
  <si>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</si>
  <si>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</si>
  <si>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</si>
  <si>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</si>
  <si>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</si>
  <si>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</si>
  <si>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</si>
  <si>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</si>
  <si>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</si>
  <si>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</si>
  <si>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</si>
  <si>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</si>
  <si>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</si>
  <si>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</si>
  <si>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</si>
  <si>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</si>
  <si>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</si>
  <si>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</si>
  <si>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</si>
  <si>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</si>
  <si>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</si>
  <si>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</si>
  <si>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</si>
  <si>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</si>
  <si>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</si>
  <si>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</si>
  <si>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</si>
  <si>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</si>
  <si>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</si>
  <si>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</si>
  <si>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</si>
  <si>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</si>
  <si>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</si>
  <si>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</si>
  <si>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</si>
  <si>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</si>
  <si>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</si>
  <si>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</si>
  <si>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</si>
  <si>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</si>
  <si>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</si>
  <si>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</si>
  <si>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</si>
  <si>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</si>
  <si>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</si>
  <si>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</si>
  <si>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</si>
  <si>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</si>
  <si>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</si>
  <si>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</si>
  <si>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</si>
  <si>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</si>
  <si>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</si>
  <si>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</si>
  <si>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</si>
  <si>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</si>
  <si>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</si>
  <si>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</si>
  <si>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</si>
  <si>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</si>
  <si>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</si>
  <si>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</si>
  <si>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</si>
  <si>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</si>
  <si>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</si>
  <si>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</si>
  <si>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</si>
  <si>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</si>
  <si>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</si>
  <si>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</si>
  <si>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</si>
  <si>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</si>
  <si>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</si>
  <si>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</si>
  <si>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</si>
  <si>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</si>
  <si>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</si>
  <si>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</si>
  <si>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</si>
  <si>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</si>
  <si>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</si>
  <si>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</si>
  <si>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</si>
  <si>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</si>
  <si>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</si>
  <si>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</si>
  <si>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</si>
  <si>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</si>
  <si>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</si>
  <si>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</si>
  <si>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</si>
  <si>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</si>
  <si>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</si>
  <si>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</si>
  <si>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</si>
  <si>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</si>
  <si>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</si>
  <si>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</si>
  <si>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</si>
  <si>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</si>
  <si>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</si>
  <si>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</si>
  <si>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</si>
  <si>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</si>
  <si>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</si>
  <si>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</si>
  <si>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</si>
  <si>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</si>
  <si>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</si>
  <si>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</si>
  <si>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</si>
  <si>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</si>
  <si>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</si>
  <si>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</si>
  <si>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</si>
  <si>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</si>
  <si>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</si>
  <si>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</si>
  <si>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</si>
  <si>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</si>
  <si>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</si>
  <si>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</si>
  <si>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</si>
  <si>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</si>
  <si>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</si>
  <si>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</si>
  <si>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</si>
  <si>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</si>
  <si>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</si>
  <si>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</si>
  <si>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</si>
  <si>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</si>
  <si>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</si>
  <si>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</si>
  <si>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</si>
  <si>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</si>
  <si>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</si>
  <si>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</si>
  <si>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</si>
  <si>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</si>
  <si>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</si>
  <si>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</si>
  <si>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</si>
  <si>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</si>
  <si>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</si>
  <si>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</si>
  <si>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</si>
  <si>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</si>
  <si>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</si>
  <si>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</si>
  <si>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</si>
  <si>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</si>
  <si>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</si>
  <si>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</si>
  <si>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</si>
  <si>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</si>
  <si>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</si>
  <si>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</si>
  <si>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</si>
  <si>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</si>
  <si>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</si>
  <si>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</si>
  <si>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</si>
  <si>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</si>
  <si>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</si>
  <si>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</si>
  <si>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</si>
  <si>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</si>
  <si>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</si>
  <si>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</si>
  <si>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</si>
  <si>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</si>
  <si>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</si>
  <si>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</si>
  <si>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</si>
  <si>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</si>
  <si>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</si>
  <si>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</si>
  <si>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</si>
  <si>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</si>
  <si>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</si>
  <si>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</si>
  <si>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</si>
  <si>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</si>
  <si>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</si>
  <si>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</si>
  <si>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</si>
  <si>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</si>
  <si>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</si>
  <si>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</si>
  <si>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</si>
  <si>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</si>
  <si>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</si>
  <si>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</si>
  <si>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</si>
  <si>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</si>
  <si>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</si>
  <si>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</si>
  <si>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</si>
  <si>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</si>
  <si>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</si>
  <si>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</si>
  <si>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</si>
  <si>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</si>
  <si>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</si>
  <si>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</si>
  <si>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</si>
  <si>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</si>
  <si>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</si>
  <si>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</si>
  <si>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</si>
  <si>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</si>
  <si>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</si>
  <si>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</si>
  <si>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</si>
  <si>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</si>
  <si>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</si>
  <si>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</si>
  <si>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</si>
  <si>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</si>
  <si>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</si>
  <si>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</si>
  <si>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</si>
  <si>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</si>
  <si>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</si>
  <si>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</si>
  <si>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</si>
  <si>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</si>
  <si>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</si>
  <si>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</si>
  <si>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</si>
  <si>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</si>
  <si>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</si>
  <si>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</si>
  <si>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</si>
  <si>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</si>
  <si>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</si>
  <si>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</si>
  <si>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</si>
  <si>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</si>
  <si>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</si>
  <si>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</si>
  <si>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</si>
  <si>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</si>
  <si>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</si>
  <si>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</si>
  <si>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</si>
  <si>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</si>
  <si>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</si>
  <si>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</si>
  <si>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</si>
  <si>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</si>
  <si>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</si>
  <si>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</si>
  <si>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</si>
  <si>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</si>
  <si>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</si>
  <si>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</si>
  <si>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</si>
  <si>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</si>
  <si>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</si>
  <si>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</si>
  <si>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</si>
  <si>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</si>
  <si>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</si>
  <si>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</si>
  <si>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</si>
  <si>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</si>
  <si>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</si>
  <si>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</si>
  <si>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</si>
  <si>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</si>
  <si>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</si>
  <si>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</si>
  <si>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</si>
  <si>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</si>
  <si>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</si>
  <si>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</si>
  <si>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</si>
  <si>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</si>
  <si>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</si>
  <si>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</si>
  <si>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</si>
  <si>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</si>
  <si>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</si>
  <si>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</si>
  <si>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</si>
  <si>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</si>
  <si>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</si>
  <si>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</si>
  <si>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</si>
  <si>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</si>
  <si>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</si>
  <si>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</si>
  <si>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</si>
  <si>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</si>
  <si>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</si>
  <si>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</si>
  <si>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</si>
  <si>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</si>
  <si>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</si>
  <si>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</si>
  <si>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</si>
  <si>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</si>
  <si>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</si>
  <si>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</si>
  <si>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</si>
  <si>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</si>
  <si>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</si>
  <si>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</si>
  <si>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</si>
  <si>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</si>
  <si>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</si>
  <si>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</si>
  <si>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</si>
  <si>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</si>
  <si>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</si>
  <si>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</si>
  <si>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</si>
  <si>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</si>
  <si>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</si>
  <si>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</si>
  <si>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</si>
  <si>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</si>
  <si>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</si>
  <si>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</si>
  <si>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</si>
  <si>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</si>
  <si>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</si>
  <si>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</si>
  <si>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</si>
  <si>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</si>
  <si>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</si>
  <si>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</si>
  <si>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</si>
  <si>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</si>
  <si>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</si>
  <si>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</si>
  <si>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</si>
  <si>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</si>
  <si>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</si>
  <si>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</si>
  <si>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</si>
  <si>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</si>
  <si>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</si>
  <si>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</si>
  <si>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</si>
  <si>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</si>
  <si>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</si>
  <si>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</si>
  <si>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</si>
  <si>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</si>
  <si>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</si>
  <si>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</si>
  <si>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</si>
  <si>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</si>
  <si>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</si>
  <si>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</si>
  <si>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</si>
  <si>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</si>
  <si>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</si>
  <si>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</si>
  <si>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</si>
  <si>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</si>
  <si>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</si>
  <si>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</si>
  <si>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</si>
  <si>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</si>
  <si>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</si>
  <si>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</si>
  <si>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</si>
  <si>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</si>
  <si>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</si>
  <si>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</si>
  <si>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</si>
  <si>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</si>
  <si>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</si>
  <si>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</si>
  <si>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</si>
  <si>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</si>
  <si>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</si>
  <si>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</si>
  <si>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</si>
  <si>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</si>
  <si>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</si>
  <si>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</si>
  <si>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</si>
  <si>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</si>
  <si>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</si>
  <si>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</si>
  <si>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</si>
  <si>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</si>
  <si>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</si>
  <si>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</si>
  <si>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</si>
  <si>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</si>
  <si>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</si>
  <si>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</si>
  <si>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</si>
  <si>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</si>
  <si>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</si>
  <si>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</si>
  <si>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</si>
  <si>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</si>
  <si>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</si>
  <si>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</si>
  <si>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</si>
  <si>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</si>
  <si>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</si>
  <si>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</si>
  <si>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</si>
  <si>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</si>
  <si>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</si>
  <si>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</si>
  <si>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</si>
  <si>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</si>
  <si>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</si>
  <si>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</si>
  <si>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</si>
  <si>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</si>
  <si>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</si>
  <si>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</si>
  <si>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</si>
  <si>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</si>
  <si>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</si>
  <si>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</si>
  <si>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</si>
  <si>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</si>
  <si>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</si>
  <si>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</si>
  <si>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</si>
  <si>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</si>
  <si>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</si>
  <si>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</si>
  <si>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</si>
  <si>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</si>
  <si>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</si>
  <si>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</si>
  <si>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</si>
  <si>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</si>
  <si>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</si>
  <si>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</si>
  <si>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</si>
  <si>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</si>
  <si>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</si>
  <si>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</si>
  <si>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</si>
  <si>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</si>
  <si>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</si>
  <si>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</si>
  <si>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</si>
  <si>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</si>
  <si>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</si>
  <si>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</si>
  <si>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</si>
  <si>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</si>
  <si>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</si>
  <si>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</si>
  <si>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</si>
  <si>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</si>
  <si>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</si>
  <si>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</si>
  <si>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</si>
  <si>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</si>
  <si>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</si>
  <si>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</si>
  <si>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</si>
  <si>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</si>
  <si>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</si>
  <si>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</si>
  <si>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</si>
  <si>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</si>
  <si>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</si>
  <si>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</si>
  <si>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</si>
  <si>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</si>
  <si>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</si>
  <si>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</si>
  <si>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</si>
  <si>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</si>
  <si>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</si>
  <si>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</si>
  <si>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</si>
  <si>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</si>
  <si>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</si>
  <si>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</si>
  <si>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</si>
  <si>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</si>
  <si>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</si>
  <si>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</si>
  <si>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</si>
  <si>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</si>
  <si>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</si>
  <si>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</si>
  <si>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</si>
  <si>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</si>
  <si>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</si>
  <si>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</si>
  <si>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</si>
  <si>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</si>
  <si>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</si>
  <si>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</si>
  <si>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</si>
  <si>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</si>
  <si>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</si>
  <si>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</si>
  <si>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</si>
  <si>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</si>
  <si>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</si>
  <si>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</si>
  <si>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</si>
  <si>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</si>
  <si>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</si>
  <si>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</si>
  <si>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</si>
  <si>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</si>
  <si>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</si>
  <si>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</si>
  <si>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</si>
  <si>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</si>
  <si>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</si>
  <si>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</si>
  <si>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</si>
  <si>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</si>
  <si>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</si>
  <si>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</si>
  <si>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</si>
  <si>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</si>
  <si>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</si>
  <si>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</si>
  <si>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</si>
  <si>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</si>
  <si>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</si>
  <si>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</si>
  <si>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</si>
  <si>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</si>
  <si>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</si>
  <si>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</si>
  <si>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</si>
  <si>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</si>
  <si>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</si>
  <si>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</si>
  <si>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</si>
  <si>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</si>
  <si>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</si>
  <si>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</si>
  <si>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</si>
  <si>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</si>
  <si>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</si>
  <si>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</si>
  <si>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</si>
  <si>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</si>
  <si>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</si>
  <si>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</si>
  <si>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</si>
  <si>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</si>
  <si>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</si>
  <si>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</si>
  <si>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</si>
  <si>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</si>
  <si>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</si>
  <si>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</si>
  <si>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</si>
  <si>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</si>
  <si>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</si>
  <si>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</si>
  <si>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</si>
  <si>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</si>
  <si>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</si>
  <si>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</si>
  <si>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</si>
  <si>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</si>
  <si>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</si>
  <si>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</si>
  <si>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</si>
  <si>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</si>
  <si>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</si>
  <si>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</si>
  <si>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</si>
  <si>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</si>
  <si>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</si>
  <si>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</si>
  <si>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</si>
  <si>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</si>
  <si>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</si>
  <si>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</si>
  <si>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</si>
  <si>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</si>
  <si>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</si>
  <si>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</si>
  <si>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</si>
  <si>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</si>
  <si>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</si>
  <si>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</si>
  <si>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</si>
  <si>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</si>
  <si>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</si>
  <si>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</si>
  <si>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</si>
  <si>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</si>
  <si>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</si>
  <si>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</si>
  <si>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</si>
  <si>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</si>
  <si>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</si>
  <si>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</si>
  <si>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</si>
  <si>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</si>
  <si>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</si>
  <si>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</si>
  <si>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</si>
  <si>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</si>
  <si>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</si>
  <si>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</si>
  <si>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</si>
  <si>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</si>
  <si>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</si>
  <si>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</si>
  <si>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</si>
  <si>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</si>
  <si>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</si>
  <si>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</si>
  <si>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</si>
  <si>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</si>
  <si>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</si>
  <si>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</si>
  <si>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</si>
  <si>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</si>
  <si>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</si>
  <si>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</si>
  <si>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</si>
  <si>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</si>
  <si>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</si>
  <si>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</si>
  <si>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</si>
  <si>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</si>
  <si>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</si>
  <si>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</si>
  <si>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</si>
  <si>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</si>
  <si>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</si>
  <si>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</si>
  <si>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</si>
  <si>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</si>
  <si>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</si>
  <si>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</si>
  <si>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</si>
  <si>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</si>
  <si>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</si>
  <si>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</si>
  <si>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</si>
  <si>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</si>
  <si>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</si>
  <si>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</si>
  <si>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</si>
  <si>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</si>
  <si>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</si>
  <si>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</si>
  <si>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</si>
  <si>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</si>
  <si>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</si>
  <si>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</si>
  <si>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</si>
  <si>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</si>
  <si>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</si>
  <si>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</si>
  <si>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</si>
  <si>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</si>
  <si>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</si>
  <si>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</si>
  <si>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</si>
  <si>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</si>
  <si>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</si>
  <si>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</si>
  <si>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</si>
  <si>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</si>
  <si>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</si>
  <si>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</si>
  <si>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</si>
  <si>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</si>
  <si>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</si>
  <si>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</si>
  <si>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</si>
  <si>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</si>
  <si>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</si>
  <si>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</si>
  <si>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</si>
  <si>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</si>
  <si>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</si>
  <si>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</si>
  <si>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</si>
  <si>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</si>
  <si>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</si>
  <si>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</si>
  <si>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</si>
  <si>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</si>
  <si>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</si>
  <si>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</si>
  <si>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</si>
  <si>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</si>
  <si>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</si>
  <si>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</si>
  <si>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</si>
  <si>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</si>
  <si>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</si>
  <si>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</si>
  <si>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</si>
  <si>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</si>
  <si>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</si>
  <si>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</si>
  <si>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</si>
  <si>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</si>
  <si>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</si>
  <si>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</si>
  <si>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</si>
  <si>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</si>
  <si>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</si>
  <si>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</si>
  <si>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</si>
  <si>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</si>
  <si>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</si>
  <si>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</si>
  <si>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</si>
  <si>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</si>
  <si>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</si>
  <si>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</si>
  <si>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</si>
  <si>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</si>
  <si>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</si>
  <si>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</si>
  <si>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</si>
  <si>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</si>
  <si>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</si>
  <si>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</si>
  <si>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</si>
  <si>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</si>
  <si>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</si>
  <si>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</si>
  <si>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</si>
  <si>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</si>
  <si>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</si>
  <si>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</si>
  <si>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</si>
  <si>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</si>
  <si>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</si>
  <si>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</si>
  <si>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</si>
  <si>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</si>
  <si>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</si>
  <si>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</si>
  <si>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</si>
  <si>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</si>
  <si>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</si>
  <si>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</si>
  <si>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</si>
  <si>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</si>
  <si>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</si>
  <si>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</si>
  <si>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</si>
  <si>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</si>
  <si>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</si>
  <si>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</si>
  <si>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</si>
  <si>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</si>
  <si>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</si>
  <si>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</si>
  <si>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</si>
  <si>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</si>
  <si>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</si>
  <si>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</si>
  <si>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</si>
  <si>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</si>
  <si>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</si>
  <si>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</si>
  <si>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</si>
  <si>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</si>
  <si>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</si>
  <si>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</si>
  <si>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</si>
  <si>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</si>
  <si>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</si>
  <si>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</si>
  <si>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</si>
  <si>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</si>
  <si>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</si>
  <si>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</si>
  <si>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</si>
  <si>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</si>
  <si>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</si>
  <si>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</si>
  <si>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</si>
  <si>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</si>
  <si>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</si>
  <si>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</si>
  <si>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</si>
  <si>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</si>
  <si>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</si>
  <si>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</si>
  <si>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</si>
  <si>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</si>
  <si>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</si>
  <si>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</si>
  <si>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</si>
  <si>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</si>
  <si>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</si>
  <si>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</si>
  <si>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</si>
  <si>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</si>
  <si>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</si>
  <si>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</si>
  <si>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</si>
  <si>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</si>
  <si>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</si>
  <si>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</si>
  <si>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</si>
  <si>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</si>
  <si>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</si>
  <si>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</si>
  <si>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</si>
  <si>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</si>
  <si>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</si>
  <si>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</si>
  <si>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</si>
  <si>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</si>
  <si>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</si>
  <si>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</si>
  <si>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</si>
  <si>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</si>
  <si>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</si>
  <si>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</si>
  <si>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</si>
  <si>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</si>
  <si>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</si>
  <si>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</si>
  <si>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</si>
  <si>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</si>
  <si>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</si>
  <si>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</si>
  <si>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</si>
  <si>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</si>
  <si>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</si>
  <si>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</si>
  <si>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</si>
  <si>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</si>
  <si>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</si>
  <si>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</si>
  <si>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</si>
  <si>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</si>
  <si>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</si>
  <si>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</si>
  <si>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</si>
  <si>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</si>
  <si>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</si>
  <si>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</si>
  <si>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</si>
  <si>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</si>
  <si>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</si>
  <si>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</si>
  <si>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</si>
  <si>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</si>
  <si>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</si>
  <si>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</si>
  <si>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</si>
  <si>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</si>
  <si>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</si>
  <si>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</si>
  <si>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Count of state</t>
  </si>
  <si>
    <t>Column Labels</t>
  </si>
  <si>
    <t>Grand Total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</si>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</sst>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0" borderId="1" xfId="0" applyFont="1" applyBorder="1"/>
    <xf numFmtId="0" fontId="3" fillId="0" borderId="1" xfId="0" applyFont="1" applyBorder="1"/>
    <xf numFmtId="9" fontId="3" fillId="0" borderId="1" xfId="1" applyFont="1" applyBorder="1"/>
    <xf numFmtId="0" fontId="3" fillId="0" borderId="1" xfId="0" applyNumberFormat="1" applyFont="1" applyBorder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[StarterBook.Homework MIQ.xlsx]Sheet2!PivotTable1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CC-4083-9B3F-A90BCAB7165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CC-4083-9B3F-A90BCAB7165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CC-4083-9B3F-A90BCAB7165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CC-4083-9B3F-A90BCAB71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7356208"/>
        <c:axId val="553479728"/>
      </c:barChart>
      <c:catAx>
        <c:axId val="54735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79728"/>
        <c:crosses val="autoZero"/>
        <c:auto val="1"/>
        <c:lblAlgn val="ctr"/>
        <c:lblOffset val="100"/>
        <c:noMultiLvlLbl val="0"/>
      </c:catAx>
      <c:valAx>
        <c:axId val="55347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35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[StarterBook.Homework MIQ.xlsx]Sheet3!PivotTable2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0B-4235-A5F3-6988E09BC9E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0B-4235-A5F3-6988E09BC9E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0B-4235-A5F3-6988E09BC9E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0B-4235-A5F3-6988E09BC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0183544"/>
        <c:axId val="600180664"/>
      </c:barChart>
      <c:catAx>
        <c:axId val="600183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180664"/>
        <c:crosses val="autoZero"/>
        <c:auto val="1"/>
        <c:lblAlgn val="ctr"/>
        <c:lblOffset val="100"/>
        <c:noMultiLvlLbl val="0"/>
      </c:catAx>
      <c:valAx>
        <c:axId val="600180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18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[StarterBook.Homework MIQ.xlsx]Sheet6!PivotTable3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C8-46B0-B6D2-D10AEEC6AD56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C8-46B0-B6D2-D10AEEC6AD56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C8-46B0-B6D2-D10AEEC6AD56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C8-46B0-B6D2-D10AEEC6A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817776"/>
        <c:axId val="438818736"/>
      </c:lineChart>
      <c:catAx>
        <c:axId val="43881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818736"/>
        <c:crosses val="autoZero"/>
        <c:auto val="1"/>
        <c:lblAlgn val="ctr"/>
        <c:lblOffset val="100"/>
        <c:noMultiLvlLbl val="0"/>
      </c:catAx>
      <c:valAx>
        <c:axId val="43881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81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64-4F58-85C0-85BBFE59911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64-4F58-85C0-85BBFE59911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64-4F58-85C0-85BBFE599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5543800"/>
        <c:axId val="525546680"/>
      </c:lineChart>
      <c:catAx>
        <c:axId val="52554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46680"/>
        <c:crosses val="autoZero"/>
        <c:auto val="1"/>
        <c:lblAlgn val="ctr"/>
        <c:lblOffset val="100"/>
        <c:noMultiLvlLbl val="0"/>
      </c:catAx>
      <c:valAx>
        <c:axId val="525546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43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0</xdr:row>
      <xdr:rowOff>0</xdr:rowOff>
    </xdr:from>
    <xdr:to>
      <xdr:col>16</xdr:col>
      <xdr:colOff>44450</xdr:colOff>
      <xdr:row>16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0C42EF-C5E5-465A-BB2F-91D82ACE72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2</xdr:row>
      <xdr:rowOff>127000</xdr:rowOff>
    </xdr:from>
    <xdr:to>
      <xdr:col>14</xdr:col>
      <xdr:colOff>495300</xdr:colOff>
      <xdr:row>19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EB6B55-2180-446D-96C1-1D54F37E05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2</xdr:row>
      <xdr:rowOff>171450</xdr:rowOff>
    </xdr:from>
    <xdr:to>
      <xdr:col>15</xdr:col>
      <xdr:colOff>419100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69EC27-2C6D-4DFF-A7E2-D6FDB2F0D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1004454</xdr:colOff>
      <xdr:row>15</xdr:row>
      <xdr:rowOff>65809</xdr:rowOff>
    </xdr:from>
    <xdr:to>
      <xdr:col>8</xdr:col>
      <xdr:colOff>230910</xdr:colOff>
      <xdr:row>29</xdr:row>
      <xdr:rowOff>161637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7CB89E-8F38-49D4-9273-E5D405B8C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ad Qre'yeah" refreshedDate="43616.658736226855" createdVersion="6" refreshedVersion="6" minRefreshableVersion="3" recordCount="4286" xr:uid="{1FE0BB58-FF74-4FB0-A45D-C1F2E1E2A2C3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ad Qre'yeah" refreshedDate="43617.543113310188" createdVersion="6" refreshedVersion="6" minRefreshableVersion="3" recordCount="4114" xr:uid="{1BBF31CF-78C6-46A1-AFF3-783482FD25A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0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 " numFmtId="1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1">
      <sharedItems/>
    </cacheField>
    <cacheField name="Quarters" numFmtId="0" databaseField="0">
      <fieldGroup base="10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8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2T22:00:00"/>
    <n v="1437620400"/>
    <x v="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d v="2017-03-02T09:24:43"/>
    <n v="1488464683"/>
    <x v="1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1:51:23"/>
    <n v="1455555083"/>
    <x v="2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07:21:47"/>
    <n v="1407414107"/>
    <x v="3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15:01:19"/>
    <n v="1450555279"/>
    <x v="4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0:35:00"/>
    <n v="1469770500"/>
    <x v="5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3T20:44:10"/>
    <n v="1402710250"/>
    <x v="6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4T20:07:47"/>
    <n v="1467680867"/>
    <x v="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d v="2016-04-15T16:00:00"/>
    <n v="1460754000"/>
    <x v="8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6T21:29:04"/>
    <n v="1460860144"/>
    <x v="9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4T20:37:59"/>
    <n v="1403660279"/>
    <x v="10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1T22:00:00"/>
    <n v="1471834800"/>
    <x v="11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5T22:00:00"/>
    <n v="1405479600"/>
    <x v="12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d v="2016-06-23T15:27:00"/>
    <n v="1466713620"/>
    <x v="13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d v="2014-07-13T08:59:00"/>
    <n v="1405259940"/>
    <x v="14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15:14:00"/>
    <n v="1443384840"/>
    <x v="15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0:30:00"/>
    <n v="1402896600"/>
    <x v="16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3:33:42"/>
    <n v="1415126022"/>
    <x v="17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08:00:56"/>
    <n v="1410958856"/>
    <x v="18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4:35:34"/>
    <n v="1437420934"/>
    <x v="19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3:11:52"/>
    <n v="1442167912"/>
    <x v="20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0:03:09"/>
    <n v="1411743789"/>
    <x v="21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d v="2015-01-01T02:59:00"/>
    <n v="1420099140"/>
    <x v="22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0:20:00"/>
    <n v="1430407200"/>
    <x v="23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d v="2015-09-15T14:39:00"/>
    <n v="1442345940"/>
    <x v="24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8T19:36:01"/>
    <n v="1452299761"/>
    <x v="25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07:22:24"/>
    <n v="1408278144"/>
    <x v="26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5T23:57:13"/>
    <n v="1416113833"/>
    <x v="27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18:08:04"/>
    <n v="1450307284"/>
    <x v="28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1:09:28"/>
    <n v="1406045368"/>
    <x v="29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2:01:55"/>
    <n v="1408604515"/>
    <x v="30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4:00:34"/>
    <n v="1453748434"/>
    <x v="31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2T22:59:00"/>
    <n v="1463111940"/>
    <x v="32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1:51:41"/>
    <n v="1447001501"/>
    <x v="33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2:43:21"/>
    <n v="1407224601"/>
    <x v="34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7T19:00:00"/>
    <n v="1430179200"/>
    <x v="35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d v="2015-04-04T01:22:05"/>
    <n v="1428128525"/>
    <x v="36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1:37:59"/>
    <n v="1425055079"/>
    <x v="37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0T20:22:24"/>
    <n v="1368235344"/>
    <x v="38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17:59:00"/>
    <n v="1401058740"/>
    <x v="39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8T23:00:00"/>
    <n v="1403150400"/>
    <x v="4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08:39:14"/>
    <n v="1412516354"/>
    <x v="41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0:20:26"/>
    <n v="1419780026"/>
    <x v="42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2T19:00:00"/>
    <n v="1405209600"/>
    <x v="43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6T21:22:17"/>
    <n v="1412648537"/>
    <x v="44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09:58:27"/>
    <n v="1461769107"/>
    <x v="45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18:09:34"/>
    <n v="1450220974"/>
    <x v="46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15:40:07"/>
    <n v="1419021607"/>
    <x v="4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07:00:00"/>
    <n v="1425211200"/>
    <x v="48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d v="2015-10-23T23:14:05"/>
    <n v="1445660045"/>
    <x v="49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2:00:00"/>
    <n v="1422637200"/>
    <x v="5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17:17:17"/>
    <n v="1439245037"/>
    <x v="51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1:50:46"/>
    <n v="1405615846"/>
    <x v="52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d v="2014-04-04T17:00:00"/>
    <n v="1396648800"/>
    <x v="53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2:07:01"/>
    <n v="1451063221"/>
    <x v="54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18:15:16"/>
    <n v="1464390916"/>
    <x v="55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d v="2015-06-08T11:00:00"/>
    <n v="1433779200"/>
    <x v="56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4:59:22"/>
    <n v="1429991962"/>
    <x v="57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d v="2014-11-19T13:52:52"/>
    <n v="1416423172"/>
    <x v="58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16:00:00"/>
    <n v="1442264400"/>
    <x v="59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2T19:00:00"/>
    <n v="1395532800"/>
    <x v="6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4:32:37"/>
    <n v="1370547157"/>
    <x v="61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4:11:18"/>
    <n v="1362337878"/>
    <x v="62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7T23:59:00"/>
    <n v="1388206740"/>
    <x v="63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7T19:26:21"/>
    <n v="1373243181"/>
    <x v="64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0:59:00"/>
    <n v="1407736740"/>
    <x v="65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d v="2016-07-18T15:23:40"/>
    <n v="1468873420"/>
    <x v="66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09:00:04"/>
    <n v="1342360804"/>
    <x v="67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08:39:51"/>
    <n v="1393162791"/>
    <x v="68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1:59:00"/>
    <n v="1317538740"/>
    <x v="69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16:30:45"/>
    <n v="1315171845"/>
    <x v="70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1:30:57"/>
    <n v="1338186657"/>
    <x v="71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4T19:00:00"/>
    <n v="1352937600"/>
    <x v="72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2T22:59:00"/>
    <n v="1304395140"/>
    <x v="73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06:41:35"/>
    <n v="1453376495"/>
    <x v="74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0:01:12"/>
    <n v="1366693272"/>
    <x v="75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2:35:58"/>
    <n v="1325007358"/>
    <x v="76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d v="2012-05-20T21:59:00"/>
    <n v="1337569140"/>
    <x v="77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2:32:01"/>
    <n v="1472751121"/>
    <x v="78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3:38:13"/>
    <n v="1398451093"/>
    <x v="79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09T21:00:56"/>
    <n v="1386640856"/>
    <x v="80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3T22:02:00"/>
    <n v="1342234920"/>
    <x v="81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4:41:01"/>
    <n v="1318189261"/>
    <x v="82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06:30:00"/>
    <n v="1424604600"/>
    <x v="83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3:11:26"/>
    <n v="1305483086"/>
    <x v="84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2T22:00:37"/>
    <n v="1316746837"/>
    <x v="85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09:20:45"/>
    <n v="1451226045"/>
    <x v="86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2T20:41:00"/>
    <n v="1275529260"/>
    <x v="87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0:48:51"/>
    <n v="1403452131"/>
    <x v="88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3:03:12"/>
    <n v="1370196192"/>
    <x v="89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2:08:19"/>
    <n v="1310454499"/>
    <x v="90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4:39:24"/>
    <n v="1305625164"/>
    <x v="91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3:00:00"/>
    <n v="1485936000"/>
    <x v="92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16:00:00"/>
    <n v="1341349200"/>
    <x v="93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2:13:42"/>
    <n v="1396890822"/>
    <x v="94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5T19:07:21"/>
    <n v="1330214841"/>
    <x v="95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7-31T22:00:00"/>
    <n v="1280631600"/>
    <x v="96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1T22:14:42"/>
    <n v="1310440482"/>
    <x v="97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18:30:00"/>
    <n v="1354923000"/>
    <x v="98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16:39:59"/>
    <n v="1390426799"/>
    <x v="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4:04:46"/>
    <n v="1352055886"/>
    <x v="100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3:38:30"/>
    <n v="1359052710"/>
    <x v="101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2T22:08:53"/>
    <n v="1293073733"/>
    <x v="102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4:20:30"/>
    <n v="1394220030"/>
    <x v="103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d v="2011-04-02T20:00:00"/>
    <n v="1301792400"/>
    <x v="104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3T19:00:00"/>
    <n v="1463184000"/>
    <x v="105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d v="2012-04-02T13:38:21"/>
    <n v="1333391901"/>
    <x v="106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18:34:47"/>
    <n v="1303688087"/>
    <x v="10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09:42:50"/>
    <n v="1370011370"/>
    <x v="108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5T19:37:10"/>
    <n v="1298680630"/>
    <x v="109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0:59:00"/>
    <n v="1384408740"/>
    <x v="11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2:59:47"/>
    <n v="1433059187"/>
    <x v="111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2T21:00:00"/>
    <n v="1397354400"/>
    <x v="112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0:00:00"/>
    <n v="1312642800"/>
    <x v="113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1:34:48"/>
    <n v="1326436488"/>
    <x v="114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d v="2012-02-04T12:44:04"/>
    <n v="1328377444"/>
    <x v="115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05:55:55"/>
    <n v="1302260155"/>
    <x v="116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4:00:00"/>
    <n v="1276110000"/>
    <x v="117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d v="2011-07-28T20:17:16"/>
    <n v="1311902236"/>
    <x v="118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18:00:00"/>
    <n v="1313276400"/>
    <x v="119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2T20:11:47"/>
    <n v="1475457107"/>
    <x v="120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05:16:00"/>
    <n v="1429352160"/>
    <x v="121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05:21:47"/>
    <n v="1476094907"/>
    <x v="122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17:00:00"/>
    <n v="1414533600"/>
    <x v="123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17:17:22"/>
    <n v="1431728242"/>
    <x v="124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18:51:20"/>
    <n v="1486165880"/>
    <x v="125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0T21:00:00"/>
    <n v="1433988000"/>
    <x v="126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08:59:01"/>
    <n v="1428069541"/>
    <x v="127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d v="2016-10-20T00:28:13"/>
    <n v="1476941293"/>
    <x v="128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17:29:43"/>
    <n v="1414708183"/>
    <x v="129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15:16:00"/>
    <n v="1402949760"/>
    <x v="13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d v="2016-07-05T19:00:00"/>
    <n v="1467763200"/>
    <x v="131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15:30:07"/>
    <n v="1415392207"/>
    <x v="132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2:31:00"/>
    <n v="1464715860"/>
    <x v="133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d v="2015-09-04T12:00:00"/>
    <n v="1441386000"/>
    <x v="134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4:00:00"/>
    <n v="1404241200"/>
    <x v="135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05:16:00"/>
    <n v="1431771360"/>
    <x v="136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08:46:33"/>
    <n v="1444657593"/>
    <x v="137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7-31T23:59:00"/>
    <n v="1438405140"/>
    <x v="138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17:06:12"/>
    <n v="1436738772"/>
    <x v="139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19T22:45:32"/>
    <n v="1426823132"/>
    <x v="140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0T22:40:23"/>
    <n v="1433043623"/>
    <x v="141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17:26:18"/>
    <n v="1416176778"/>
    <x v="142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0:55:00"/>
    <n v="1472882100"/>
    <x v="143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2:17:52"/>
    <n v="1428945472"/>
    <x v="144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08:00:52"/>
    <n v="1439298052"/>
    <x v="145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7T19:23:18"/>
    <n v="1484698998"/>
    <x v="146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d v="2015-01-08T13:18:00"/>
    <n v="1420741080"/>
    <x v="147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1:45:36"/>
    <n v="1456555536"/>
    <x v="148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3:00:00"/>
    <n v="1419494400"/>
    <x v="149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5T22:53:02"/>
    <n v="1432612382"/>
    <x v="150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08:13:11"/>
    <n v="1434633191"/>
    <x v="15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d v="2014-09-22T20:51:40"/>
    <n v="1411437100"/>
    <x v="152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0:04:04"/>
    <n v="1417532644"/>
    <x v="153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08:08:15"/>
    <n v="1433336895"/>
    <x v="154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08:25:35"/>
    <n v="1437657935"/>
    <x v="15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2T21:59:56"/>
    <n v="1407034796"/>
    <x v="15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16:52:52"/>
    <n v="1456523572"/>
    <x v="157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1T20:50:28"/>
    <n v="1413942628"/>
    <x v="15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05:25:45"/>
    <n v="1467541545"/>
    <x v="159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16:54:51"/>
    <n v="1439675691"/>
    <x v="160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1:29:55"/>
    <n v="1404318595"/>
    <x v="161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18:42:00"/>
    <n v="1408232520"/>
    <x v="162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09-30T19:00:00"/>
    <n v="1443657600"/>
    <x v="163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3:18:21"/>
    <n v="1411150701"/>
    <x v="164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d v="2016-01-12T10:48:44"/>
    <n v="1452613724"/>
    <x v="165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5T20:49:22"/>
    <n v="1484531362"/>
    <x v="166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17:15:35"/>
    <n v="1438726535"/>
    <x v="167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4:02:50"/>
    <n v="1426791770"/>
    <x v="168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07:07:39"/>
    <n v="1413634059"/>
    <x v="16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0:28:00"/>
    <n v="1440912480"/>
    <x v="17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1T23:20:14"/>
    <n v="1470975614"/>
    <x v="171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3:28:43"/>
    <n v="1426753723"/>
    <x v="172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08:45:08"/>
    <n v="1425131108"/>
    <x v="173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3:12:56"/>
    <n v="1431108776"/>
    <x v="174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3:40:11"/>
    <n v="1409337611"/>
    <x v="175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4:46:39"/>
    <n v="1438803999"/>
    <x v="176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d v="2015-03-23T19:08:46"/>
    <n v="1427155726"/>
    <x v="177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18:55:45"/>
    <n v="1448582145"/>
    <x v="178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d v="2016-03-03T20:55:55"/>
    <n v="1457056555"/>
    <x v="179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4:00:00"/>
    <n v="1428951600"/>
    <x v="18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2:48:15"/>
    <n v="1434995295"/>
    <x v="181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6T19:17:12"/>
    <n v="1483748232"/>
    <x v="18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d v="2014-11-26T15:26:50"/>
    <n v="1417033610"/>
    <x v="183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8-31T22:59:00"/>
    <n v="1409543940"/>
    <x v="184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d v="2016-08-18T16:52:19"/>
    <n v="1471557139"/>
    <x v="185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15:00:00"/>
    <n v="1488571200"/>
    <x v="186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1:59:00"/>
    <n v="1437461940"/>
    <x v="187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4T23:23:35"/>
    <n v="1409891015"/>
    <x v="188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1:34:37"/>
    <n v="1472920477"/>
    <x v="189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d v="2016-06-16T10:37:26"/>
    <n v="1466091446"/>
    <x v="190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05:35:38"/>
    <n v="1443782138"/>
    <x v="191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4:00:32"/>
    <n v="1413572432"/>
    <x v="19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18:26:06"/>
    <n v="1417217166"/>
    <x v="193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18:55:31"/>
    <n v="1457308531"/>
    <x v="194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1:05:32"/>
    <n v="1436544332"/>
    <x v="195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16:00:00"/>
    <n v="1444510800"/>
    <x v="196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16:00:00"/>
    <n v="1487365200"/>
    <x v="197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4:12:02"/>
    <n v="1412500322"/>
    <x v="198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8-31T21:58:22"/>
    <n v="1472698702"/>
    <x v="199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d v="2014-09-14T21:00:03"/>
    <n v="1410746403"/>
    <x v="200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4:38:49"/>
    <n v="1423424329"/>
    <x v="201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d v="2015-10-08T15:59:00"/>
    <n v="1444337940"/>
    <x v="202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15:21:04"/>
    <n v="1422562864"/>
    <x v="203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09:00:03"/>
    <n v="1470319203"/>
    <x v="204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0:10:22"/>
    <n v="1444144222"/>
    <x v="205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d v="2016-08-05T19:06:23"/>
    <n v="1470441983"/>
    <x v="206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3T23:43:58"/>
    <n v="1420346638"/>
    <x v="207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3:52:47"/>
    <n v="1418719967"/>
    <x v="208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17:08:55"/>
    <n v="1436566135"/>
    <x v="209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0:00:00"/>
    <n v="1443675600"/>
    <x v="21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8T22:50:17"/>
    <n v="1442634617"/>
    <x v="211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15:08:40"/>
    <n v="1460837320"/>
    <x v="212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09:06:41"/>
    <n v="1439734001"/>
    <x v="213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0:22:29"/>
    <n v="1425655349"/>
    <x v="214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18:59:00"/>
    <n v="1455753540"/>
    <x v="215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17:00:37"/>
    <n v="1429740037"/>
    <x v="216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d v="2014-12-28T10:22:29"/>
    <n v="1419780149"/>
    <x v="217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0:04:49"/>
    <n v="1431702289"/>
    <x v="218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d v="2016-04-01T01:59:00"/>
    <n v="1459493940"/>
    <x v="219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15:06:00"/>
    <n v="1440101160"/>
    <x v="22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d v="2015-03-28T14:06:04"/>
    <n v="1427569564"/>
    <x v="221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6T21:39:00"/>
    <n v="1427423940"/>
    <x v="222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1T20:05:00"/>
    <n v="1463879100"/>
    <x v="223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0:38:46"/>
    <n v="1436506726"/>
    <x v="224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17:04:14"/>
    <n v="1460153054"/>
    <x v="225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d v="2015-05-31T04:29:00"/>
    <n v="1433064540"/>
    <x v="226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16:27:21"/>
    <n v="1436477241"/>
    <x v="227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d v="2015-06-01T11:28:25"/>
    <n v="1433176105"/>
    <x v="228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17:24:57"/>
    <n v="1455402297"/>
    <x v="229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3:39:11"/>
    <n v="1433443151"/>
    <x v="230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18:00:51"/>
    <n v="1451775651"/>
    <x v="23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4:49:06"/>
    <n v="1425066546"/>
    <x v="232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16:52:52"/>
    <n v="1475185972"/>
    <x v="233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0T19:50:59"/>
    <n v="1434847859"/>
    <x v="234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16:48:17"/>
    <n v="1436478497"/>
    <x v="235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4T19:00:00"/>
    <n v="1451952000"/>
    <x v="236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d v="2016-03-08T08:51:09"/>
    <n v="1457445069"/>
    <x v="237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4:00:00"/>
    <n v="1483088400"/>
    <x v="238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07:00:00"/>
    <n v="1446984000"/>
    <x v="239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2:00:11"/>
    <n v="1367773211"/>
    <x v="240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1:45:04"/>
    <n v="1419180304"/>
    <x v="241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06:49:50"/>
    <n v="1324381790"/>
    <x v="242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1T20:08:24"/>
    <n v="1393031304"/>
    <x v="243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2:06:00"/>
    <n v="1268723160"/>
    <x v="244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5T20:16:25"/>
    <n v="1345079785"/>
    <x v="24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4:43:25"/>
    <n v="1292665405"/>
    <x v="246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5T22:39:00"/>
    <n v="1287200340"/>
    <x v="247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3:35:09"/>
    <n v="1325961309"/>
    <x v="248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2:40:00"/>
    <n v="1282498800"/>
    <x v="249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08:34:51"/>
    <n v="1370525691"/>
    <x v="250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4:00:00"/>
    <n v="1337194800"/>
    <x v="251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5-31T22:59:00"/>
    <n v="1275364740"/>
    <x v="252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0:37:15"/>
    <n v="1329320235"/>
    <x v="253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6T21:00:00"/>
    <n v="1445047200"/>
    <x v="254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06:38:02"/>
    <n v="1300275482"/>
    <x v="255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3:27:47"/>
    <n v="1363458467"/>
    <x v="256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0:02:42"/>
    <n v="1463670162"/>
    <x v="257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7T20:14:26"/>
    <n v="1308359666"/>
    <x v="258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2:42:49"/>
    <n v="1428514969"/>
    <x v="25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4:59:00"/>
    <n v="1279360740"/>
    <x v="26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d v="2012-06-07T09:55:00"/>
    <n v="1339080900"/>
    <x v="261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d v="2011-02-26T00:57:08"/>
    <n v="1298699828"/>
    <x v="262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17:54:54"/>
    <n v="1348786494"/>
    <x v="263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09:53:15"/>
    <n v="1336747995"/>
    <x v="264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15:16:00"/>
    <n v="1273522560"/>
    <x v="265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2T22:51:00"/>
    <n v="1271994660"/>
    <x v="266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05:51:39"/>
    <n v="1403693499"/>
    <x v="267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6T23:39:38"/>
    <n v="1320640778"/>
    <x v="26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1T23:43:42"/>
    <n v="1487738622"/>
    <x v="269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4T23:00:00"/>
    <n v="1306296000"/>
    <x v="27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3:00:00"/>
    <n v="1388649600"/>
    <x v="271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3:49:00"/>
    <n v="1272480540"/>
    <x v="272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06:57:46"/>
    <n v="1309694266"/>
    <x v="273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1:59:00"/>
    <n v="1333609140"/>
    <x v="274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09T20:46:06"/>
    <n v="1352511966"/>
    <x v="275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7T19:57:54"/>
    <n v="1335574674"/>
    <x v="276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16:23:39"/>
    <n v="1432416219"/>
    <x v="277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1T19:58:59"/>
    <n v="1350003539"/>
    <x v="278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6T21:01:00"/>
    <n v="1488160860"/>
    <x v="279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09:10:35"/>
    <n v="1401459035"/>
    <x v="280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4:26:00"/>
    <n v="1249932360"/>
    <x v="281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17:00:00"/>
    <n v="1266876000"/>
    <x v="282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d v="2011-05-31T23:59:00"/>
    <n v="1306904340"/>
    <x v="283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2:43:00"/>
    <n v="1327167780"/>
    <x v="284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3:08:48"/>
    <n v="1379614128"/>
    <x v="285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3:35:24"/>
    <n v="1364236524"/>
    <x v="286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d v="2012-11-01T23:00:00"/>
    <n v="1351828800"/>
    <x v="287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5T23:03:13"/>
    <n v="1340683393"/>
    <x v="288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05:57:14"/>
    <n v="1383389834"/>
    <x v="289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2:59:00"/>
    <n v="1296633540"/>
    <x v="29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4-30T19:01:00"/>
    <n v="1367366460"/>
    <x v="291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8T22:59:00"/>
    <n v="1319860740"/>
    <x v="292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1:01:54"/>
    <n v="1398009714"/>
    <x v="293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1:00:00"/>
    <n v="1279555200"/>
    <x v="294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0-31T19:00:00"/>
    <n v="1383264000"/>
    <x v="295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06:24:43"/>
    <n v="1347017083"/>
    <x v="296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4-30T22:59:00"/>
    <n v="1430452740"/>
    <x v="297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d v="2014-05-09T16:00:00"/>
    <n v="1399669200"/>
    <x v="298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1:24:20"/>
    <n v="1289975060"/>
    <x v="299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18:02:18"/>
    <n v="1303686138"/>
    <x v="300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1:42:15"/>
    <n v="1363711335"/>
    <x v="301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15:33:58"/>
    <n v="1330115638"/>
    <x v="302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1T20:42:26"/>
    <n v="1338601346"/>
    <x v="303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8-31T21:00:00"/>
    <n v="1346464800"/>
    <x v="304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0:07:29"/>
    <n v="1331392049"/>
    <x v="305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4:05:33"/>
    <n v="1363806333"/>
    <x v="306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d v="2013-02-07T17:40:01"/>
    <n v="1360276801"/>
    <x v="307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1:40:10"/>
    <n v="1299775210"/>
    <x v="308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3:02:14"/>
    <n v="1346695334"/>
    <x v="309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19T21:00:00"/>
    <n v="1319076000"/>
    <x v="31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2:59:00"/>
    <n v="1325404740"/>
    <x v="311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16:03:52"/>
    <n v="1365973432"/>
    <x v="31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0:59:00"/>
    <n v="1281542340"/>
    <x v="313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4:59:48"/>
    <n v="1362167988"/>
    <x v="314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3:32:14"/>
    <n v="1345660334"/>
    <x v="315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0T23:59:00"/>
    <n v="1418273940"/>
    <x v="316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1:14:43"/>
    <n v="1386778483"/>
    <x v="317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18:55:51"/>
    <n v="1364342151"/>
    <x v="318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2:59:00"/>
    <n v="1265097540"/>
    <x v="319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18:00:00"/>
    <n v="1450825200"/>
    <x v="32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06:43:06"/>
    <n v="1478605386"/>
    <x v="321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08:40:48"/>
    <n v="1463146848"/>
    <x v="322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2:59:00"/>
    <n v="1482307140"/>
    <x v="323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0:01:48"/>
    <n v="1438441308"/>
    <x v="324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19T23:30:33"/>
    <n v="1482208233"/>
    <x v="325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17:57:00"/>
    <n v="1489532220"/>
    <x v="326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3:00:00"/>
    <n v="1427011200"/>
    <x v="327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0-31T23:00:00"/>
    <n v="1446350400"/>
    <x v="328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6T23:00:00"/>
    <n v="1446868800"/>
    <x v="329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6T22:59:00"/>
    <n v="1368763140"/>
    <x v="33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08:57:14"/>
    <n v="1466171834"/>
    <x v="331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3:00:00"/>
    <n v="1446019200"/>
    <x v="332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09:16:31"/>
    <n v="1460038591"/>
    <x v="333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4:00:00"/>
    <n v="1431716400"/>
    <x v="334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17:00:00"/>
    <n v="1431122400"/>
    <x v="335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0:18:38"/>
    <n v="1447427918"/>
    <x v="336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3T21:05:08"/>
    <n v="1426298708"/>
    <x v="337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2T20:00:00"/>
    <n v="1472864400"/>
    <x v="338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3:14:28"/>
    <n v="1430331268"/>
    <x v="339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16:00:00"/>
    <n v="1489006800"/>
    <x v="34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09-30T22:59:00"/>
    <n v="1412135940"/>
    <x v="341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3:44:25"/>
    <n v="1461955465"/>
    <x v="342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3T22:00:00"/>
    <n v="1415934000"/>
    <x v="343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5-31T21:20:00"/>
    <n v="1433125200"/>
    <x v="344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17:39:50"/>
    <n v="1432161590"/>
    <x v="345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07:00:21"/>
    <n v="1444824021"/>
    <x v="346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07:53:29"/>
    <n v="1447505609"/>
    <x v="347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09:05:16"/>
    <n v="1440165916"/>
    <x v="348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06:58:28"/>
    <n v="1487937508"/>
    <x v="349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0T22:59:00"/>
    <n v="1473566340"/>
    <x v="35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17:09:14"/>
    <n v="1460066954"/>
    <x v="351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7T23:01:08"/>
    <n v="1412740868"/>
    <x v="352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15:00:19"/>
    <n v="1447963219"/>
    <x v="353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3:52:01"/>
    <n v="1460141521"/>
    <x v="354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3:03:14"/>
    <n v="1417420994"/>
    <x v="355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d v="2016-03-16T13:16:33"/>
    <n v="1458152193"/>
    <x v="356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0:19:57"/>
    <n v="1429852797"/>
    <x v="35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0:00:00"/>
    <n v="1466002800"/>
    <x v="358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0:12:00"/>
    <n v="1415941920"/>
    <x v="359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2T22:11:00"/>
    <n v="1437621060"/>
    <x v="3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2T20:01:46"/>
    <n v="1416704506"/>
    <x v="361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7T19:00:00"/>
    <n v="1407456000"/>
    <x v="362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4:22:00"/>
    <n v="1272828120"/>
    <x v="363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0T22:59:00"/>
    <n v="1403323140"/>
    <x v="364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09:33:19"/>
    <n v="1393597999"/>
    <x v="365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4:01:58"/>
    <n v="1337540518"/>
    <x v="366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4-30T23:59:00"/>
    <n v="1367384340"/>
    <x v="367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08:32:02"/>
    <n v="1426426322"/>
    <x v="368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08:14:29"/>
    <n v="1326633269"/>
    <x v="3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4:05:00"/>
    <n v="1483729500"/>
    <x v="37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3:25:39"/>
    <n v="1359743139"/>
    <x v="371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d v="2016-04-05T11:00:00"/>
    <n v="1459872000"/>
    <x v="372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16:53:18"/>
    <n v="1342648398"/>
    <x v="373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16:20:31"/>
    <n v="1316208031"/>
    <x v="374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2:18:00"/>
    <n v="1393694280"/>
    <x v="375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05:51:56"/>
    <n v="1472122316"/>
    <x v="37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2:01:00"/>
    <n v="1447484460"/>
    <x v="377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18:52:00"/>
    <n v="1453765920"/>
    <x v="378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1:31:12"/>
    <n v="1336062672"/>
    <x v="379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2:16:32"/>
    <n v="1453569392"/>
    <x v="380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0:00:00"/>
    <n v="1343624400"/>
    <x v="381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2:01:40"/>
    <n v="1346950900"/>
    <x v="382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8T21:49:19"/>
    <n v="1400467759"/>
    <x v="383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3:45:47"/>
    <n v="1420569947"/>
    <x v="384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0:01:41"/>
    <n v="1416582101"/>
    <x v="385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17:49:51"/>
    <n v="1439246991"/>
    <x v="386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1:00:00"/>
    <n v="1439618400"/>
    <x v="387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7T20:49:40"/>
    <n v="1469670580"/>
    <x v="388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17:59:00"/>
    <n v="1394233140"/>
    <x v="389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7T19:52:52"/>
    <n v="1431046372"/>
    <x v="390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7T19:59:00"/>
    <n v="1324169940"/>
    <x v="391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7T22:00:00"/>
    <n v="1315450800"/>
    <x v="392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2:00:52"/>
    <n v="1381424452"/>
    <x v="393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3:38:02"/>
    <n v="1460918282"/>
    <x v="394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16:32:00"/>
    <n v="1335562320"/>
    <x v="395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08:33:26"/>
    <n v="1341668006"/>
    <x v="39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8-31T22:44:00"/>
    <n v="1283312640"/>
    <x v="397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4:02:06"/>
    <n v="1430334126"/>
    <x v="398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07:00:00"/>
    <n v="1481716800"/>
    <x v="399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6T22:30:00"/>
    <n v="1400297400"/>
    <x v="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15:12:50"/>
    <n v="1312747970"/>
    <x v="401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08:56:57"/>
    <n v="1446731817"/>
    <x v="402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2:08:00"/>
    <n v="1312960080"/>
    <x v="403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18:04:00"/>
    <n v="1391641440"/>
    <x v="404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d v="2014-03-05T21:02:19"/>
    <n v="1394071339"/>
    <x v="405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0:59:00"/>
    <n v="1304920740"/>
    <x v="406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16:54:10"/>
    <n v="1321739650"/>
    <x v="407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3:39:50"/>
    <n v="1383676790"/>
    <x v="408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15:42:24"/>
    <n v="1469220144"/>
    <x v="409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18:33:17"/>
    <n v="1434670397"/>
    <x v="410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0:00:00"/>
    <n v="1387688400"/>
    <x v="411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2:49:38"/>
    <n v="1343238578"/>
    <x v="412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16:03:31"/>
    <n v="1342731811"/>
    <x v="413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1T20:31:05"/>
    <n v="1381541465"/>
    <x v="414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07:00:00"/>
    <n v="1413547200"/>
    <x v="415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4:30:31"/>
    <n v="1391851831"/>
    <x v="416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7T23:33:00"/>
    <n v="1365395580"/>
    <x v="417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1:46:37"/>
    <n v="1437633997"/>
    <x v="418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15:13:07"/>
    <n v="1372536787"/>
    <x v="419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3T23:40:31"/>
    <n v="1394772031"/>
    <x v="420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06:47:36"/>
    <n v="1440157656"/>
    <x v="421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1:14:57"/>
    <n v="1410416097"/>
    <x v="422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17:13:50"/>
    <n v="1370470430"/>
    <x v="423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3:01:39"/>
    <n v="1332748899"/>
    <x v="424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16:40:04"/>
    <n v="1448660404"/>
    <x v="425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2:05:14"/>
    <n v="1456851914"/>
    <x v="426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3:59:00"/>
    <n v="1445540340"/>
    <x v="427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d v="2014-06-16T17:00:00"/>
    <n v="1402956000"/>
    <x v="428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6T23:59:00"/>
    <n v="1259297940"/>
    <x v="429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0T21:34:27"/>
    <n v="1378866867"/>
    <x v="430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15:54:43"/>
    <n v="1467752083"/>
    <x v="431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2:26:21"/>
    <n v="1445448381"/>
    <x v="432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0:07:02"/>
    <n v="1444576022"/>
    <x v="433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16:01:42"/>
    <n v="1385931702"/>
    <x v="434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2:56:20"/>
    <n v="1379094980"/>
    <x v="435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3:41:53"/>
    <n v="1375260113"/>
    <x v="436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2:38:46"/>
    <n v="1475912326"/>
    <x v="437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2:15:58"/>
    <n v="1447830958"/>
    <x v="43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3:16:58"/>
    <n v="1413569818"/>
    <x v="439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d v="2016-03-24T17:39:13"/>
    <n v="1458859153"/>
    <x v="440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4:03:16"/>
    <n v="1383418996"/>
    <x v="441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d v="2015-02-19T16:19:43"/>
    <n v="1424380783"/>
    <x v="442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09T19:21:41"/>
    <n v="1391991701"/>
    <x v="443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16:46:01"/>
    <n v="1329342361"/>
    <x v="444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3:02:55"/>
    <n v="1432195375"/>
    <x v="44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3T21:00:20"/>
    <n v="1425434420"/>
    <x v="446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07:19:23"/>
    <n v="1364041163"/>
    <x v="447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3:11:35"/>
    <n v="1400091095"/>
    <x v="448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08:38:05"/>
    <n v="1382017085"/>
    <x v="449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17:43:20"/>
    <n v="1392417800"/>
    <x v="45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2:09:51"/>
    <n v="1390669791"/>
    <x v="45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d v="2015-05-13T11:53:35"/>
    <n v="1431536015"/>
    <x v="452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4:47:59"/>
    <n v="1424375279"/>
    <x v="453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08:14:00"/>
    <n v="1417007640"/>
    <x v="454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6T19:31:00"/>
    <n v="1334622660"/>
    <x v="455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1T22:59:00"/>
    <n v="1382414340"/>
    <x v="456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3:25:12"/>
    <n v="1408213512"/>
    <x v="457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1:47:40"/>
    <n v="1368550060"/>
    <x v="458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1:22:07"/>
    <n v="1321201327"/>
    <x v="459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d v="2014-05-31T23:00:00"/>
    <n v="1401595200"/>
    <x v="46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15:19:27"/>
    <n v="1370204367"/>
    <x v="461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09T22:02:21"/>
    <n v="1312945341"/>
    <x v="462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2:02:33"/>
    <n v="1316883753"/>
    <x v="46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15:22:15"/>
    <n v="1463602935"/>
    <x v="464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d v="2014-06-26T21:52:54"/>
    <n v="1403837574"/>
    <x v="465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17:37:44"/>
    <n v="1347057464"/>
    <x v="466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1:18:54"/>
    <n v="1348849134"/>
    <x v="467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0T22:51:05"/>
    <n v="1341978665"/>
    <x v="468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d v="2014-09-05T18:45:24"/>
    <n v="1409960724"/>
    <x v="469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5T23:00:00"/>
    <n v="1389844800"/>
    <x v="47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1:19:39"/>
    <n v="1397924379"/>
    <x v="471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17:08:38"/>
    <n v="1408831718"/>
    <x v="472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1:45:19"/>
    <n v="1410972319"/>
    <x v="473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2:53:49"/>
    <n v="1487318029"/>
    <x v="474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5T21:04:03"/>
    <n v="1430877843"/>
    <x v="475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d v="2014-06-02T22:59:00"/>
    <n v="1401767940"/>
    <x v="476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15:02:14"/>
    <n v="1337371334"/>
    <x v="477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15:51:49"/>
    <n v="1427921509"/>
    <x v="478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05:47:15"/>
    <n v="1416566835"/>
    <x v="479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07:00:15"/>
    <n v="1376049615"/>
    <x v="480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1:08:09"/>
    <n v="1349885289"/>
    <x v="481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09:34:00"/>
    <n v="1460644440"/>
    <x v="482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8T23:44:32"/>
    <n v="1359434672"/>
    <x v="483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18:32:52"/>
    <n v="1446766372"/>
    <x v="484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07:08:19"/>
    <n v="1368792499"/>
    <x v="485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17:37:19"/>
    <n v="1401662239"/>
    <x v="486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0:16:34"/>
    <n v="1482678994"/>
    <x v="487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8T20:18:20"/>
    <n v="1483924700"/>
    <x v="488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06:33:00"/>
    <n v="1325763180"/>
    <x v="489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d v="2012-08-22T18:14:45"/>
    <n v="1345677285"/>
    <x v="490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18:34:59"/>
    <n v="1453937699"/>
    <x v="491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2T19:50:30"/>
    <n v="1476319830"/>
    <x v="492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2:25:38"/>
    <n v="1432142738"/>
    <x v="493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2T22:00:00"/>
    <n v="1404356400"/>
    <x v="494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4:51:45"/>
    <n v="1437076305"/>
    <x v="49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17:21:14"/>
    <n v="1392070874"/>
    <x v="496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d v="2014-12-25T00:00:00"/>
    <n v="1419483600"/>
    <x v="497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3:17:29"/>
    <n v="1324664249"/>
    <x v="498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15:59:00"/>
    <n v="1255381140"/>
    <x v="499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17:16:00"/>
    <n v="1273356960"/>
    <x v="50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0:37:31"/>
    <n v="1310189851"/>
    <x v="50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07:17:05"/>
    <n v="1332073025"/>
    <x v="502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07:38:23"/>
    <n v="1421498303"/>
    <x v="5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17:36:27"/>
    <n v="1334097387"/>
    <x v="504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4T21:21:26"/>
    <n v="1451010086"/>
    <x v="505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08:15:20"/>
    <n v="1376140520"/>
    <x v="506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18:00:57"/>
    <n v="1350687657"/>
    <x v="50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09:14:00"/>
    <n v="1337955240"/>
    <x v="508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0:09:30"/>
    <n v="1435504170"/>
    <x v="509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2-29T23:13:59"/>
    <n v="1456805639"/>
    <x v="510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1:16:22"/>
    <n v="1365228982"/>
    <x v="511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3:48:47"/>
    <n v="1479667727"/>
    <x v="512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2:00:00"/>
    <n v="1471244400"/>
    <x v="513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09:44:07"/>
    <n v="1407595447"/>
    <x v="514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06:46:41"/>
    <n v="1451389601"/>
    <x v="515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d v="2015-05-27T13:41:20"/>
    <n v="1432752080"/>
    <x v="516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09:46:01"/>
    <n v="1486046761"/>
    <x v="517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09:46:00"/>
    <n v="1441550760"/>
    <x v="518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4:23:41"/>
    <n v="1354699421"/>
    <x v="519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1:51:01"/>
    <n v="1449766261"/>
    <x v="520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0-31T23:59:00"/>
    <n v="1477976340"/>
    <x v="521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18:58:45"/>
    <n v="1458518325"/>
    <x v="522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0T22:11:16"/>
    <n v="1442805076"/>
    <x v="523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2:12:49"/>
    <n v="1464801169"/>
    <x v="524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4:37:21"/>
    <n v="1410601041"/>
    <x v="525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2:00:00"/>
    <n v="1438966800"/>
    <x v="526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1:05:00"/>
    <n v="1487347500"/>
    <x v="527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d v="2015-06-21T16:20:00"/>
    <n v="1434921600"/>
    <x v="528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0:00:00"/>
    <n v="1484110800"/>
    <x v="529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3T21:00:00"/>
    <n v="1435111200"/>
    <x v="53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1:59:00"/>
    <n v="1481957940"/>
    <x v="531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2T19:10:08"/>
    <n v="1463098208"/>
    <x v="532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05:26:05"/>
    <n v="1463394365"/>
    <x v="533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18:00:00"/>
    <n v="1446418800"/>
    <x v="534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08:05:05"/>
    <n v="1483707905"/>
    <x v="53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3:00:00"/>
    <n v="1438624800"/>
    <x v="536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4:26:31"/>
    <n v="1446665191"/>
    <x v="537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4:04:23"/>
    <n v="1463166263"/>
    <x v="538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4T20:11:47"/>
    <n v="1467681107"/>
    <x v="539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4:36:46"/>
    <n v="1423078606"/>
    <x v="540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8T20:07:14"/>
    <n v="1446080834"/>
    <x v="541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1:41:56"/>
    <n v="1462293716"/>
    <x v="542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0-31T21:12:42"/>
    <n v="1414807962"/>
    <x v="543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0:46:00"/>
    <n v="1467647160"/>
    <x v="544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0:13:09"/>
    <n v="1447600389"/>
    <x v="545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1:01:55"/>
    <n v="1445097715"/>
    <x v="546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1:42:44"/>
    <n v="1455122564"/>
    <x v="547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16:40:48"/>
    <n v="1446154848"/>
    <x v="5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0:17:02"/>
    <n v="1436368622"/>
    <x v="549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0:00:00"/>
    <n v="1485838800"/>
    <x v="55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2:53:00"/>
    <n v="1438451580"/>
    <x v="551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09:48:16"/>
    <n v="1452350896"/>
    <x v="552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3:16:31"/>
    <n v="1415988991"/>
    <x v="553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1:26:12"/>
    <n v="1413735972"/>
    <x v="554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3:29:03"/>
    <n v="1465720143"/>
    <x v="555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d v="2016-01-06T15:38:37"/>
    <n v="1452112717"/>
    <x v="556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18:36:43"/>
    <n v="1480721803"/>
    <x v="557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15:11:45"/>
    <n v="1427227905"/>
    <x v="558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1:47:40"/>
    <n v="1449989260"/>
    <x v="559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3:30:45"/>
    <n v="1418841045"/>
    <x v="560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0:48:33"/>
    <n v="1445874513"/>
    <x v="561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4:20:15"/>
    <n v="1482052815"/>
    <x v="562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6T20:40:47"/>
    <n v="1424137247"/>
    <x v="563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17:37:55"/>
    <n v="1457822275"/>
    <x v="564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3:50:49"/>
    <n v="1436554249"/>
    <x v="565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1:25:33"/>
    <n v="1468513533"/>
    <x v="566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15:13:14"/>
    <n v="1420143194"/>
    <x v="567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06:00:00"/>
    <n v="1452942000"/>
    <x v="568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15:20:12"/>
    <n v="1451679612"/>
    <x v="569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d v="2016-02-18T14:09:29"/>
    <n v="1455822569"/>
    <x v="570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6T22:59:00"/>
    <n v="1437969540"/>
    <x v="571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3:11:28"/>
    <n v="1446660688"/>
    <x v="572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7T20:12:00"/>
    <n v="1421543520"/>
    <x v="573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05:38:27"/>
    <n v="1476873507"/>
    <x v="574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1:37:23"/>
    <n v="1434213443"/>
    <x v="575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05:19:12"/>
    <n v="1427537952"/>
    <x v="576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09:08:22"/>
    <n v="1463753302"/>
    <x v="577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d v="2015-09-07T08:53:13"/>
    <n v="1441633993"/>
    <x v="578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15:27:03"/>
    <n v="1419539223"/>
    <x v="579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16:47:47"/>
    <n v="1474580867"/>
    <x v="580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1T19:18:24"/>
    <n v="1438474704"/>
    <x v="581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3:00:00"/>
    <n v="1426442400"/>
    <x v="582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d v="2015-03-19T16:31:27"/>
    <n v="1426800687"/>
    <x v="583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1:11:56"/>
    <n v="1426522316"/>
    <x v="584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d v="2015-11-30T19:00:00"/>
    <n v="1448928000"/>
    <x v="585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15:30:07"/>
    <n v="1424032207"/>
    <x v="586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3:10:33"/>
    <n v="1429207833"/>
    <x v="587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4:28:06"/>
    <n v="1479410886"/>
    <x v="588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d v="2015-07-08T09:44:59"/>
    <n v="1436366699"/>
    <x v="58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08:01:00"/>
    <n v="1454936460"/>
    <x v="59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08:02:10"/>
    <n v="1437570130"/>
    <x v="591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0:34:20"/>
    <n v="1417584860"/>
    <x v="592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0:15:45"/>
    <n v="1428333345"/>
    <x v="593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d v="2016-04-16T13:43:26"/>
    <n v="1460832206"/>
    <x v="594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3T20:40:38"/>
    <n v="1430703638"/>
    <x v="595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d v="2016-11-02T16:31:32"/>
    <n v="1478122292"/>
    <x v="596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1:00:00"/>
    <n v="1469980800"/>
    <x v="597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d v="2014-12-04T19:03:01"/>
    <n v="1417737781"/>
    <x v="598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0:16:00"/>
    <n v="1425827760"/>
    <x v="599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4:09:22"/>
    <n v="1431198562"/>
    <x v="600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15:35:39"/>
    <n v="1419626139"/>
    <x v="601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4:03:35"/>
    <n v="1434654215"/>
    <x v="602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0:20:23"/>
    <n v="1408029623"/>
    <x v="60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7T19:50:56"/>
    <n v="1409187056"/>
    <x v="604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d v="2015-08-23T03:35:08"/>
    <n v="1440318908"/>
    <x v="605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0:00:00"/>
    <n v="1432479600"/>
    <x v="606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15:48:56"/>
    <n v="1448225336"/>
    <x v="607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17:06:20"/>
    <n v="1434405980"/>
    <x v="608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8T20:49:04"/>
    <n v="1448761744"/>
    <x v="609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4:56:26"/>
    <n v="1429732586"/>
    <x v="610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08:27:17"/>
    <n v="1453210037"/>
    <x v="611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d v="2016-09-01T19:45:46"/>
    <n v="1472777146"/>
    <x v="612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09-30T23:59:00"/>
    <n v="1443675540"/>
    <x v="613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3T20:29:00"/>
    <n v="1466731740"/>
    <x v="614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4T21:55:59"/>
    <n v="1443149759"/>
    <x v="615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4:01:47"/>
    <n v="1488013307"/>
    <x v="616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3:14:03"/>
    <n v="1431072843"/>
    <x v="617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4:26:43"/>
    <n v="1449689203"/>
    <x v="618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d v="2014-11-25T11:36:30"/>
    <n v="1416933390"/>
    <x v="619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2:12:18"/>
    <n v="1408986738"/>
    <x v="620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18:42:17"/>
    <n v="1467934937"/>
    <x v="621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3:35:38"/>
    <n v="1467398138"/>
    <x v="622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7T19:13:17"/>
    <n v="1432771997"/>
    <x v="623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18:44:01"/>
    <n v="1431647041"/>
    <x v="624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15:29:37"/>
    <n v="1490560177"/>
    <x v="625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08:22:00"/>
    <n v="1439644920"/>
    <x v="626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18:00:00"/>
    <n v="1457996400"/>
    <x v="627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1:37:37"/>
    <n v="1405269457"/>
    <x v="628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0:18:28"/>
    <n v="1463239108"/>
    <x v="629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0:10:00"/>
    <n v="1441516200"/>
    <x v="63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3:32:09"/>
    <n v="1464460329"/>
    <x v="631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1:49:25"/>
    <n v="1448470165"/>
    <x v="632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18:00:00"/>
    <n v="1466204400"/>
    <x v="633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d v="2015-02-26T17:17:09"/>
    <n v="1424989029"/>
    <x v="634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d v="2015-04-11T21:12:42"/>
    <n v="1428804762"/>
    <x v="635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05:47:00"/>
    <n v="1433587620"/>
    <x v="636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18:04:00"/>
    <n v="1488063840"/>
    <x v="637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d v="2017-03-25T08:14:22"/>
    <n v="1490447662"/>
    <x v="638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d v="2014-10-13T08:59:55"/>
    <n v="1413208795"/>
    <x v="639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18:00:00"/>
    <n v="1480028400"/>
    <x v="64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08:40:48"/>
    <n v="1439473248"/>
    <x v="641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0:37:54"/>
    <n v="1439998674"/>
    <x v="642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0:24:35"/>
    <n v="1433085875"/>
    <x v="643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8T20:00:00"/>
    <n v="1414544400"/>
    <x v="644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d v="2016-08-11T19:37:54"/>
    <n v="1470962274"/>
    <x v="645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15:27:47"/>
    <n v="1407788867"/>
    <x v="646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2:25:49"/>
    <n v="1458235549"/>
    <x v="647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d v="2014-10-14T11:38:28"/>
    <n v="1413304708"/>
    <x v="64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16:53:33"/>
    <n v="1410904413"/>
    <x v="649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8T20:53:04"/>
    <n v="1418953984"/>
    <x v="650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2T19:25:11"/>
    <n v="1418430311"/>
    <x v="65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2:34:10"/>
    <n v="1480613650"/>
    <x v="652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09:50:40"/>
    <n v="1440082240"/>
    <x v="653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17:58:33"/>
    <n v="1436396313"/>
    <x v="654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16:58:32"/>
    <n v="1426197512"/>
    <x v="655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3:18:39"/>
    <n v="1460917119"/>
    <x v="656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15:17:52"/>
    <n v="1450901872"/>
    <x v="657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3:00:00"/>
    <n v="1437933600"/>
    <x v="658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d v="2015-08-23T09:14:55"/>
    <n v="1440339295"/>
    <x v="659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3:47:59"/>
    <n v="1415558879"/>
    <x v="660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0:29:19"/>
    <n v="1477236559"/>
    <x v="661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05:30:47"/>
    <n v="1421404247"/>
    <x v="662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15:14:16"/>
    <n v="1437250456"/>
    <x v="663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0:59:35"/>
    <n v="1428940775"/>
    <x v="664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2:04:21"/>
    <n v="1484327061"/>
    <x v="665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4:58:18"/>
    <n v="1408305498"/>
    <x v="666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3:57:43"/>
    <n v="1477731463"/>
    <x v="667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4:57:02"/>
    <n v="1431374222"/>
    <x v="668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0:00:58"/>
    <n v="1467817258"/>
    <x v="669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3:10:00"/>
    <n v="1466323800"/>
    <x v="67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3T23:00:00"/>
    <n v="1421208000"/>
    <x v="671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4-12-31T23:59:00"/>
    <n v="1420088340"/>
    <x v="672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15:10:17"/>
    <n v="1409602217"/>
    <x v="673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1T21:47:07"/>
    <n v="1407811627"/>
    <x v="674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1:59:00"/>
    <n v="1420095540"/>
    <x v="675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3:26:21"/>
    <n v="1423333581"/>
    <x v="676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4:41:35"/>
    <n v="1467106895"/>
    <x v="677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4:02:18"/>
    <n v="1463821338"/>
    <x v="67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1:41:49"/>
    <n v="1472920909"/>
    <x v="67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07:02:11"/>
    <n v="1410955331"/>
    <x v="680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4:20:04"/>
    <n v="1477509604"/>
    <x v="681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2:22:02"/>
    <n v="1489512122"/>
    <x v="68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16:36:04"/>
    <n v="1477949764"/>
    <x v="683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d v="2014-07-24T22:00:00"/>
    <n v="1406257200"/>
    <x v="684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15:47:52"/>
    <n v="1421095672"/>
    <x v="685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1:09:30"/>
    <n v="1438618170"/>
    <x v="686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3:00:53"/>
    <n v="1486317653"/>
    <x v="687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4T21:30:53"/>
    <n v="1444876253"/>
    <x v="688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7T23:59:00"/>
    <n v="1481173140"/>
    <x v="689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d v="2016-09-09T01:00:00"/>
    <n v="1473400800"/>
    <x v="69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6-30T19:40:46"/>
    <n v="1435711246"/>
    <x v="691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4:01:03"/>
    <n v="1482397263"/>
    <x v="692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4:23:47"/>
    <n v="1430421827"/>
    <x v="693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0:55:59"/>
    <n v="1485964559"/>
    <x v="694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07:30:20"/>
    <n v="1414758620"/>
    <x v="695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d v="2014-07-25T17:15:02"/>
    <n v="1406326502"/>
    <x v="696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07:33:09"/>
    <n v="1454502789"/>
    <x v="697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7T21:00:00"/>
    <n v="1411005600"/>
    <x v="698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1:00:00"/>
    <n v="1385136000"/>
    <x v="699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1:31:21"/>
    <n v="1484065881"/>
    <x v="700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0:54:40"/>
    <n v="1406130880"/>
    <x v="701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3:26:27"/>
    <n v="1480011987"/>
    <x v="702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18:32:00"/>
    <n v="1485905520"/>
    <x v="703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19T23:37:48"/>
    <n v="1487565468"/>
    <x v="704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d v="2017-01-21T06:47:58"/>
    <n v="1484999278"/>
    <x v="705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3:39:00"/>
    <n v="1481740740"/>
    <x v="706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0:55:27"/>
    <n v="1483286127"/>
    <x v="70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08:56:40"/>
    <n v="1410616600"/>
    <x v="708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d v="2014-12-04T19:59:19"/>
    <n v="1417741159"/>
    <x v="70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d v="2014-08-19T19:44:00"/>
    <n v="1408495440"/>
    <x v="71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07:01:08"/>
    <n v="1481716868"/>
    <x v="711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1:20:32"/>
    <n v="1455466832"/>
    <x v="71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07:42:12"/>
    <n v="1465130532"/>
    <x v="713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3:54:42"/>
    <n v="1488308082"/>
    <x v="714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4T22:10:40"/>
    <n v="1446693040"/>
    <x v="715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1-30T19:00:00"/>
    <n v="1417392000"/>
    <x v="716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d v="2014-09-05T15:30:02"/>
    <n v="1409949002"/>
    <x v="717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0:59:00"/>
    <n v="1487397540"/>
    <x v="718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2T19:57:56"/>
    <n v="1456189076"/>
    <x v="719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0:34:51"/>
    <n v="1327851291"/>
    <x v="720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08:43:27"/>
    <n v="1406900607"/>
    <x v="721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3:19:38"/>
    <n v="1333909178"/>
    <x v="722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29T22:59:00"/>
    <n v="1438228740"/>
    <x v="723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0:19:23"/>
    <n v="1309447163"/>
    <x v="724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0:01:52"/>
    <n v="1450018912"/>
    <x v="725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1T20:01:27"/>
    <n v="1365728487"/>
    <x v="726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16:20:00"/>
    <n v="1358198400"/>
    <x v="727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15:05:57"/>
    <n v="1313957157"/>
    <x v="728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8T23:27:41"/>
    <n v="1348028861"/>
    <x v="729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d v="2011-12-07T12:53:11"/>
    <n v="1323280391"/>
    <x v="730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1:00:00"/>
    <n v="1327212000"/>
    <x v="731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05:11:01"/>
    <n v="1380449461"/>
    <x v="732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05:04:52"/>
    <n v="1387533892"/>
    <x v="733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d v="2015-05-09T00:00:00"/>
    <n v="1431147600"/>
    <x v="734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3T19:39:00"/>
    <n v="1417653540"/>
    <x v="735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0T23:59:00"/>
    <n v="1385009940"/>
    <x v="736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15:00:00"/>
    <n v="1392408000"/>
    <x v="737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1-30T23:59:00"/>
    <n v="1417409940"/>
    <x v="738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07:03:49"/>
    <n v="1407758629"/>
    <x v="73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0T22:31:22"/>
    <n v="1434857482"/>
    <x v="740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d v="2013-06-11T10:33:26"/>
    <n v="1370964806"/>
    <x v="741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16:01:52"/>
    <n v="1395435712"/>
    <x v="74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16:00:00"/>
    <n v="1334610000"/>
    <x v="743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17:58:23"/>
    <n v="1355439503"/>
    <x v="744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08:44:05"/>
    <n v="1367588645"/>
    <x v="7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d v="2012-09-22T22:59:00"/>
    <n v="1348372740"/>
    <x v="746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05:54:00"/>
    <n v="1421319240"/>
    <x v="747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15:19:26"/>
    <n v="1407701966"/>
    <x v="748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17:35:30"/>
    <n v="1485642930"/>
    <x v="749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16:04:32"/>
    <n v="1361739872"/>
    <x v="750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0:07:55"/>
    <n v="1312470475"/>
    <x v="751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06:00:00"/>
    <n v="1476615600"/>
    <x v="752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09:09:51"/>
    <n v="1423922991"/>
    <x v="753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2:58:41"/>
    <n v="1357408721"/>
    <x v="754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19T19:41:00"/>
    <n v="1369010460"/>
    <x v="755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2:24:19"/>
    <n v="1303147459"/>
    <x v="756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5T20:18:34"/>
    <n v="1354756714"/>
    <x v="757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d v="2010-10-08T15:04:28"/>
    <n v="1286568268"/>
    <x v="75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2:55:39"/>
    <n v="1404892539"/>
    <x v="75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4:20:13"/>
    <n v="1480188013"/>
    <x v="760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3:02:06"/>
    <n v="1391364126"/>
    <x v="761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1:00:00"/>
    <n v="1480831200"/>
    <x v="762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05:43:28"/>
    <n v="1376563408"/>
    <x v="763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09T23:09:21"/>
    <n v="1441858161"/>
    <x v="764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08:01:24"/>
    <n v="1413723684"/>
    <x v="765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3:48:03"/>
    <n v="1424112483"/>
    <x v="766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0T22:26:50"/>
    <n v="1432178810"/>
    <x v="767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5T23:58:10"/>
    <n v="1387169890"/>
    <x v="768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18:54:54"/>
    <n v="1388102094"/>
    <x v="769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18:59:29"/>
    <n v="1361750369"/>
    <x v="770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4:46:42"/>
    <n v="1454183202"/>
    <x v="771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0-31T22:59:00"/>
    <n v="1257047940"/>
    <x v="772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18:01:00"/>
    <n v="1431298860"/>
    <x v="773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3:43:38"/>
    <n v="1393181018"/>
    <x v="774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5T20:26:35"/>
    <n v="1323998795"/>
    <x v="77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0:00:00"/>
    <n v="1444539600"/>
    <x v="776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18:32:57"/>
    <n v="1375313577"/>
    <x v="7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1:51:20"/>
    <n v="1398876680"/>
    <x v="778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4T23:00:00"/>
    <n v="1287115200"/>
    <x v="779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1:10:25"/>
    <n v="1304439025"/>
    <x v="780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7T19:01:14"/>
    <n v="1370649674"/>
    <x v="781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3:11:42"/>
    <n v="1345918302"/>
    <x v="78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17:00:00"/>
    <n v="1335564000"/>
    <x v="783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6T21:35:19"/>
    <n v="1395023719"/>
    <x v="784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09:15:15"/>
    <n v="1362060915"/>
    <x v="78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0:47:00"/>
    <n v="1336751220"/>
    <x v="786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0:03:46"/>
    <n v="1383318226"/>
    <x v="787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6T22:59:00"/>
    <n v="1341633540"/>
    <x v="788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2:59:00"/>
    <n v="1358755140"/>
    <x v="789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1-31T20:08:59"/>
    <n v="1359680939"/>
    <x v="790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0:59:00"/>
    <n v="1384322340"/>
    <x v="791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16:58:03"/>
    <n v="1383861483"/>
    <x v="792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2T23:59:00"/>
    <n v="1372827540"/>
    <x v="793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2:06:00"/>
    <n v="1315242360"/>
    <x v="794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6T23:59:00"/>
    <n v="1333774740"/>
    <x v="795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16:10:00"/>
    <n v="1379279400"/>
    <x v="796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8T23:00:00"/>
    <n v="1335672000"/>
    <x v="797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09:09:47"/>
    <n v="1412086187"/>
    <x v="798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1:00:46"/>
    <n v="1335542446"/>
    <x v="799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05:24:14"/>
    <n v="1410431054"/>
    <x v="800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4:05:20"/>
    <n v="1309547120"/>
    <x v="801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6T23:05:00"/>
    <n v="1347854700"/>
    <x v="802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8T20:00:00"/>
    <n v="1306630800"/>
    <x v="803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2T22:59:00"/>
    <n v="1311393540"/>
    <x v="804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18:00:00"/>
    <n v="1310857200"/>
    <x v="805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d v="2011-09-07T11:35:39"/>
    <n v="1315413339"/>
    <x v="806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d v="2017-02-28T21:00:00"/>
    <n v="1488333600"/>
    <x v="807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1T23:59:00"/>
    <n v="1419224340"/>
    <x v="808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d v="2014-01-19T15:00:30"/>
    <n v="1390161630"/>
    <x v="809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8-31T20:21:02"/>
    <n v="1346462462"/>
    <x v="810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d v="2013-07-10T11:52:00"/>
    <n v="1373475120"/>
    <x v="811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08:58:00"/>
    <n v="1362146280"/>
    <x v="812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18:02:45"/>
    <n v="1342825365"/>
    <x v="813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3:04:00"/>
    <n v="1306865040"/>
    <x v="814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d v="2014-11-01T17:01:43"/>
    <n v="1414879303"/>
    <x v="815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1:30:00"/>
    <n v="1365489000"/>
    <x v="816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0T23:59:00"/>
    <n v="1331441940"/>
    <x v="817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2:01:00"/>
    <n v="1344358860"/>
    <x v="818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d v="2013-12-20T23:44:00"/>
    <n v="1387601040"/>
    <x v="819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0:00:00"/>
    <n v="1402290000"/>
    <x v="82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3T23:01:00"/>
    <n v="1430712060"/>
    <x v="821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17:44:10"/>
    <n v="1349477050"/>
    <x v="822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17:20:52"/>
    <n v="1427062852"/>
    <x v="823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1:59:00"/>
    <n v="1271573940"/>
    <x v="824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d v="2012-10-29T02:21:24"/>
    <n v="1351495284"/>
    <x v="825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18:55:30"/>
    <n v="1332719730"/>
    <x v="826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4:49:00"/>
    <n v="1329248940"/>
    <x v="827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1:24:00"/>
    <n v="1340641440"/>
    <x v="828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4:14:00"/>
    <n v="1468437240"/>
    <x v="829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06:37:05"/>
    <n v="1363952225"/>
    <x v="830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d v="2012-04-27T10:31:34"/>
    <n v="1335540694"/>
    <x v="831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3:13:00"/>
    <n v="1327133580"/>
    <x v="832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d v="2014-04-19T16:04:35"/>
    <n v="1397941475"/>
    <x v="833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6-30T22:59:00"/>
    <n v="1372651140"/>
    <x v="834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8T22:00:00"/>
    <n v="1337396400"/>
    <x v="835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d v="2013-10-06T20:21:58"/>
    <n v="1381108918"/>
    <x v="836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18:57:42"/>
    <n v="1398988662"/>
    <x v="837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16:33:05"/>
    <n v="1326835985"/>
    <x v="838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3:19:16"/>
    <n v="1348337956"/>
    <x v="839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0:26:27"/>
    <n v="1474694787"/>
    <x v="840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16:07:43"/>
    <n v="1415653663"/>
    <x v="841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3T22:59:00"/>
    <n v="1381723140"/>
    <x v="842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3:00:00"/>
    <n v="1481184000"/>
    <x v="843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0-31T23:59:00"/>
    <n v="1414817940"/>
    <x v="844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4T22:59:00"/>
    <n v="1473047940"/>
    <x v="845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09:00:00"/>
    <n v="1394460000"/>
    <x v="846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d v="2015-07-10T14:09:36"/>
    <n v="1436555376"/>
    <x v="847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4:00:33"/>
    <n v="1429038033"/>
    <x v="848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5T21:34:24"/>
    <n v="1426473264"/>
    <x v="849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4T23:59:00"/>
    <n v="1461560340"/>
    <x v="85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4:45:00"/>
    <n v="1469994300"/>
    <x v="851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16:00:00"/>
    <n v="1477342800"/>
    <x v="852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4:58:29"/>
    <n v="1424116709"/>
    <x v="853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0:05:46"/>
    <n v="1482901546"/>
    <x v="854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3T22:00:17"/>
    <n v="1469329217"/>
    <x v="855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4:00:00"/>
    <n v="1477422000"/>
    <x v="856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09:57:11"/>
    <n v="1448463431"/>
    <x v="857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17:59:00"/>
    <n v="1429138740"/>
    <x v="858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3T19:00:00"/>
    <n v="1433376000"/>
    <x v="859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07:35:13"/>
    <n v="1385123713"/>
    <x v="860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18:10:04"/>
    <n v="1474067404"/>
    <x v="861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09:19:08"/>
    <n v="1384179548"/>
    <x v="862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1T21:49:26"/>
    <n v="1329014966"/>
    <x v="863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4:59:00"/>
    <n v="1381917540"/>
    <x v="864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3:33:17"/>
    <n v="1358361197"/>
    <x v="865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0:10:00"/>
    <n v="1425136200"/>
    <x v="866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1-30T23:59:00"/>
    <n v="1259643540"/>
    <x v="867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6T19:39:58"/>
    <n v="1389055198"/>
    <x v="86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4:17:37"/>
    <n v="1365448657"/>
    <x v="869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8-31T19:32:03"/>
    <n v="1377995523"/>
    <x v="870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09:28:15"/>
    <n v="1385735295"/>
    <x v="871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4:48:47"/>
    <n v="1299786527"/>
    <x v="872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0:00:40"/>
    <n v="1352610040"/>
    <x v="873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09:00:34"/>
    <n v="1367676034"/>
    <x v="87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2:22:11"/>
    <n v="1442856131"/>
    <x v="875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d v="2013-02-04T06:55:27"/>
    <n v="1359978927"/>
    <x v="876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3:56:00"/>
    <n v="1387479360"/>
    <x v="877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0:35:24"/>
    <n v="1293082524"/>
    <x v="878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4:55:05"/>
    <n v="1338321305"/>
    <x v="879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2:42:18"/>
    <n v="1351582938"/>
    <x v="880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1:01:26"/>
    <n v="1326520886"/>
    <x v="881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15:39:10"/>
    <n v="1315341550"/>
    <x v="882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17:27:15"/>
    <n v="1456957635"/>
    <x v="883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1T21:31:00"/>
    <n v="1336789860"/>
    <x v="884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17:35:11"/>
    <n v="1483137311"/>
    <x v="885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15:53:33"/>
    <n v="1473972813"/>
    <x v="886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18:00:55"/>
    <n v="1338159655"/>
    <x v="887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1:00:00"/>
    <n v="1314856800"/>
    <x v="888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3:49:03"/>
    <n v="1412534943"/>
    <x v="889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2:46:19"/>
    <n v="1385055979"/>
    <x v="890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0T19:45:30"/>
    <n v="1408581930"/>
    <x v="891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7-31T23:00:00"/>
    <n v="1280635200"/>
    <x v="892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15:32:43"/>
    <n v="1427920363"/>
    <x v="89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18:33:30"/>
    <n v="1465169610"/>
    <x v="894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4T22:03:49"/>
    <n v="1287975829"/>
    <x v="895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7T23:00:00"/>
    <n v="1440734400"/>
    <x v="896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2:31:48"/>
    <n v="1354123908"/>
    <x v="897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3:11:50"/>
    <n v="1326651110"/>
    <x v="898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7T21:22:42"/>
    <n v="1306549362"/>
    <x v="899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4:23:22"/>
    <n v="1459365802"/>
    <x v="900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4:11:00"/>
    <n v="1276024260"/>
    <x v="901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0:30:00"/>
    <n v="1409412600"/>
    <x v="902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2T21:25:00"/>
    <n v="1348367100"/>
    <x v="903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2T20:55:37"/>
    <n v="1451786137"/>
    <x v="904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0:45:26"/>
    <n v="1295847926"/>
    <x v="905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d v="2014-03-12T22:33:10"/>
    <n v="1394681590"/>
    <x v="906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d v="2011-09-10T23:37:03"/>
    <n v="1315715823"/>
    <x v="907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6T23:59:00"/>
    <n v="1280206740"/>
    <x v="908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2T23:00:00"/>
    <n v="1343016000"/>
    <x v="909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08:05:19"/>
    <n v="1488546319"/>
    <x v="910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3T19:07:25"/>
    <n v="1390522045"/>
    <x v="911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0T22:37:27"/>
    <n v="1355197047"/>
    <x v="912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4T22:20:19"/>
    <n v="1336188019"/>
    <x v="913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3:19:07"/>
    <n v="1345918747"/>
    <x v="914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2-29T23:59:00"/>
    <n v="1330577940"/>
    <x v="915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0:00:00"/>
    <n v="1287723600"/>
    <x v="916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3T21:30:00"/>
    <n v="1405305000"/>
    <x v="917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17:59:21"/>
    <n v="1417474761"/>
    <x v="918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d v="2012-12-19T10:24:05"/>
    <n v="1355930645"/>
    <x v="919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2:07:02"/>
    <n v="1384448822"/>
    <x v="920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0:06:16"/>
    <n v="1323666376"/>
    <x v="921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07:43:13"/>
    <n v="1412167393"/>
    <x v="922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1T19:02:03"/>
    <n v="1416614523"/>
    <x v="9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17:37:49"/>
    <n v="1360795069"/>
    <x v="924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17:08:31"/>
    <n v="1385590111"/>
    <x v="925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17:40:00"/>
    <n v="1278628800"/>
    <x v="926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d v="2012-05-14T14:44:55"/>
    <n v="1337024695"/>
    <x v="927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7T19:00:00"/>
    <n v="1353196800"/>
    <x v="928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8T23:42:49"/>
    <n v="1333946569"/>
    <x v="92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16:32:00"/>
    <n v="1277501520"/>
    <x v="93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17:00:00"/>
    <n v="1395007200"/>
    <x v="931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d v="2013-03-22T17:15:45"/>
    <n v="1363990545"/>
    <x v="932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1T23:03:29"/>
    <n v="1399867409"/>
    <x v="933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1:00:00"/>
    <n v="1399183200"/>
    <x v="934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3:00:29"/>
    <n v="1454054429"/>
    <x v="935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15:00:00"/>
    <n v="1326916800"/>
    <x v="936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15:09:17"/>
    <n v="1383509357"/>
    <x v="93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06:30:48"/>
    <n v="1346585448"/>
    <x v="93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4:58:00"/>
    <n v="1372622280"/>
    <x v="939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0T19:12:06"/>
    <n v="1439251926"/>
    <x v="940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09T21:19:05"/>
    <n v="1486693145"/>
    <x v="941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15:14:20"/>
    <n v="1455826460"/>
    <x v="942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d v="2016-11-29T12:01:45"/>
    <n v="1480438905"/>
    <x v="943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09:00:00"/>
    <n v="1460988000"/>
    <x v="944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18:59:00"/>
    <n v="1487462340"/>
    <x v="945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d v="2016-09-09T13:00:48"/>
    <n v="1473444048"/>
    <x v="946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3:45:06"/>
    <n v="1467312306"/>
    <x v="947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4:52:44"/>
    <n v="1457812364"/>
    <x v="948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0T20:02:56"/>
    <n v="1456016576"/>
    <x v="949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3:01:01"/>
    <n v="1453053661"/>
    <x v="950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d v="2016-06-04T10:41:12"/>
    <n v="1465054872"/>
    <x v="951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d v="2016-11-18T10:43:32"/>
    <n v="1479483812"/>
    <x v="95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4T22:56:39"/>
    <n v="1422158199"/>
    <x v="953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15:00:39"/>
    <n v="1440100839"/>
    <x v="954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2:05:00"/>
    <n v="1473750300"/>
    <x v="955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15:55:59"/>
    <n v="1430081759"/>
    <x v="956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09:15:33"/>
    <n v="1479392133"/>
    <x v="957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09T23:59:00"/>
    <n v="1428641940"/>
    <x v="958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8T23:11:05"/>
    <n v="1421640665"/>
    <x v="959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09:02:35"/>
    <n v="1489500155"/>
    <x v="960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4:00:00"/>
    <n v="1487617200"/>
    <x v="961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2:05:53"/>
    <n v="1455210353"/>
    <x v="962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d v="2016-10-17T10:15:19"/>
    <n v="1476717319"/>
    <x v="963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0:05:19"/>
    <n v="1441119919"/>
    <x v="964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5T22:59:00"/>
    <n v="1477454340"/>
    <x v="965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0:15:32"/>
    <n v="1475766932"/>
    <x v="966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0:06:14"/>
    <n v="1461301574"/>
    <x v="967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15:20:34"/>
    <n v="1408134034"/>
    <x v="968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2:16:47"/>
    <n v="1486624607"/>
    <x v="969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2T23:59:00"/>
    <n v="1485147540"/>
    <x v="97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2:01:00"/>
    <n v="1433178060"/>
    <x v="971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1:59:00"/>
    <n v="1409813940"/>
    <x v="972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8T20:21:33"/>
    <n v="1447032093"/>
    <x v="97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1:59:16"/>
    <n v="1458925156"/>
    <x v="974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1:43:05"/>
    <n v="1467132185"/>
    <x v="97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3T20:24:57"/>
    <n v="1439515497"/>
    <x v="976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17:36:37"/>
    <n v="1456094197"/>
    <x v="97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2:25:01"/>
    <n v="1456385101"/>
    <x v="978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3:59:00"/>
    <n v="1466449140"/>
    <x v="979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17:42:02"/>
    <n v="1417387322"/>
    <x v="980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17:43:42"/>
    <n v="1407624222"/>
    <x v="981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3:04:46"/>
    <n v="1475431486"/>
    <x v="982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15:54:00"/>
    <n v="1471985640"/>
    <x v="983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7T20:46:48"/>
    <n v="1427507208"/>
    <x v="984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18:00:00"/>
    <n v="1451602800"/>
    <x v="985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09T19:00:00"/>
    <n v="1452384000"/>
    <x v="986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2:04:10"/>
    <n v="1403507050"/>
    <x v="987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3:33:45"/>
    <n v="1475310825"/>
    <x v="988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d v="2016-09-28T17:24:55"/>
    <n v="1475101495"/>
    <x v="989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3:49:24"/>
    <n v="1409770164"/>
    <x v="990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3:51:00"/>
    <n v="1468349460"/>
    <x v="991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d v="2016-05-07T16:11:59"/>
    <n v="1462655519"/>
    <x v="992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0:00:00"/>
    <n v="1478926800"/>
    <x v="993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17:59:00"/>
    <n v="1417388340"/>
    <x v="994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1:00:00"/>
    <n v="1417276800"/>
    <x v="995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0:27:00"/>
    <n v="1406474820"/>
    <x v="996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d v="2014-11-27T22:28:17"/>
    <n v="1417145297"/>
    <x v="9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0:03:21"/>
    <n v="1447909401"/>
    <x v="998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3:02:00"/>
    <n v="1415865720"/>
    <x v="999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4T19:26:00"/>
    <n v="1489537560"/>
    <x v="100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2:16:53"/>
    <n v="1485796613"/>
    <x v="1001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0:59:00"/>
    <n v="1450331940"/>
    <x v="1002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1:01:01"/>
    <n v="1489680061"/>
    <x v="1003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2:00:27"/>
    <n v="1455814827"/>
    <x v="1004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09:59:43"/>
    <n v="1446217183"/>
    <x v="1005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2:11:00"/>
    <n v="1418368260"/>
    <x v="1006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0:00:23"/>
    <n v="1481727623"/>
    <x v="1007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4:25:15"/>
    <n v="1482953115"/>
    <x v="1008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09:30:46"/>
    <n v="1466346646"/>
    <x v="1009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4T21:59:00"/>
    <n v="1473044340"/>
    <x v="101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16:33:15"/>
    <n v="1418938395"/>
    <x v="1011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05:34:12"/>
    <n v="1485254052"/>
    <x v="101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15:00:00"/>
    <n v="1451419200"/>
    <x v="1013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4-12-31T19:03:35"/>
    <n v="1420070615"/>
    <x v="1014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17:04:55"/>
    <n v="1448489095"/>
    <x v="101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6T20:34:16"/>
    <n v="1459992856"/>
    <x v="101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2:12:15"/>
    <n v="1448125935"/>
    <x v="1017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06:48:53"/>
    <n v="1468496933"/>
    <x v="1018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18:22:29"/>
    <n v="1423092149"/>
    <x v="101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1T19:47:00"/>
    <n v="1433206020"/>
    <x v="1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6T23:00:00"/>
    <n v="1445054400"/>
    <x v="1021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d v="2015-05-17T10:31:17"/>
    <n v="1431876677"/>
    <x v="1022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17:04:21"/>
    <n v="1434837861"/>
    <x v="1023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08:56:03"/>
    <n v="1454248563"/>
    <x v="1024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4:00:37"/>
    <n v="1426532437"/>
    <x v="1025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3:46:56"/>
    <n v="1459414016"/>
    <x v="102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2T19:49:07"/>
    <n v="1414025347"/>
    <x v="102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15:00:00"/>
    <n v="1488830400"/>
    <x v="1028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16:59:00"/>
    <n v="1428184740"/>
    <x v="1029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d v="2016-09-12T06:35:49"/>
    <n v="1473680149"/>
    <x v="1030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3:20:10"/>
    <n v="1450290010"/>
    <x v="1031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d v="2016-06-23T11:00:25"/>
    <n v="1466697625"/>
    <x v="1032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2:34:40"/>
    <n v="1481564080"/>
    <x v="1033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4T22:59:00"/>
    <n v="1470369540"/>
    <x v="1034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0:23:40"/>
    <n v="1423668220"/>
    <x v="1035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3:00:00"/>
    <n v="1357545600"/>
    <x v="1036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0:00:00"/>
    <n v="1431925200"/>
    <x v="1037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8T23:33:43"/>
    <n v="1458362023"/>
    <x v="1038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2:59:00"/>
    <n v="1481615940"/>
    <x v="1039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2:00:09"/>
    <n v="1472317209"/>
    <x v="1040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0T20:26:32"/>
    <n v="1406769992"/>
    <x v="1041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05:00:00"/>
    <n v="1410516000"/>
    <x v="1042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1:04:15"/>
    <n v="1432101855"/>
    <x v="1043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15:27:00"/>
    <n v="1425587220"/>
    <x v="1044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15:59:10"/>
    <n v="1408827550"/>
    <x v="1045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15:26:00"/>
    <n v="1451161560"/>
    <x v="1046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15:38:35"/>
    <n v="1415219915"/>
    <x v="1047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4T20:16:29"/>
    <n v="1474766189"/>
    <x v="1048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d v="2016-02-12T05:20:45"/>
    <n v="1455272445"/>
    <x v="1049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d v="2015-09-14T14:07:57"/>
    <n v="1442257677"/>
    <x v="1050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6T19:20:25"/>
    <n v="1409098825"/>
    <x v="1051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15:09:00"/>
    <n v="1465243740"/>
    <x v="1052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5T23:08:52"/>
    <n v="1488773332"/>
    <x v="1053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17:00:00"/>
    <n v="1407708000"/>
    <x v="1054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18:49:05"/>
    <n v="1457394545"/>
    <x v="105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1:16:17"/>
    <n v="1429892177"/>
    <x v="1056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16:54:43"/>
    <n v="1480888483"/>
    <x v="1057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5T19:00:00"/>
    <n v="1427328000"/>
    <x v="1058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d v="2015-03-13T12:57:36"/>
    <n v="1426269456"/>
    <x v="1059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16:54:53"/>
    <n v="1429134893"/>
    <x v="1060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d v="2016-05-01T20:00:00"/>
    <n v="1462150800"/>
    <x v="1061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d v="2016-07-12T14:22:21"/>
    <n v="1468351341"/>
    <x v="1062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0T19:44:22"/>
    <n v="1472604262"/>
    <x v="1063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0:28:23"/>
    <n v="1373174903"/>
    <x v="1064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4:08:42"/>
    <n v="1392800922"/>
    <x v="1065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18:06:22"/>
    <n v="1375657582"/>
    <x v="1066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15:32:11"/>
    <n v="1387657931"/>
    <x v="1067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2:54:24"/>
    <n v="1460274864"/>
    <x v="1068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1:30:59"/>
    <n v="1385447459"/>
    <x v="106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09-30T19:17:02"/>
    <n v="1349050622"/>
    <x v="1070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4:04:53"/>
    <n v="1447787093"/>
    <x v="1071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4:58:17"/>
    <n v="1391630297"/>
    <x v="1072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d v="2011-10-16T18:09:01"/>
    <n v="1318806541"/>
    <x v="1073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3T23:09:05"/>
    <n v="1388808545"/>
    <x v="1074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d v="2012-05-06T16:41:56"/>
    <n v="1336340516"/>
    <x v="1075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4:04:10"/>
    <n v="1410426250"/>
    <x v="1076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3T23:00:11"/>
    <n v="1452744011"/>
    <x v="1077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1T23:42:01"/>
    <n v="1311309721"/>
    <x v="1078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08:35:36"/>
    <n v="1463232936"/>
    <x v="1079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0T22:18:53"/>
    <n v="1399778333"/>
    <x v="1080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17:14:52"/>
    <n v="1422483292"/>
    <x v="1081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16:44:48"/>
    <n v="1344635088"/>
    <x v="1082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0:49:43"/>
    <n v="1406994583"/>
    <x v="10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d v="2014-08-08T16:53:24"/>
    <n v="1407534804"/>
    <x v="108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0:06:15"/>
    <n v="1457967975"/>
    <x v="108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d v="2014-08-24T15:48:11"/>
    <n v="1408913291"/>
    <x v="1086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2:08:07"/>
    <n v="1402852087"/>
    <x v="1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d v="2014-04-24T14:11:07"/>
    <n v="1398366667"/>
    <x v="1088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d v="2015-06-25T23:32:55"/>
    <n v="1435293175"/>
    <x v="1089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8T23:27:33"/>
    <n v="1432873653"/>
    <x v="1090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3:41:12"/>
    <n v="1460313672"/>
    <x v="1091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5T19:37:18"/>
    <n v="1357432638"/>
    <x v="1092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18:22:17"/>
    <n v="1455232937"/>
    <x v="1093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2:07:13"/>
    <n v="1318180033"/>
    <x v="1094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07:53:40"/>
    <n v="1377867220"/>
    <x v="1095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3T22:30:00"/>
    <n v="1412393400"/>
    <x v="1096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4:01:17"/>
    <n v="1393786877"/>
    <x v="109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d v="2014-04-13T13:18:15"/>
    <n v="1397413095"/>
    <x v="1098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15:04:28"/>
    <n v="1431547468"/>
    <x v="1099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3T21:39:31"/>
    <n v="1455417571"/>
    <x v="1100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d v="2016-07-14T13:12:00"/>
    <n v="1468519920"/>
    <x v="1101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0:59:00"/>
    <n v="1386568740"/>
    <x v="1102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0:19:50"/>
    <n v="1466227190"/>
    <x v="1103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4:50:21"/>
    <n v="1402480221"/>
    <x v="1104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3T21:15:27"/>
    <n v="1395627327"/>
    <x v="1105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1:46:15"/>
    <n v="1333557975"/>
    <x v="1106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15:40:24"/>
    <n v="1406148024"/>
    <x v="1107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09:17:15"/>
    <n v="1334326635"/>
    <x v="1108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4:03:10"/>
    <n v="1479495790"/>
    <x v="1109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17:23:42"/>
    <n v="1354919022"/>
    <x v="1110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7T23:53:10"/>
    <n v="1452228790"/>
    <x v="1111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3:30:00"/>
    <n v="1421656200"/>
    <x v="1112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18:27:00"/>
    <n v="1408058820"/>
    <x v="1113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3:18:07"/>
    <n v="1381306687"/>
    <x v="1114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0:41:35"/>
    <n v="1459352495"/>
    <x v="111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15:20:08"/>
    <n v="1339273208"/>
    <x v="1116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09:21:53"/>
    <n v="1451053313"/>
    <x v="1117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4T21:59:39"/>
    <n v="1396666779"/>
    <x v="1118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4:01:04"/>
    <n v="1396810864"/>
    <x v="1119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15:56:40"/>
    <n v="1319835400"/>
    <x v="112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16:25:16"/>
    <n v="1457904316"/>
    <x v="1121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1:53:45"/>
    <n v="1369932825"/>
    <x v="1122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07:34:08"/>
    <n v="1397910848"/>
    <x v="1123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1:00:51"/>
    <n v="1430409651"/>
    <x v="1124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09:58:50"/>
    <n v="1443193130"/>
    <x v="1125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2:51:34"/>
    <n v="1468482694"/>
    <x v="1126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16:30:00"/>
    <n v="1416000600"/>
    <x v="1127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d v="2014-08-07T10:35:17"/>
    <n v="1407425717"/>
    <x v="1128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1:21:33"/>
    <n v="1465107693"/>
    <x v="1129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5T19:55:00"/>
    <n v="1416963300"/>
    <x v="113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16:47:48"/>
    <n v="1450993668"/>
    <x v="1131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d v="2016-12-31T21:46:11"/>
    <n v="1483238771"/>
    <x v="1132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4:46:21"/>
    <n v="1406799981"/>
    <x v="1133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8T23:33:00"/>
    <n v="1417235580"/>
    <x v="1134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18:44:54"/>
    <n v="1470527094"/>
    <x v="1135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1:07:09"/>
    <n v="1450541229"/>
    <x v="1136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4:40:21"/>
    <n v="1461440421"/>
    <x v="1137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16:45:31"/>
    <n v="1485035131"/>
    <x v="1138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3:20:26"/>
    <n v="1420100426"/>
    <x v="1139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06:05:21"/>
    <n v="1438859121"/>
    <x v="1140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d v="2015-07-09T11:47:30"/>
    <n v="1436460450"/>
    <x v="1141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6T19:08:47"/>
    <n v="1424131727"/>
    <x v="1142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6T23:38:46"/>
    <n v="1450327126"/>
    <x v="1143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8T23:22:00"/>
    <n v="1430281320"/>
    <x v="1144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2:56:32"/>
    <n v="1412272592"/>
    <x v="1145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17:52:53"/>
    <n v="1399071173"/>
    <x v="1146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18:19:43"/>
    <n v="1413760783"/>
    <x v="1147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0:06:21"/>
    <n v="1480568781"/>
    <x v="1148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d v="2016-06-16T12:02:46"/>
    <n v="1466096566"/>
    <x v="1149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d v="2016-01-08T17:54:35"/>
    <n v="1452293675"/>
    <x v="1150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6T21:27:43"/>
    <n v="1441592863"/>
    <x v="1151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d v="2015-05-15T12:01:52"/>
    <n v="1431709312"/>
    <x v="115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d v="2015-06-18T12:08:25"/>
    <n v="1434647305"/>
    <x v="1153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5T21:36:46"/>
    <n v="1441507006"/>
    <x v="1154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3:20:08"/>
    <n v="1408040408"/>
    <x v="1155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3T20:42:42"/>
    <n v="1424742162"/>
    <x v="1156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1:04:40"/>
    <n v="1417795480"/>
    <x v="1157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8T21:12:08"/>
    <n v="1418091128"/>
    <x v="115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0:45:00"/>
    <n v="1435679100"/>
    <x v="1159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7T21:43:06"/>
    <n v="1427510586"/>
    <x v="1160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0:06:29"/>
    <n v="1432047989"/>
    <x v="1161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1:24:24"/>
    <n v="1411662264"/>
    <x v="1162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2:22:00"/>
    <n v="1407604920"/>
    <x v="1163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2:23:02"/>
    <n v="1466270582"/>
    <x v="1164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0:08:50"/>
    <n v="1404623330"/>
    <x v="1165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5T23:00:00"/>
    <n v="1435291200"/>
    <x v="1166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2:38:15"/>
    <n v="1410543495"/>
    <x v="1167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1T20:17:45"/>
    <n v="1474507065"/>
    <x v="1168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3:29:23"/>
    <n v="1424593763"/>
    <x v="1169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16:26:11"/>
    <n v="1433021171"/>
    <x v="1170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15:18:47"/>
    <n v="1415909927"/>
    <x v="1171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d v="2014-08-20T11:22:32"/>
    <n v="1408551752"/>
    <x v="117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2T23:27:37"/>
    <n v="1438576057"/>
    <x v="1173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15:12:07"/>
    <n v="1462738327"/>
    <x v="1174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2:28:59"/>
    <n v="1436981339"/>
    <x v="1175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08:00:00"/>
    <n v="1488805200"/>
    <x v="1176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0:51:36"/>
    <n v="1413388296"/>
    <x v="1177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16:44:12"/>
    <n v="1408225452"/>
    <x v="1178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2:17:07"/>
    <n v="1446052627"/>
    <x v="1179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4:21:54"/>
    <n v="1403983314"/>
    <x v="1180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d v="2015-03-01T03:08:41"/>
    <n v="1425197321"/>
    <x v="118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1:42:00"/>
    <n v="1484239320"/>
    <x v="1182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1T22:59:00"/>
    <n v="1478059140"/>
    <x v="1183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09:23:31"/>
    <n v="1486391011"/>
    <x v="1184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7T23:00:00"/>
    <n v="1433736000"/>
    <x v="1185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17:42:00"/>
    <n v="1433198520"/>
    <x v="1186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3:00:00"/>
    <n v="1431885600"/>
    <x v="1187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1:49:00"/>
    <n v="1482943740"/>
    <x v="1188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18:29:55"/>
    <n v="1467242995"/>
    <x v="1189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0:58:45"/>
    <n v="1409500725"/>
    <x v="1190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08:29:20"/>
    <n v="1458480560"/>
    <x v="1191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07:09:38"/>
    <n v="1486814978"/>
    <x v="1192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2:37:33"/>
    <n v="1460223453"/>
    <x v="119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06:42:59"/>
    <n v="1428493379"/>
    <x v="1194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4:00:00"/>
    <n v="1450602000"/>
    <x v="1195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4:38:59"/>
    <n v="1450467539"/>
    <x v="1196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0:59:00"/>
    <n v="1465797540"/>
    <x v="1197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0T22:00:00"/>
    <n v="1451530800"/>
    <x v="1198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3:30:00"/>
    <n v="1436380200"/>
    <x v="1199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06:27:36"/>
    <n v="1429183656"/>
    <x v="1200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09:34:06"/>
    <n v="1468593246"/>
    <x v="1201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1:55:54"/>
    <n v="1435388154"/>
    <x v="1202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09:45:27"/>
    <n v="1433083527"/>
    <x v="1203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0:00:00"/>
    <n v="1449205200"/>
    <x v="1204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07:09:11"/>
    <n v="1434197351"/>
    <x v="1205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08:29:00"/>
    <n v="1489238940"/>
    <x v="1206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d v="2016-03-31T05:00:00"/>
    <n v="1459418400"/>
    <x v="1207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1:01:04"/>
    <n v="1458835264"/>
    <x v="1208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15:18:25"/>
    <n v="1488053905"/>
    <x v="1209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d v="2015-05-31T16:00:00"/>
    <n v="1433106000"/>
    <x v="121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15:47:41"/>
    <n v="1465505261"/>
    <x v="121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6T20:00:00"/>
    <n v="1448586000"/>
    <x v="1212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3:08:20"/>
    <n v="1485886100"/>
    <x v="1213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15:10:05"/>
    <n v="1433880605"/>
    <x v="1214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17:09:16"/>
    <n v="1401487756"/>
    <x v="1215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d v="2015-10-02T18:03:00"/>
    <n v="1443826980"/>
    <x v="1216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4:25:40"/>
    <n v="1468524340"/>
    <x v="1217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0-31T22:00:00"/>
    <n v="1446346800"/>
    <x v="1218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d v="2016-10-20T06:05:13"/>
    <n v="1476961513"/>
    <x v="1219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0:05:12"/>
    <n v="1440515112"/>
    <x v="1220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3T19:00:00"/>
    <n v="1480809600"/>
    <x v="1221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d v="2016-03-31T23:00:00"/>
    <n v="1459483200"/>
    <x v="1222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d v="2016-11-10T00:15:09"/>
    <n v="1478754909"/>
    <x v="1223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08:11:42"/>
    <n v="1402060302"/>
    <x v="1224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16:44:38"/>
    <n v="1382478278"/>
    <x v="1225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0T20:00:00"/>
    <n v="1398042000"/>
    <x v="1226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2:00:00"/>
    <n v="1407394800"/>
    <x v="1227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2:30:08"/>
    <n v="1317231008"/>
    <x v="122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1:00:00"/>
    <n v="1334592000"/>
    <x v="1229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18:20:30"/>
    <n v="1298589630"/>
    <x v="12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7T20:00:00"/>
    <n v="1440723600"/>
    <x v="1231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15:21:10"/>
    <n v="1381090870"/>
    <x v="1232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17:46:14"/>
    <n v="1329864374"/>
    <x v="1233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3:55:42"/>
    <n v="1422903342"/>
    <x v="1234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4T22:14:59"/>
    <n v="1387077299"/>
    <x v="1235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d v="2012-07-28T11:00:00"/>
    <n v="1343491200"/>
    <x v="1236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1:47:45"/>
    <n v="1345790865"/>
    <x v="1237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09:38:56"/>
    <n v="1312641536"/>
    <x v="1238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d v="2012-01-05T18:06:07"/>
    <n v="1325804767"/>
    <x v="1239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16:51:00"/>
    <n v="1373665860"/>
    <x v="124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0:59:00"/>
    <n v="1414994340"/>
    <x v="1241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08:18:00"/>
    <n v="1315747080"/>
    <x v="1242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16:00:00"/>
    <n v="1310158800"/>
    <x v="1243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16:00:00"/>
    <n v="1366664400"/>
    <x v="1244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09:23:54"/>
    <n v="1402755834"/>
    <x v="1245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5T21:02:29"/>
    <n v="1323136949"/>
    <x v="1246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2:00:55"/>
    <n v="1367823655"/>
    <x v="1247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1:59:00"/>
    <n v="1402642740"/>
    <x v="1248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2:46:51"/>
    <n v="1341683211"/>
    <x v="1249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0:25:31"/>
    <n v="1410017131"/>
    <x v="1250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4:32:47"/>
    <n v="1316979167"/>
    <x v="1251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18:42:49"/>
    <n v="1382658169"/>
    <x v="1252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3:48:27"/>
    <n v="1409770107"/>
    <x v="1253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0-12-31T23:59:00"/>
    <n v="1293857940"/>
    <x v="1254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16:17:32"/>
    <n v="1385932652"/>
    <x v="1255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17:03:51"/>
    <n v="1329084231"/>
    <x v="1256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2T20:03:10"/>
    <n v="1301792590"/>
    <x v="1257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09:40:12"/>
    <n v="1377960012"/>
    <x v="1258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8T22:59:00"/>
    <n v="1402286340"/>
    <x v="1259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15:13:40"/>
    <n v="1393445620"/>
    <x v="126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3:13:47"/>
    <n v="1390983227"/>
    <x v="1261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3:18:12"/>
    <n v="1392574692"/>
    <x v="126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8T20:00:00"/>
    <n v="1396054800"/>
    <x v="1263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0:54:43"/>
    <n v="1383062083"/>
    <x v="1264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0:43:35"/>
    <n v="1291131815"/>
    <x v="126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16:02:25"/>
    <n v="1389474145"/>
    <x v="1266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09:02:38"/>
    <n v="1374674558"/>
    <x v="1267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15:17:27"/>
    <n v="1379708247"/>
    <x v="1268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5T19:00:00"/>
    <n v="1460764800"/>
    <x v="1269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4:34:02"/>
    <n v="1332704042"/>
    <x v="1270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2:24:19"/>
    <n v="1384363459"/>
    <x v="1271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4T23:00:00"/>
    <n v="1276574400"/>
    <x v="1272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2:31:31"/>
    <n v="1409506291"/>
    <x v="1273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1:33:45"/>
    <n v="1346344425"/>
    <x v="1274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15:49:47"/>
    <n v="1375908587"/>
    <x v="1275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d v="2009-08-31T23:00:00"/>
    <n v="1251777600"/>
    <x v="1276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08:29:07"/>
    <n v="1346765347"/>
    <x v="127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4T21:00:00"/>
    <n v="1403661600"/>
    <x v="1278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3T20:22:50"/>
    <n v="1395624170"/>
    <x v="1279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3:10:54"/>
    <n v="1299003054"/>
    <x v="1280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2:50:36"/>
    <n v="1375033836"/>
    <x v="1281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8T23:59:00"/>
    <n v="1386565140"/>
    <x v="1282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0T23:00:00"/>
    <n v="1362974400"/>
    <x v="1283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1:59:00"/>
    <n v="1483203540"/>
    <x v="1284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08:59:35"/>
    <n v="1434808775"/>
    <x v="128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09:00:00"/>
    <n v="1424181600"/>
    <x v="1286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09:54:16"/>
    <n v="1434120856"/>
    <x v="1287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09T23:00:00"/>
    <n v="1470801600"/>
    <x v="1288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3T22:14:05"/>
    <n v="1483499645"/>
    <x v="1289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d v="2015-04-23T01:59:00"/>
    <n v="1429772340"/>
    <x v="129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2:00:00"/>
    <n v="1428390000"/>
    <x v="1291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17:59:00"/>
    <n v="1444172340"/>
    <x v="1292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2:49:31"/>
    <n v="1447523371"/>
    <x v="1293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06:00:00"/>
    <n v="1445252400"/>
    <x v="1294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2:00:00"/>
    <n v="1438189200"/>
    <x v="1295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3T19:12:53"/>
    <n v="1457914373"/>
    <x v="1296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2:55:58"/>
    <n v="1462125358"/>
    <x v="1297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1:20:32"/>
    <n v="1461860432"/>
    <x v="1298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4:32:39"/>
    <n v="1436902359"/>
    <x v="129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3:57:00"/>
    <n v="1464807420"/>
    <x v="130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0T22:00:00"/>
    <n v="1437447600"/>
    <x v="1301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1-30T21:23:31"/>
    <n v="1480559011"/>
    <x v="1302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d v="2016-07-31T06:00:00"/>
    <n v="1469962800"/>
    <x v="1303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2T22:40:05"/>
    <n v="1489376405"/>
    <x v="1304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2:30:00"/>
    <n v="1469122200"/>
    <x v="1305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05:58:54"/>
    <n v="1417690734"/>
    <x v="1306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d v="2016-02-17T07:04:39"/>
    <n v="1455710679"/>
    <x v="1307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d v="2016-10-08T09:43:32"/>
    <n v="1475937812"/>
    <x v="1308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16:11:08"/>
    <n v="1444943468"/>
    <x v="1309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1:00:50"/>
    <n v="1471622450"/>
    <x v="131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15:15:19"/>
    <n v="1480536919"/>
    <x v="1311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1:52:02"/>
    <n v="1429375922"/>
    <x v="131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2:01:54"/>
    <n v="1457024514"/>
    <x v="1313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1:04:20"/>
    <n v="1477065860"/>
    <x v="1314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5T20:00:00"/>
    <n v="1446771600"/>
    <x v="1315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18:05:09"/>
    <n v="1456700709"/>
    <x v="1316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09:00:00"/>
    <n v="1469109600"/>
    <x v="1317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0T20:02:52"/>
    <n v="1420938172"/>
    <x v="1318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1:00:00"/>
    <n v="1405094400"/>
    <x v="1319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18:00:00"/>
    <n v="1483138800"/>
    <x v="132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2:58:57"/>
    <n v="1482515937"/>
    <x v="1321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0:45:25"/>
    <n v="1432223125"/>
    <x v="1322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1:55:00"/>
    <n v="1461653700"/>
    <x v="1323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0:12:32"/>
    <n v="1476371552"/>
    <x v="1324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29T21:03:55"/>
    <n v="1483063435"/>
    <x v="132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4:00:28"/>
    <n v="1421348428"/>
    <x v="1326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1:17:15"/>
    <n v="1432916235"/>
    <x v="1327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0:25:34"/>
    <n v="1476458734"/>
    <x v="1328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1:19:05"/>
    <n v="1417501145"/>
    <x v="1329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1T23:00:00"/>
    <n v="1467432000"/>
    <x v="133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07:05:54"/>
    <n v="1471435554"/>
    <x v="1331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6T20:26:48"/>
    <n v="1485480408"/>
    <x v="1332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5T21:33:45"/>
    <n v="1405478025"/>
    <x v="1333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3:34:47"/>
    <n v="1457721287"/>
    <x v="1334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17:28:22"/>
    <n v="1449354502"/>
    <x v="1335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15:43:48"/>
    <n v="1418849028"/>
    <x v="1336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08:51:19"/>
    <n v="1488549079"/>
    <x v="1337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4:17:13"/>
    <n v="1438543033"/>
    <x v="1338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d v="2014-12-08T11:31:55"/>
    <n v="1418056315"/>
    <x v="1339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09:17:33"/>
    <n v="1408112253"/>
    <x v="1340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09:58:37"/>
    <n v="1475333917"/>
    <x v="1341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4:35:39"/>
    <n v="1437161739"/>
    <x v="1342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8T22:59:00"/>
    <n v="1471579140"/>
    <x v="1343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3:57:19"/>
    <n v="1467313039"/>
    <x v="1344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4:32:39"/>
    <n v="1405366359"/>
    <x v="1345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6T20:49:11"/>
    <n v="1372297751"/>
    <x v="1346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0:18:45"/>
    <n v="1425741525"/>
    <x v="1347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07:08:53"/>
    <n v="1418904533"/>
    <x v="1348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1:59:00"/>
    <n v="1450249140"/>
    <x v="1349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5T19:18:54"/>
    <n v="1451089134"/>
    <x v="1350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2:45:44"/>
    <n v="1455299144"/>
    <x v="1351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4T22:59:00"/>
    <n v="1441425540"/>
    <x v="1352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0T19:00:00"/>
    <n v="1362960000"/>
    <x v="1353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4:22:59"/>
    <n v="1465672979"/>
    <x v="1354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05:00:00"/>
    <n v="1354269600"/>
    <x v="1355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4T19:56:00"/>
    <n v="1372985760"/>
    <x v="1356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0:59:00"/>
    <n v="1362117540"/>
    <x v="1357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08:42:03"/>
    <n v="1309009323"/>
    <x v="1358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4:33:10"/>
    <n v="1309980790"/>
    <x v="1359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16:37:00"/>
    <n v="1343943420"/>
    <x v="136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2:12:52"/>
    <n v="1403370772"/>
    <x v="1361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17:25:31"/>
    <n v="1378592731"/>
    <x v="1362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2:59:00"/>
    <n v="1455523140"/>
    <x v="1363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1:41:46"/>
    <n v="1420648906"/>
    <x v="1364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1:35:52"/>
    <n v="1426523752"/>
    <x v="1365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d v="2014-11-26T19:54:23"/>
    <n v="1417049663"/>
    <x v="1366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3T20:04:10"/>
    <n v="1447463050"/>
    <x v="1367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4T23:34:54"/>
    <n v="1434342894"/>
    <x v="1368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09:15:46"/>
    <n v="1397225746"/>
    <x v="1369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5T19:04:50"/>
    <n v="1381881890"/>
    <x v="137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3:12:22"/>
    <n v="1431022342"/>
    <x v="1371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d v="2012-07-12T12:45:32"/>
    <n v="1342115132"/>
    <x v="137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17:50:33"/>
    <n v="1483138233"/>
    <x v="137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4T21:53:08"/>
    <n v="1458874388"/>
    <x v="1374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4T20:35:19"/>
    <n v="1484444119"/>
    <x v="1375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2:03:26"/>
    <n v="1480784606"/>
    <x v="137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2T23:11:00"/>
    <n v="1486095060"/>
    <x v="1377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d v="2016-08-01T13:13:30"/>
    <n v="1470075210"/>
    <x v="1378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d v="2015-06-05T06:47:56"/>
    <n v="1433504876"/>
    <x v="1379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d v="2015-06-08T21:00:00"/>
    <n v="1433815200"/>
    <x v="138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0:08:45"/>
    <n v="1482988125"/>
    <x v="1381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4:12:16"/>
    <n v="1367867536"/>
    <x v="1382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2T20:47:58"/>
    <n v="1482457678"/>
    <x v="1383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2:38:42"/>
    <n v="1436117922"/>
    <x v="1384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07:11:00"/>
    <n v="1461931860"/>
    <x v="1385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d v="2015-07-29T10:31:29"/>
    <n v="1438183889"/>
    <x v="1386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2T23:30:00"/>
    <n v="1433305800"/>
    <x v="1387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1:14:00"/>
    <n v="1476720840"/>
    <x v="1388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06:32:37"/>
    <n v="1471087957"/>
    <x v="1389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2:12:00"/>
    <n v="1430154720"/>
    <x v="139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1T23:59:00"/>
    <n v="1440219540"/>
    <x v="1391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2T22:43:06"/>
    <n v="1456976586"/>
    <x v="1392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d v="2016-08-01T11:22:03"/>
    <n v="1470068523"/>
    <x v="139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2-28T22:00:00"/>
    <n v="1488337200"/>
    <x v="1394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d v="2017-01-14T16:48:01"/>
    <n v="1484430481"/>
    <x v="1395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18:58:02"/>
    <n v="1423871882"/>
    <x v="1396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16:19:00"/>
    <n v="1477603140"/>
    <x v="1397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15:58:54"/>
    <n v="1467752334"/>
    <x v="1398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6T19:06:13"/>
    <n v="1412640373"/>
    <x v="1399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0:30:00"/>
    <n v="1465709400"/>
    <x v="1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18:54:34"/>
    <n v="1369612474"/>
    <x v="1401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4-30T19:16:51"/>
    <n v="1430439411"/>
    <x v="1402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5T20:30:35"/>
    <n v="1374802235"/>
    <x v="1403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07:14:45"/>
    <n v="1424607285"/>
    <x v="1404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d v="2014-11-28T12:20:01"/>
    <n v="1417195201"/>
    <x v="1405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d v="2015-12-12T05:00:00"/>
    <n v="1449914400"/>
    <x v="1406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07:52:58"/>
    <n v="1407847978"/>
    <x v="1407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16:55:56"/>
    <n v="1447451756"/>
    <x v="1408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4-12-31T23:12:15"/>
    <n v="1420085535"/>
    <x v="1409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2:38:40"/>
    <n v="1464939520"/>
    <x v="141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5T20:25:00"/>
    <n v="1423185900"/>
    <x v="1411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3T20:31:39"/>
    <n v="1417656699"/>
    <x v="1412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05:29:30"/>
    <n v="1455964170"/>
    <x v="1413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1:04:27"/>
    <n v="1483423467"/>
    <x v="1414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1:13:11"/>
    <n v="1439741591"/>
    <x v="1415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18:13:39"/>
    <n v="1448147619"/>
    <x v="1416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06:11:00"/>
    <n v="1442315460"/>
    <x v="1417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05:57:14"/>
    <n v="1456397834"/>
    <x v="1418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05:56:59"/>
    <n v="1476010619"/>
    <x v="14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d v="2016-06-28T11:01:26"/>
    <n v="1467129686"/>
    <x v="1420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16:58:29"/>
    <n v="1423432709"/>
    <x v="1421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0:45:04"/>
    <n v="1474436704"/>
    <x v="1422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3:38:51"/>
    <n v="1451637531"/>
    <x v="1423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3:13:22"/>
    <n v="1479233602"/>
    <x v="1424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8T22:09:19"/>
    <n v="1430276959"/>
    <x v="1425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4:22:00"/>
    <n v="1440408120"/>
    <x v="1426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15:26:25"/>
    <n v="1474230385"/>
    <x v="1427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3:06:57"/>
    <n v="1459584417"/>
    <x v="1428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09T20:27:22"/>
    <n v="1428629242"/>
    <x v="1429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4:31:28"/>
    <n v="1419017488"/>
    <x v="1430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1:03:36"/>
    <n v="1448517816"/>
    <x v="1431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3:43:48"/>
    <n v="1437417828"/>
    <x v="1432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06:00:00"/>
    <n v="1481367600"/>
    <x v="1433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0:00:00"/>
    <n v="1433775600"/>
    <x v="1434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3:43:40"/>
    <n v="1444589020"/>
    <x v="1435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3:24:17"/>
    <n v="1456043057"/>
    <x v="1436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2T23:59:00"/>
    <n v="1405227540"/>
    <x v="1437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08:55:00"/>
    <n v="1461765300"/>
    <x v="1438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4:55:01"/>
    <n v="1425758101"/>
    <x v="1439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2:57:43"/>
    <n v="1464285463"/>
    <x v="1440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3:22:49"/>
    <n v="1441995769"/>
    <x v="1441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0:29:18"/>
    <n v="1464190158"/>
    <x v="1442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17:13:29"/>
    <n v="1483395209"/>
    <x v="1443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15:57:42"/>
    <n v="1442091462"/>
    <x v="1444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08:00:55"/>
    <n v="1434286855"/>
    <x v="144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05:44:38"/>
    <n v="1461235478"/>
    <x v="1446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d v="2016-07-08T12:32:14"/>
    <n v="1467999134"/>
    <x v="1447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0:25:00"/>
    <n v="1432272300"/>
    <x v="1448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4:28:25"/>
    <n v="1431286105"/>
    <x v="1449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19T23:06:37"/>
    <n v="1455941197"/>
    <x v="1450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8T19:00:59"/>
    <n v="1416355259"/>
    <x v="1451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1:52:43"/>
    <n v="1406566363"/>
    <x v="1452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0:42:27"/>
    <n v="1492270947"/>
    <x v="1453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16:59:00"/>
    <n v="1461535140"/>
    <x v="1454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08:39:00"/>
    <n v="1409924340"/>
    <x v="1455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d v="2017-01-03T11:02:45"/>
    <n v="1483459365"/>
    <x v="1456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17:30:44"/>
    <n v="1447281044"/>
    <x v="1457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0T23:00:00"/>
    <n v="1407729600"/>
    <x v="1458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2:25:00"/>
    <n v="1449077100"/>
    <x v="1459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18:45:00"/>
    <n v="1417391100"/>
    <x v="146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d v="2014-10-20T19:00:00"/>
    <n v="1413849600"/>
    <x v="1461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d v="2013-04-10T10:54:31"/>
    <n v="1365609271"/>
    <x v="1462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15:52:18"/>
    <n v="1365367938"/>
    <x v="1463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d v="2013-02-16T10:52:38"/>
    <n v="1361029958"/>
    <x v="1464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1T22:00:00"/>
    <n v="1332385200"/>
    <x v="1465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0:00:00"/>
    <n v="1452574800"/>
    <x v="1466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d v="2012-03-25T13:14:45"/>
    <n v="1332699285"/>
    <x v="1467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1T19:20:49"/>
    <n v="1307838049"/>
    <x v="1468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09:21:49"/>
    <n v="1360938109"/>
    <x v="146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4:51:03"/>
    <n v="1356724263"/>
    <x v="1470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17:58:54"/>
    <n v="1428620334"/>
    <x v="1471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08:01:43"/>
    <n v="1381928503"/>
    <x v="1472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d v="2012-03-01T18:30:39"/>
    <n v="1330644639"/>
    <x v="1473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2:28:12"/>
    <n v="1379093292"/>
    <x v="1474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19T23:59:00"/>
    <n v="1419051540"/>
    <x v="1475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09T20:00:22"/>
    <n v="1315616422"/>
    <x v="1476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2T22:00:00"/>
    <n v="1324609200"/>
    <x v="1477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15:55:13"/>
    <n v="1368564913"/>
    <x v="1478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09T22:59:00"/>
    <n v="1399694340"/>
    <x v="1479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2:00:00"/>
    <n v="1374858000"/>
    <x v="148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17:09:05"/>
    <n v="1383430145"/>
    <x v="1481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2:51:00"/>
    <n v="1347004260"/>
    <x v="1482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1T23:37:55"/>
    <n v="1469162275"/>
    <x v="1483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d v="2012-07-21T09:51:00"/>
    <n v="1342882260"/>
    <x v="1484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4:06:13"/>
    <n v="1434827173"/>
    <x v="1485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6T23:02:41"/>
    <n v="1425009761"/>
    <x v="1486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17:01:11"/>
    <n v="1470175271"/>
    <x v="1487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08:31:00"/>
    <n v="1388928660"/>
    <x v="1488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0:40:52"/>
    <n v="1352994052"/>
    <x v="1489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08:27:54"/>
    <n v="1380720474"/>
    <x v="1490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0:38:00"/>
    <n v="1424014680"/>
    <x v="1491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16:14:06"/>
    <n v="1308431646"/>
    <x v="1492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15:47:55"/>
    <n v="1371415675"/>
    <x v="1493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0:38:00"/>
    <n v="1428075480"/>
    <x v="1494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3:57:11"/>
    <n v="1314471431"/>
    <x v="1495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06:24:19"/>
    <n v="1410866659"/>
    <x v="1496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4:43:00"/>
    <n v="1375299780"/>
    <x v="1497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18:36:18"/>
    <n v="1409787378"/>
    <x v="149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4T19:10:33"/>
    <n v="1470355833"/>
    <x v="1499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16:42:37"/>
    <n v="1367444557"/>
    <x v="1500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d v="2015-07-08T09:00:23"/>
    <n v="1436364023"/>
    <x v="1501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17:00:00"/>
    <n v="1458943200"/>
    <x v="1502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3:20:01"/>
    <n v="1477210801"/>
    <x v="1503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d v="2014-06-10T03:33:00"/>
    <n v="1402389180"/>
    <x v="1504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15:01:00"/>
    <n v="1458676860"/>
    <x v="1505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3:51:44"/>
    <n v="1406227904"/>
    <x v="1506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3:10:00"/>
    <n v="1273911000"/>
    <x v="1507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09:44:41"/>
    <n v="1403880281"/>
    <x v="1508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17:59:00"/>
    <n v="1487113140"/>
    <x v="1509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4:14:38"/>
    <n v="1405761278"/>
    <x v="1510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0:00:04"/>
    <n v="1447858804"/>
    <x v="1511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1:25:39"/>
    <n v="1486311939"/>
    <x v="1512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0:17:46"/>
    <n v="1405523866"/>
    <x v="1513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09:20:40"/>
    <n v="1443363640"/>
    <x v="1514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0:04:57"/>
    <n v="1458104697"/>
    <x v="1515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09:00:00"/>
    <n v="1475762400"/>
    <x v="1516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1:00:00"/>
    <n v="1417845600"/>
    <x v="1517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4:40:52"/>
    <n v="1401565252"/>
    <x v="1518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16:59:00"/>
    <n v="1403301540"/>
    <x v="1519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d v="2014-12-18T23:00:00"/>
    <n v="1418961600"/>
    <x v="152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6T23:01:31"/>
    <n v="1465272091"/>
    <x v="152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4:55:39"/>
    <n v="1413575739"/>
    <x v="1522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2T19:00:00"/>
    <n v="1419292800"/>
    <x v="1523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07:01:30"/>
    <n v="1487592090"/>
    <x v="1524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1:52:18"/>
    <n v="1471539138"/>
    <x v="1525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1:37:27"/>
    <n v="1453185447"/>
    <x v="1526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08:24:46"/>
    <n v="1489497886"/>
    <x v="1527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d v="2017-01-31T19:00:00"/>
    <n v="1485907200"/>
    <x v="1528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09:05:20"/>
    <n v="1426773920"/>
    <x v="1529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3:24:55"/>
    <n v="1445624695"/>
    <x v="1530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1-30T22:00:00"/>
    <n v="1417402800"/>
    <x v="1531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0:00:00"/>
    <n v="1455548400"/>
    <x v="1532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1T22:59:00"/>
    <n v="1462161540"/>
    <x v="1533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1:11:02"/>
    <n v="1441383062"/>
    <x v="1534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17:00:00"/>
    <n v="1464040800"/>
    <x v="1535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4:15:10"/>
    <n v="1440702910"/>
    <x v="1536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3:00:00"/>
    <n v="1470506400"/>
    <x v="1537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3:46:10"/>
    <n v="1421952370"/>
    <x v="1538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17:03:39"/>
    <n v="1483481019"/>
    <x v="153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5T20:15:00"/>
    <n v="1416964500"/>
    <x v="154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2:05:38"/>
    <n v="1420045538"/>
    <x v="1541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18:55:00"/>
    <n v="1435708500"/>
    <x v="1542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08:13:54"/>
    <n v="1416662034"/>
    <x v="1543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3-31T19:18:00"/>
    <n v="1427847480"/>
    <x v="1544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16:16:00"/>
    <n v="1425330960"/>
    <x v="1545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0:06:39"/>
    <n v="1410930399"/>
    <x v="1546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05:14:42"/>
    <n v="1487844882"/>
    <x v="1547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17:10:20"/>
    <n v="1447020620"/>
    <x v="1548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2T23:15:59"/>
    <n v="1446524159"/>
    <x v="154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05:47:14"/>
    <n v="1463050034"/>
    <x v="1550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4:47:19"/>
    <n v="1432756039"/>
    <x v="1551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09-30T22:59:00"/>
    <n v="1412135940"/>
    <x v="1552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1:47:27"/>
    <n v="1441176447"/>
    <x v="1553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1:03:10"/>
    <n v="1438495390"/>
    <x v="1554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2:00:00"/>
    <n v="1442509200"/>
    <x v="1555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3T22:40:24"/>
    <n v="1467603624"/>
    <x v="1556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0:40:33"/>
    <n v="1411227633"/>
    <x v="1557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07:12:00"/>
    <n v="1440763920"/>
    <x v="1558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8T20:16:39"/>
    <n v="1430270199"/>
    <x v="155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2T20:29:53"/>
    <n v="1415842193"/>
    <x v="1560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6T21:00:03"/>
    <n v="1383789603"/>
    <x v="1561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1T19:50:00"/>
    <n v="1259715000"/>
    <x v="1562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1:49:11"/>
    <n v="1394815751"/>
    <x v="1563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15:05:00"/>
    <n v="1432843500"/>
    <x v="1564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2:31:01"/>
    <n v="1307554261"/>
    <x v="1565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17:00:00"/>
    <n v="1469656800"/>
    <x v="1566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6T19:00:00"/>
    <n v="1392595200"/>
    <x v="1567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3T20:29:45"/>
    <n v="1419384585"/>
    <x v="1568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d v="2013-05-25T11:18:34"/>
    <n v="1369498714"/>
    <x v="1569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3:31:22"/>
    <n v="1460140282"/>
    <x v="1570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3:28:03"/>
    <n v="1434738483"/>
    <x v="1571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18:59:00"/>
    <n v="1456703940"/>
    <x v="1572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3-31T22:59:00"/>
    <n v="1491019140"/>
    <x v="1573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17:15:29"/>
    <n v="1424211329"/>
    <x v="1574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07:34:56"/>
    <n v="1404909296"/>
    <x v="1575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16:06:08"/>
    <n v="1435698368"/>
    <x v="1576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15:20:48"/>
    <n v="1343161248"/>
    <x v="1577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1T21:00:00"/>
    <n v="1283392800"/>
    <x v="1578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18:54:51"/>
    <n v="1377734091"/>
    <x v="1579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0T20:12:06"/>
    <n v="1337562726"/>
    <x v="1580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05:46:30"/>
    <n v="1450521990"/>
    <x v="1581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d v="2015-10-26T16:20:00"/>
    <n v="1445894400"/>
    <x v="1582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16:43:11"/>
    <n v="1411681391"/>
    <x v="1583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0:35:01"/>
    <n v="1401464101"/>
    <x v="1584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06:00:00"/>
    <n v="1482663600"/>
    <x v="1585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d v="2015-04-04T20:30:22"/>
    <n v="1428197422"/>
    <x v="1586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17:49:25"/>
    <n v="1418510965"/>
    <x v="1587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d v="2015-01-31T15:12:00"/>
    <n v="1422735120"/>
    <x v="1588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18:38:06"/>
    <n v="1444433886"/>
    <x v="1589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d v="2015-09-23T15:34:24"/>
    <n v="1443040464"/>
    <x v="1590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1:25:41"/>
    <n v="1459700741"/>
    <x v="159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d v="2015-03-27T19:44:45"/>
    <n v="1427503485"/>
    <x v="1592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d v="2015-02-28T15:17:35"/>
    <n v="1425154655"/>
    <x v="1593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1:21:00"/>
    <n v="1463329260"/>
    <x v="1594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15:13:00"/>
    <n v="1403122380"/>
    <x v="1595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06:19:29"/>
    <n v="1418469569"/>
    <x v="1596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3:29:57"/>
    <n v="1474360197"/>
    <x v="15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1:00:58"/>
    <n v="1437926458"/>
    <x v="159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06:56:16"/>
    <n v="1460116576"/>
    <x v="1599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0:11:00"/>
    <n v="1405401060"/>
    <x v="160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4T21:13:53"/>
    <n v="1304561633"/>
    <x v="1601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18:00:00"/>
    <n v="1318633200"/>
    <x v="1602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d v="2012-01-27T23:04:19"/>
    <n v="1327723459"/>
    <x v="1603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4:17:15"/>
    <n v="1332011835"/>
    <x v="1604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2:00:00"/>
    <n v="1312182000"/>
    <x v="1605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3T20:40:38"/>
    <n v="1300930838"/>
    <x v="1606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4:24:11"/>
    <n v="1339701851"/>
    <x v="1607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0:26:00"/>
    <n v="1388553960"/>
    <x v="1608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3:00:00"/>
    <n v="1320220800"/>
    <x v="1609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17:11:50"/>
    <n v="1355609510"/>
    <x v="16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d v="2013-06-04T19:00:32"/>
    <n v="1370390432"/>
    <x v="1611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15:59:44"/>
    <n v="1357160384"/>
    <x v="1612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1T20:40:02"/>
    <n v="1342921202"/>
    <x v="1613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2:00:00"/>
    <n v="1407085200"/>
    <x v="1614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2T21:13:16"/>
    <n v="1323742396"/>
    <x v="1615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17:00:00"/>
    <n v="1353621600"/>
    <x v="1616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4:00:00"/>
    <n v="1383332400"/>
    <x v="1617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d v="2013-03-08T10:42:15"/>
    <n v="1362757335"/>
    <x v="1618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4T23:28:06"/>
    <n v="1410755286"/>
    <x v="1619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d v="2013-02-23T03:09:00"/>
    <n v="1361606940"/>
    <x v="162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7T22:59:00"/>
    <n v="1338177540"/>
    <x v="1621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2:59:00"/>
    <n v="1418803140"/>
    <x v="1622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1:31:29"/>
    <n v="1377621089"/>
    <x v="1623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3:48:55"/>
    <n v="1357721335"/>
    <x v="1624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1:47:33"/>
    <n v="1347382053"/>
    <x v="1625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16:21:07"/>
    <n v="1385932867"/>
    <x v="1626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5T23:59:00"/>
    <n v="1353905940"/>
    <x v="1627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2:41:22"/>
    <n v="1403026882"/>
    <x v="1628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15:48:53"/>
    <n v="1392929333"/>
    <x v="1629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1:59:00"/>
    <n v="1330671540"/>
    <x v="163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15:37:41"/>
    <n v="1350074261"/>
    <x v="163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3:10:54"/>
    <n v="1316851854"/>
    <x v="1632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0:00:00"/>
    <n v="1326690000"/>
    <x v="1633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0:59:00"/>
    <n v="1306994340"/>
    <x v="1634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15:51:01"/>
    <n v="1468270261"/>
    <x v="1635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1T23:00:00"/>
    <n v="1307851200"/>
    <x v="1636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18:39:00"/>
    <n v="1262302740"/>
    <x v="1637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d v="2013-02-28T16:25:00"/>
    <n v="1362086700"/>
    <x v="1638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0:39:25"/>
    <n v="1330789165"/>
    <x v="1639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2T20:59:00"/>
    <n v="1280800740"/>
    <x v="16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d v="2014-12-19T09:19:04"/>
    <n v="1418998744"/>
    <x v="1641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3T19:35:27"/>
    <n v="1308011727"/>
    <x v="1642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4:46:52"/>
    <n v="1348516012"/>
    <x v="1643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1T21:26:00"/>
    <n v="1353551160"/>
    <x v="1644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09:49:00"/>
    <n v="1379515740"/>
    <x v="1645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3:11:00"/>
    <n v="1408039860"/>
    <x v="1646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4:49:37"/>
    <n v="1339235377"/>
    <x v="164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0:54:42"/>
    <n v="1300636482"/>
    <x v="1648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1:25:55"/>
    <n v="1400862355"/>
    <x v="1649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05:27:17"/>
    <n v="1381314437"/>
    <x v="1650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1:59:00"/>
    <n v="1303801140"/>
    <x v="1651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07:49:53"/>
    <n v="1385297393"/>
    <x v="1652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15:01:36"/>
    <n v="1303675296"/>
    <x v="1653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16:22:40"/>
    <n v="1334784160"/>
    <x v="1654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d v="2012-04-05T13:00:20"/>
    <n v="1333648820"/>
    <x v="1655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17:17:32"/>
    <n v="1355437052"/>
    <x v="1656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3:46:08"/>
    <n v="1337885168"/>
    <x v="1657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09:20:00"/>
    <n v="1355840400"/>
    <x v="1658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07:00:00"/>
    <n v="1387281600"/>
    <x v="1659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16:59:00"/>
    <n v="1462053540"/>
    <x v="166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16:00:00"/>
    <n v="1453064400"/>
    <x v="1661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0:45:36"/>
    <n v="1325310336"/>
    <x v="1662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1-31T19:31:47"/>
    <n v="1422750707"/>
    <x v="1663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5T22:59:00"/>
    <n v="1331870340"/>
    <x v="1664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1T22:00:00"/>
    <n v="1298343600"/>
    <x v="1665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0:04:33"/>
    <n v="1364447073"/>
    <x v="1666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1:59:00"/>
    <n v="1394521140"/>
    <x v="1667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7T23:35:39"/>
    <n v="1322454939"/>
    <x v="1668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16:14:36"/>
    <n v="1464729276"/>
    <x v="1669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4T23:00:00"/>
    <n v="1278302400"/>
    <x v="167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d v="2016-08-01T08:03:34"/>
    <n v="1470056614"/>
    <x v="1671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0:45:30"/>
    <n v="1338824730"/>
    <x v="1672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16:04:52"/>
    <n v="1425675892"/>
    <x v="1673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1:59:00"/>
    <n v="1471503540"/>
    <x v="1674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17:03:00"/>
    <n v="1318802580"/>
    <x v="1675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0T22:59:00"/>
    <n v="1334980740"/>
    <x v="1676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0:59:00"/>
    <n v="1460786340"/>
    <x v="1677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15:31:11"/>
    <n v="1391718671"/>
    <x v="1678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1T20:39:05"/>
    <n v="1311298745"/>
    <x v="1679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d v="2014-07-12T13:11:07"/>
    <n v="1405188667"/>
    <x v="1680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8T21:00:00"/>
    <n v="1490752800"/>
    <x v="1681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3T23:07:40"/>
    <n v="1492142860"/>
    <x v="1682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3:45:38"/>
    <n v="1491590738"/>
    <x v="1683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3:34:01"/>
    <n v="1489775641"/>
    <x v="1684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0:00:23"/>
    <n v="1490331623"/>
    <x v="1685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4:15:19"/>
    <n v="1493320519"/>
    <x v="1686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15:15:00"/>
    <n v="1491855300"/>
    <x v="1687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06:49:54"/>
    <n v="1491738594"/>
    <x v="1688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d v="2017-03-16T16:37:10"/>
    <n v="1489700230"/>
    <x v="1689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4:20:42"/>
    <n v="1491470442"/>
    <x v="1690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2T20:00:00"/>
    <n v="1491181200"/>
    <x v="1691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18:59:00"/>
    <n v="1490572740"/>
    <x v="1692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15:00:00"/>
    <n v="1491768000"/>
    <x v="1693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6T23:36:00"/>
    <n v="1490589360"/>
    <x v="1694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09T20:00:00"/>
    <n v="1491786000"/>
    <x v="1695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3-31T19:40:11"/>
    <n v="1491007211"/>
    <x v="1696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18:47:28"/>
    <n v="1491781648"/>
    <x v="1697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5T22:33:00"/>
    <n v="1490499180"/>
    <x v="1698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15:44:05"/>
    <n v="1491943445"/>
    <x v="1699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3-31T23:00:00"/>
    <n v="1491019200"/>
    <x v="17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0:56:45"/>
    <n v="1421337405"/>
    <x v="1701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d v="2015-03-30T14:52:30"/>
    <n v="1427745150"/>
    <x v="1702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1:45:37"/>
    <n v="1441003537"/>
    <x v="1703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5T22:21:13"/>
    <n v="1424056873"/>
    <x v="1704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1:00:00"/>
    <n v="1441814400"/>
    <x v="1705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2:21:12"/>
    <n v="1440314472"/>
    <x v="1706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1:18:15"/>
    <n v="1459181895"/>
    <x v="1707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15:48:26"/>
    <n v="1462135706"/>
    <x v="1708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4:39:00"/>
    <n v="1409513940"/>
    <x v="1709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08:00:00"/>
    <n v="1453122000"/>
    <x v="171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0:30:34"/>
    <n v="1409585434"/>
    <x v="1711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16:55:53"/>
    <n v="1435701353"/>
    <x v="1712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4:13:32"/>
    <n v="1412536412"/>
    <x v="1713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17:02:41"/>
    <n v="1430517761"/>
    <x v="1714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0T22:22:00"/>
    <n v="1427772120"/>
    <x v="1715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09:51:39"/>
    <n v="1481295099"/>
    <x v="1716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0T23:00:00"/>
    <n v="1461211200"/>
    <x v="1717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d v="2016-05-13T23:59:00"/>
    <n v="1463201940"/>
    <x v="1718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07:49:51"/>
    <n v="1410958191"/>
    <x v="1719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4:47:51"/>
    <n v="1415562471"/>
    <x v="1720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06:04:23"/>
    <n v="1449831863"/>
    <x v="1721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2T19:10:00"/>
    <n v="1459642200"/>
    <x v="1722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1:00:00"/>
    <n v="1435730400"/>
    <x v="1723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17:22:42"/>
    <n v="1414707762"/>
    <x v="1724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18:14:09"/>
    <n v="1408922049"/>
    <x v="1725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17:04:24"/>
    <n v="1403906664"/>
    <x v="1726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06:00:00"/>
    <n v="1428231600"/>
    <x v="1727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0:01:14"/>
    <n v="1445439674"/>
    <x v="1728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09T20:15:06"/>
    <n v="1465521306"/>
    <x v="1729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4T21:06:23"/>
    <n v="1445738783"/>
    <x v="1730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d v="2015-06-11T10:00:00"/>
    <n v="1434034800"/>
    <x v="1731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0:00:00"/>
    <n v="1452920400"/>
    <x v="1732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16:30:00"/>
    <n v="1473802200"/>
    <x v="1733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7T19:52:36"/>
    <n v="1431046356"/>
    <x v="1734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4:32:25"/>
    <n v="1470598345"/>
    <x v="173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d v="2015-11-08T16:40:33"/>
    <n v="1447018833"/>
    <x v="1736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17:46:32"/>
    <n v="1437432392"/>
    <x v="1737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d v="2014-10-02T15:59:02"/>
    <n v="1412283542"/>
    <x v="1738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4:58:52"/>
    <n v="1462391932"/>
    <x v="1739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4:37:02"/>
    <n v="1437075422"/>
    <x v="1740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d v="2015-06-10T10:04:31"/>
    <n v="1433948671"/>
    <x v="174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16:00:00"/>
    <n v="1483822800"/>
    <x v="1742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6T22:59:00"/>
    <n v="1472270340"/>
    <x v="1743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08:31:17"/>
    <n v="1425821477"/>
    <x v="1744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1T21:00:00"/>
    <n v="1482372000"/>
    <x v="1745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3T21:00:00"/>
    <n v="1479952800"/>
    <x v="1746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0:00:00"/>
    <n v="1447426800"/>
    <x v="1747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d v="2015-09-02T17:49:03"/>
    <n v="1441234143"/>
    <x v="1748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4:00:00"/>
    <n v="1488394800"/>
    <x v="1749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15:05:04"/>
    <n v="1461096304"/>
    <x v="1750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2:45:23"/>
    <n v="1426787123"/>
    <x v="1751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d v="2016-10-14T01:04:42"/>
    <n v="1476425082"/>
    <x v="175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1:59:28"/>
    <n v="1458579568"/>
    <x v="1753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15:02:33"/>
    <n v="1428091353"/>
    <x v="1754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3:56:01"/>
    <n v="1444071361"/>
    <x v="1755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8T23:01:09"/>
    <n v="1472443269"/>
    <x v="1756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4:29:00"/>
    <n v="1485631740"/>
    <x v="1757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17:56:32"/>
    <n v="1468536992"/>
    <x v="1758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d v="2015-03-25T13:53:49"/>
    <n v="1427309629"/>
    <x v="175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1:08:33"/>
    <n v="1456416513"/>
    <x v="1760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d v="2015-09-12T08:37:40"/>
    <n v="1442065060"/>
    <x v="1761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d v="2016-03-11T18:34:05"/>
    <n v="1457739245"/>
    <x v="1762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15:50:40"/>
    <n v="1477255840"/>
    <x v="1763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06:39:39"/>
    <n v="1407065979"/>
    <x v="1764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18:31:52"/>
    <n v="1407972712"/>
    <x v="1765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15:38:08"/>
    <n v="1408999088"/>
    <x v="1766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0:48:04"/>
    <n v="1407080884"/>
    <x v="1767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08:27:24"/>
    <n v="1411824444"/>
    <x v="1768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4:39:19"/>
    <n v="1421177959"/>
    <x v="176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3:43:14"/>
    <n v="1413312194"/>
    <x v="1770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18:30:40"/>
    <n v="1414107040"/>
    <x v="1771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d v="2014-07-06T12:13:56"/>
    <n v="1404666836"/>
    <x v="1772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3:14:58"/>
    <n v="1421691298"/>
    <x v="1773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09:59:00"/>
    <n v="1417273140"/>
    <x v="1774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18:26:00"/>
    <n v="1414193160"/>
    <x v="1775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17:57:51"/>
    <n v="1414623471"/>
    <x v="1776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3:34:13"/>
    <n v="1424421253"/>
    <x v="1777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4:43:15"/>
    <n v="1427485395"/>
    <x v="1778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1:36:20"/>
    <n v="1472834180"/>
    <x v="1779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09:25:10"/>
    <n v="1467469510"/>
    <x v="178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09:49:05"/>
    <n v="1473950945"/>
    <x v="1781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08:48:09"/>
    <n v="1456062489"/>
    <x v="1782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17:47:58"/>
    <n v="1432248478"/>
    <x v="1783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0T22:25:00"/>
    <n v="1422674700"/>
    <x v="1784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5T19:00:00"/>
    <n v="1413417600"/>
    <x v="1785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08:12:57"/>
    <n v="1418649177"/>
    <x v="1786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09:43:57"/>
    <n v="1428158637"/>
    <x v="178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17:45:42"/>
    <n v="1414795542"/>
    <x v="1788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1:00:03"/>
    <n v="1421042403"/>
    <x v="1789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1:11:18"/>
    <n v="1423152678"/>
    <x v="1790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d v="2015-01-29T12:46:05"/>
    <n v="1422553565"/>
    <x v="1791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1:59:00"/>
    <n v="1439189940"/>
    <x v="1792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17:24:00"/>
    <n v="1417127040"/>
    <x v="1793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08:13:42"/>
    <n v="1423660422"/>
    <x v="1794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1:00:00"/>
    <n v="1476460800"/>
    <x v="1795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05:32:46"/>
    <n v="1469356366"/>
    <x v="179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08:39:49"/>
    <n v="1481809189"/>
    <x v="1797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2:50:33"/>
    <n v="1454572233"/>
    <x v="1798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d v="2014-11-11T16:13:28"/>
    <n v="1415740408"/>
    <x v="1799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09:32:50"/>
    <n v="1476109970"/>
    <x v="180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07:10:00"/>
    <n v="1450181400"/>
    <x v="1801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d v="2015-06-27T16:59:00"/>
    <n v="1435442340"/>
    <x v="1802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3T20:43:02"/>
    <n v="1423878182"/>
    <x v="1803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2:16:44"/>
    <n v="1447521404"/>
    <x v="18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3:00:00"/>
    <n v="1443808800"/>
    <x v="1805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0:19:09"/>
    <n v="1412090349"/>
    <x v="1806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d v="2014-09-27T20:38:33"/>
    <n v="1411868313"/>
    <x v="1807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1:20:30"/>
    <n v="1486830030"/>
    <x v="1808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16:47:19"/>
    <n v="1425246439"/>
    <x v="180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d v="2014-08-21T16:50:26"/>
    <n v="1408657826"/>
    <x v="1810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3T23:00:00"/>
    <n v="1414123200"/>
    <x v="1811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2:38:56"/>
    <n v="1467531536"/>
    <x v="1812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16:20:12"/>
    <n v="1407532812"/>
    <x v="1813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2:32:16"/>
    <n v="1425108736"/>
    <x v="1814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16:45:37"/>
    <n v="1435787137"/>
    <x v="1815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4:00:00"/>
    <n v="1469473200"/>
    <x v="1816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1:59:00"/>
    <n v="1485759540"/>
    <x v="1817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2T23:37:30"/>
    <n v="1428035850"/>
    <x v="1818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3:03:16"/>
    <n v="1406743396"/>
    <x v="1819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3-31T20:01:30"/>
    <n v="1427850090"/>
    <x v="182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2:39:27"/>
    <n v="1330760367"/>
    <x v="1821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4:01:00"/>
    <n v="1391194860"/>
    <x v="1822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1:26:16"/>
    <n v="1351095976"/>
    <x v="1823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d v="2014-01-07T21:08:00"/>
    <n v="1389146880"/>
    <x v="1824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15:01:43"/>
    <n v="1373572903"/>
    <x v="1825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d v="2014-02-17T17:10:17"/>
    <n v="1392675017"/>
    <x v="1826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2:49:21"/>
    <n v="1299138561"/>
    <x v="1827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17:00:00"/>
    <n v="1399672800"/>
    <x v="1828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17:00:00"/>
    <n v="1295647200"/>
    <x v="1829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1:25:07"/>
    <n v="1393259107"/>
    <x v="1830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18:54:23"/>
    <n v="1336866863"/>
    <x v="1831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07:57:07"/>
    <n v="1299243427"/>
    <x v="1832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2:59:00"/>
    <n v="1362211140"/>
    <x v="1833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d v="2015-01-24T18:08:15"/>
    <n v="1422140895"/>
    <x v="1834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0:51:11"/>
    <n v="1459439471"/>
    <x v="1835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d v="2013-02-17T14:25:29"/>
    <n v="1361129129"/>
    <x v="1836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7T19:08:55"/>
    <n v="1332029335"/>
    <x v="1837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09-30T22:00:00"/>
    <n v="1317438000"/>
    <x v="1838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2:19:42"/>
    <n v="1475342382"/>
    <x v="1839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6T23:59:00"/>
    <n v="1367902740"/>
    <x v="18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d v="2014-05-19T23:59:00"/>
    <n v="1400561940"/>
    <x v="1841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0:59:00"/>
    <n v="1425275940"/>
    <x v="1842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18:52:34"/>
    <n v="1298245954"/>
    <x v="1843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0T22:00:00"/>
    <n v="1307761200"/>
    <x v="1844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6T23:55:00"/>
    <n v="1466139300"/>
    <x v="1845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0:36:17"/>
    <n v="1355585777"/>
    <x v="1846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0:40:32"/>
    <n v="1429594832"/>
    <x v="1847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1:59:00"/>
    <n v="1312095540"/>
    <x v="1848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d v="2012-10-17T15:17:39"/>
    <n v="1350505059"/>
    <x v="184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18:01:40"/>
    <n v="1405033300"/>
    <x v="185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7T20:00:00"/>
    <n v="1406509200"/>
    <x v="1851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4T19:00:00"/>
    <n v="1429920000"/>
    <x v="1852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3T21:26:57"/>
    <n v="1352860017"/>
    <x v="1853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3T19:30:37"/>
    <n v="1369355437"/>
    <x v="1854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07:55:40"/>
    <n v="1389012940"/>
    <x v="1855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15:31:12"/>
    <n v="1405715472"/>
    <x v="1856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3:26:53"/>
    <n v="1410546413"/>
    <x v="1857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0:48:41"/>
    <n v="1324014521"/>
    <x v="1858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d v="2011-09-22T13:28:49"/>
    <n v="1316716129"/>
    <x v="185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2:01:24"/>
    <n v="1391706084"/>
    <x v="1860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2:12:21"/>
    <n v="1422256341"/>
    <x v="186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2:30:00"/>
    <n v="1488958200"/>
    <x v="1862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4:08:05"/>
    <n v="1402600085"/>
    <x v="1863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2:11:40"/>
    <n v="1399223500"/>
    <x v="1864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4:49:07"/>
    <n v="1478425747"/>
    <x v="1865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2-28T23:00:00"/>
    <n v="1488340800"/>
    <x v="1866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17:11:52"/>
    <n v="1478383912"/>
    <x v="1867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2:59:00"/>
    <n v="1450166340"/>
    <x v="1868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3T19:04:09"/>
    <n v="1483488249"/>
    <x v="186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0T23:17:00"/>
    <n v="1454213820"/>
    <x v="187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4:48:21"/>
    <n v="1416512901"/>
    <x v="187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29T22:06:42"/>
    <n v="1435633602"/>
    <x v="187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1:45:00"/>
    <n v="1436373900"/>
    <x v="1873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18:15:33"/>
    <n v="1467155733"/>
    <x v="1874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16:35:08"/>
    <n v="1470519308"/>
    <x v="1875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1:50:05"/>
    <n v="1402901405"/>
    <x v="1876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2-28T19:42:05"/>
    <n v="1425170525"/>
    <x v="1877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2T19:12:35"/>
    <n v="1402618355"/>
    <x v="1878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09:35:29"/>
    <n v="1457966129"/>
    <x v="187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d v="2016-03-30T07:36:20"/>
    <n v="1459341380"/>
    <x v="18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09T21:39:49"/>
    <n v="1425955189"/>
    <x v="1881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18:48:00"/>
    <n v="1341964080"/>
    <x v="1882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16:45:08"/>
    <n v="1333921508"/>
    <x v="1883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07:00:00"/>
    <n v="1354017600"/>
    <x v="1884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17:00:00"/>
    <n v="1344636000"/>
    <x v="1885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17:45:38"/>
    <n v="1415832338"/>
    <x v="1886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16:30:00"/>
    <n v="1449178200"/>
    <x v="1887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5-31T23:59:00"/>
    <n v="1275368340"/>
    <x v="1888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3:02:26"/>
    <n v="1363024946"/>
    <x v="1889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3:52:08"/>
    <n v="1355597528"/>
    <x v="1890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1:00:00"/>
    <n v="1279778400"/>
    <x v="1891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0:18:01"/>
    <n v="1307459881"/>
    <x v="1892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5T22:59:00"/>
    <n v="1302926340"/>
    <x v="1893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d v="2012-02-12T16:43:03"/>
    <n v="1329082983"/>
    <x v="1894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2:55:22"/>
    <n v="1445363722"/>
    <x v="1895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2:02:45"/>
    <n v="1334250165"/>
    <x v="1896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16:00:00"/>
    <n v="1393966800"/>
    <x v="1897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3:00:00"/>
    <n v="1454349600"/>
    <x v="1898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16:36:06"/>
    <n v="1427319366"/>
    <x v="1899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4:59:00"/>
    <n v="1349517540"/>
    <x v="190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08:00:00"/>
    <n v="1432299600"/>
    <x v="1901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3:57:27"/>
    <n v="1425495447"/>
    <x v="1902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3:29:51"/>
    <n v="1485541791"/>
    <x v="1903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1:27:01"/>
    <n v="1451752021"/>
    <x v="1904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17:13:14"/>
    <n v="1410127994"/>
    <x v="1905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1:06:23"/>
    <n v="1466697983"/>
    <x v="1906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09:05:25"/>
    <n v="1400853925"/>
    <x v="1907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17:01:40"/>
    <n v="1483048900"/>
    <x v="1908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05:17:59"/>
    <n v="1414059479"/>
    <x v="190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17:45:00"/>
    <n v="1446331500"/>
    <x v="191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8T19:48:54"/>
    <n v="1407545334"/>
    <x v="1911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0:26:00"/>
    <n v="1433395560"/>
    <x v="1912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07:16:18"/>
    <n v="1412770578"/>
    <x v="1913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0-31T22:59:00"/>
    <n v="1414814340"/>
    <x v="1914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1T20:10:22"/>
    <n v="1409620222"/>
    <x v="1915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3:12:55"/>
    <n v="1478542375"/>
    <x v="1916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d v="2017-02-10T01:28:53"/>
    <n v="1486708133"/>
    <x v="1917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3:57:31"/>
    <n v="1407869851"/>
    <x v="1918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16:00:49"/>
    <n v="1432069249"/>
    <x v="191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18:00:00"/>
    <n v="1445468400"/>
    <x v="192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d v="2012-07-14T00:19:03"/>
    <n v="1342243143"/>
    <x v="1921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1:08:27"/>
    <n v="1386828507"/>
    <x v="1922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6T23:59:00"/>
    <n v="1317099540"/>
    <x v="1923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4:33:00"/>
    <n v="1389814380"/>
    <x v="1924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0T19:00:00"/>
    <n v="1381449600"/>
    <x v="1925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1T19:26:00"/>
    <n v="1288657560"/>
    <x v="1926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d v="2012-03-07T23:59:00"/>
    <n v="1331182740"/>
    <x v="1927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0:33:14"/>
    <n v="1367940794"/>
    <x v="1928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4T19:31:06"/>
    <n v="1309825866"/>
    <x v="1929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08:24:42"/>
    <n v="1373203482"/>
    <x v="1930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1T22:30:00"/>
    <n v="1337657400"/>
    <x v="1931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4:26:13"/>
    <n v="1327433173"/>
    <x v="1932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6T22:08:27"/>
    <n v="1411787307"/>
    <x v="1933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0:00:00"/>
    <n v="1324789200"/>
    <x v="1934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0T23:59:00"/>
    <n v="1403326740"/>
    <x v="1935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0:59:00"/>
    <n v="1323151140"/>
    <x v="1936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4T22:59:00"/>
    <n v="1339732740"/>
    <x v="1937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0:00:00"/>
    <n v="1372741200"/>
    <x v="1938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17:38:28"/>
    <n v="1362955108"/>
    <x v="1939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4T22:59:00"/>
    <n v="1308110340"/>
    <x v="19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1:58:51"/>
    <n v="1400137131"/>
    <x v="194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4:52:20"/>
    <n v="1309809140"/>
    <x v="1942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1:28:36"/>
    <n v="1470896916"/>
    <x v="1943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09:01:30"/>
    <n v="1398952890"/>
    <x v="1944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1:02:38"/>
    <n v="1436680958"/>
    <x v="1945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19T21:36:01"/>
    <n v="1397961361"/>
    <x v="1946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0:59:00"/>
    <n v="1258955940"/>
    <x v="1947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2:02:00"/>
    <n v="1465232520"/>
    <x v="1948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05:09:11"/>
    <n v="1404986951"/>
    <x v="1949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1T23:21:13"/>
    <n v="1303446073"/>
    <x v="1950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06:05:37"/>
    <n v="1478516737"/>
    <x v="1951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09:33:35"/>
    <n v="1381934015"/>
    <x v="1952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1T22:00:00"/>
    <n v="1330657200"/>
    <x v="1953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d v="2016-03-12T00:00:00"/>
    <n v="1457758800"/>
    <x v="1954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4:00:00"/>
    <n v="1337799600"/>
    <x v="1955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16:10:05"/>
    <n v="1429391405"/>
    <x v="1956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d v="2012-10-26T21:21:53"/>
    <n v="1351304513"/>
    <x v="1957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17:42:41"/>
    <n v="1364078561"/>
    <x v="1958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09-30T19:00:00"/>
    <n v="1412121600"/>
    <x v="1959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3:42:21"/>
    <n v="1419151341"/>
    <x v="1960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5T22:59:00"/>
    <n v="1349495940"/>
    <x v="1961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3:43:56"/>
    <n v="1400006636"/>
    <x v="1962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05:18:54"/>
    <n v="1410862734"/>
    <x v="1963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1:32:52"/>
    <n v="1461306772"/>
    <x v="1964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1T20:00:00"/>
    <n v="1326330000"/>
    <x v="1965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07:58:18"/>
    <n v="1408021098"/>
    <x v="1966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0:55:29"/>
    <n v="1398959729"/>
    <x v="1967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0:05:15"/>
    <n v="1480777515"/>
    <x v="1968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4:01:08"/>
    <n v="1470423668"/>
    <x v="1969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19T22:38:21"/>
    <n v="1366429101"/>
    <x v="1970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4T23:00:00"/>
    <n v="1384488000"/>
    <x v="1971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7T20:17:24"/>
    <n v="1353201444"/>
    <x v="1972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2:00:00"/>
    <n v="1470466800"/>
    <x v="1973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3:01:09"/>
    <n v="1376899269"/>
    <x v="1974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3:07:31"/>
    <n v="1362938851"/>
    <x v="1975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16:35:25"/>
    <n v="1373751325"/>
    <x v="1976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2:59:00"/>
    <n v="1450511940"/>
    <x v="1977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2:00:00"/>
    <n v="1339484400"/>
    <x v="1978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8T23:59:00"/>
    <n v="1447909140"/>
    <x v="1979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d v="2016-04-03T07:01:02"/>
    <n v="1459684862"/>
    <x v="1980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2:24:25"/>
    <n v="1404926665"/>
    <x v="1981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0:04:47"/>
    <n v="1480863887"/>
    <x v="1982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2:00:00"/>
    <n v="1472799600"/>
    <x v="1983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4:58:01"/>
    <n v="1417377481"/>
    <x v="1984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18:00:00"/>
    <n v="1470178800"/>
    <x v="1985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4:24:43"/>
    <n v="1457947483"/>
    <x v="1986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d v="2015-03-01T10:21:16"/>
    <n v="1425223276"/>
    <x v="1987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d v="2015-08-20T13:19:02"/>
    <n v="1440094742"/>
    <x v="1988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1:20:08"/>
    <n v="1481473208"/>
    <x v="1989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2T23:42:12"/>
    <n v="1455338532"/>
    <x v="1990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d v="2015-07-03T16:26:26"/>
    <n v="1435958786"/>
    <x v="1991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d v="2015-02-17T22:26:31"/>
    <n v="1424229991"/>
    <x v="1992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09:07:17"/>
    <n v="1450706837"/>
    <x v="1993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6T20:09:02"/>
    <n v="1481072942"/>
    <x v="1994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16:38:56"/>
    <n v="1437082736"/>
    <x v="1995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4:40:11"/>
    <n v="1405021211"/>
    <x v="1996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17:20:12"/>
    <n v="1409091612"/>
    <x v="1997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7-31T21:50:38"/>
    <n v="1406861438"/>
    <x v="199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07:35:08"/>
    <n v="1415882108"/>
    <x v="1999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17:50:13"/>
    <n v="1452120613"/>
    <x v="2000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15:00:00"/>
    <n v="1434139200"/>
    <x v="2001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2:05:43"/>
    <n v="1485191143"/>
    <x v="2002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18:00:00"/>
    <n v="1278111600"/>
    <x v="2003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09:31:03"/>
    <n v="1405002663"/>
    <x v="2004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5T22:59:00"/>
    <n v="1381895940"/>
    <x v="2005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08:00:45"/>
    <n v="1417611645"/>
    <x v="2006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3T23:00:00"/>
    <n v="1282622400"/>
    <x v="2007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09:30:22"/>
    <n v="1316442622"/>
    <x v="2008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3:45:43"/>
    <n v="1479890743"/>
    <x v="2009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d v="2016-08-18T18:54:51"/>
    <n v="1471564491"/>
    <x v="2010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18:00:00"/>
    <n v="1452553200"/>
    <x v="2011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4:44:01"/>
    <n v="1423165441"/>
    <x v="2012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18:03:34"/>
    <n v="1468019014"/>
    <x v="2013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4T23:08:59"/>
    <n v="1364184539"/>
    <x v="2014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16:02:43"/>
    <n v="1315602163"/>
    <x v="2015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16:08:19"/>
    <n v="1362863299"/>
    <x v="2016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3T23:00:00"/>
    <n v="1332561600"/>
    <x v="2017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3:46:49"/>
    <n v="1439455609"/>
    <x v="2018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2:00:21"/>
    <n v="1474563621"/>
    <x v="2019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18:04:00"/>
    <n v="1400108640"/>
    <x v="202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3T20:41:37"/>
    <n v="1411522897"/>
    <x v="2021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08:39:32"/>
    <n v="1465652372"/>
    <x v="202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05:05:53"/>
    <n v="1434017153"/>
    <x v="202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2T22:00:00"/>
    <n v="1344826800"/>
    <x v="2024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0T23:25:46"/>
    <n v="1433996746"/>
    <x v="2025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0T22:59:00"/>
    <n v="1398052740"/>
    <x v="2026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3:31:59"/>
    <n v="1427740319"/>
    <x v="2027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16:55:00"/>
    <n v="1268690100"/>
    <x v="2028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d v="2014-08-26T19:31:21"/>
    <n v="1409099481"/>
    <x v="2029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18:54:56"/>
    <n v="1354233296"/>
    <x v="2030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8T20:00:00"/>
    <n v="1420765200"/>
    <x v="2031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0:00:00"/>
    <n v="1481778000"/>
    <x v="2032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5T20:58:38"/>
    <n v="1398477518"/>
    <x v="2033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1:58:00"/>
    <n v="1430981880"/>
    <x v="2034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8T20:00:00"/>
    <n v="1450486800"/>
    <x v="2035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15:45:19"/>
    <n v="1399668319"/>
    <x v="2036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1:02:33"/>
    <n v="1388383353"/>
    <x v="2037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3:00:00"/>
    <n v="1372701600"/>
    <x v="2038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1-30T23:59:00"/>
    <n v="1480568340"/>
    <x v="2039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d v="2013-11-15T18:15:03"/>
    <n v="1384557303"/>
    <x v="2040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08:37:07"/>
    <n v="1478785027"/>
    <x v="2041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1:59:34"/>
    <n v="1453481974"/>
    <x v="2042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0T23:59:00"/>
    <n v="1481432340"/>
    <x v="2043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1:25:14"/>
    <n v="1434212714"/>
    <x v="204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8T21:07:27"/>
    <n v="1341799647"/>
    <x v="2045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2T23:07:24"/>
    <n v="1369282044"/>
    <x v="2046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6T19:00:00"/>
    <n v="1429228800"/>
    <x v="2047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0:38:11"/>
    <n v="1369323491"/>
    <x v="2048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d v="2013-12-02T17:59:00"/>
    <n v="1386025140"/>
    <x v="2049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0T20:42:58"/>
    <n v="1433036578"/>
    <x v="2050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5T19:32:17"/>
    <n v="1388017937"/>
    <x v="2051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19T21:00:53"/>
    <n v="1455933653"/>
    <x v="2052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0:49:11"/>
    <n v="1448466551"/>
    <x v="2053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07:30:10"/>
    <n v="1399033810"/>
    <x v="2054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2T23:00:00"/>
    <n v="1417579200"/>
    <x v="2055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3:15:42"/>
    <n v="1366222542"/>
    <x v="2056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06:52:12"/>
    <n v="1456487532"/>
    <x v="2057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d v="2015-03-02T15:00:00"/>
    <n v="1425326400"/>
    <x v="2058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16:59:00"/>
    <n v="1454277540"/>
    <x v="2059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0:25:50"/>
    <n v="1406129150"/>
    <x v="206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3:20:54"/>
    <n v="1483208454"/>
    <x v="2061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3:11:38"/>
    <n v="1458807098"/>
    <x v="2062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2:35:01"/>
    <n v="1463333701"/>
    <x v="2063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07:00:00"/>
    <n v="1370001600"/>
    <x v="2064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3:00:29"/>
    <n v="1387958429"/>
    <x v="2065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3:31:23"/>
    <n v="1408818683"/>
    <x v="2066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15:29:36"/>
    <n v="1432499376"/>
    <x v="2067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15:11:55"/>
    <n v="1476994315"/>
    <x v="2068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18:19:51"/>
    <n v="1451776791"/>
    <x v="2069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0:45:23"/>
    <n v="1467128723"/>
    <x v="2070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1:41:24"/>
    <n v="1475390484"/>
    <x v="2071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08:57:12"/>
    <n v="1462629432"/>
    <x v="207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1:01:58"/>
    <n v="1431100918"/>
    <x v="2073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4:49:42"/>
    <n v="1462564182"/>
    <x v="2074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1:21:28"/>
    <n v="1374769288"/>
    <x v="2075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16:08:09"/>
    <n v="1406149689"/>
    <x v="2076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16:00:00"/>
    <n v="1433538000"/>
    <x v="2077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3:30:57"/>
    <n v="1482085857"/>
    <x v="2078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4:00:00"/>
    <n v="1435258800"/>
    <x v="2079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18:58:20"/>
    <n v="1447286300"/>
    <x v="208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5T23:59:00"/>
    <n v="1337144340"/>
    <x v="2081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3T22:53:16"/>
    <n v="1322106796"/>
    <x v="2082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2:19:55"/>
    <n v="1338830395"/>
    <x v="2083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1:59:00"/>
    <n v="1399186740"/>
    <x v="2084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15:03:07"/>
    <n v="1342382587"/>
    <x v="2085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3T23:59:00"/>
    <n v="1323838740"/>
    <x v="2086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7T23:54:18"/>
    <n v="1315457658"/>
    <x v="2087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0T22:59:00"/>
    <n v="1284177540"/>
    <x v="2088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d v="2013-08-01T20:49:54"/>
    <n v="1375408194"/>
    <x v="2089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4:09:15"/>
    <n v="1361696955"/>
    <x v="2090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15:00:00"/>
    <n v="1299009600"/>
    <x v="2091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1:58:52"/>
    <n v="1318006732"/>
    <x v="209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16:30:32"/>
    <n v="1356211832"/>
    <x v="2093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4T22:00:00"/>
    <n v="1330916400"/>
    <x v="2094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2:36:13"/>
    <n v="1317576973"/>
    <x v="2095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5T22:59:00"/>
    <n v="1351223940"/>
    <x v="2096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0:02:15"/>
    <n v="1322751735"/>
    <x v="2097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7T21:43:55"/>
    <n v="1331174635"/>
    <x v="2098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d v="2015-07-01T22:40:00"/>
    <n v="1435808400"/>
    <x v="2099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29T22:59:00"/>
    <n v="1341028740"/>
    <x v="210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2T22:35:14"/>
    <n v="1329104114"/>
    <x v="2101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15:50:48"/>
    <n v="1304628648"/>
    <x v="2102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d v="2012-11-09T14:07:07"/>
    <n v="1352488027"/>
    <x v="2103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0T19:00:00"/>
    <n v="1369958400"/>
    <x v="2104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0T23:00:00"/>
    <n v="1416542400"/>
    <x v="2105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0:09:34"/>
    <n v="1359176974"/>
    <x v="2106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3:03:13"/>
    <n v="1415815393"/>
    <x v="2107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09T22:55:00"/>
    <n v="1347249300"/>
    <x v="2108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2:00:17"/>
    <n v="1436115617"/>
    <x v="2109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7T23:59:00"/>
    <n v="1401253140"/>
    <x v="211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4T20:00:00"/>
    <n v="1313370000"/>
    <x v="2111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17:16:33"/>
    <n v="1366064193"/>
    <x v="2112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d v="2014-09-23T15:46:16"/>
    <n v="1411505176"/>
    <x v="2113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8T23:59:00"/>
    <n v="1291870740"/>
    <x v="2114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19T20:56:41"/>
    <n v="1298167001"/>
    <x v="2115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3:40:03"/>
    <n v="1349203203"/>
    <x v="2116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6T23:59:00"/>
    <n v="1445921940"/>
    <x v="2117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d v="2011-07-24T15:08:56"/>
    <n v="1311538136"/>
    <x v="2118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5T22:07:25"/>
    <n v="1345086445"/>
    <x v="2119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d v="2014-01-01T18:08:56"/>
    <n v="1388617736"/>
    <x v="2120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2:49:08"/>
    <n v="1484156948"/>
    <x v="2121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2:12:49"/>
    <n v="1483773169"/>
    <x v="2122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1:59:00"/>
    <n v="1268636340"/>
    <x v="2123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0:00:00"/>
    <n v="1291093200"/>
    <x v="2124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4T19:33:53"/>
    <n v="1438734833"/>
    <x v="2125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18:21:27"/>
    <n v="1418080887"/>
    <x v="2126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d v="2015-03-12T06:07:43"/>
    <n v="1426158463"/>
    <x v="2127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3:32:49"/>
    <n v="1411324369"/>
    <x v="2128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09T19:35:00"/>
    <n v="1457570100"/>
    <x v="2129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d v="2014-08-15T21:04:23"/>
    <n v="1408154663"/>
    <x v="2130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1T23:58:11"/>
    <n v="1436677091"/>
    <x v="213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06:41:32"/>
    <n v="1391427692"/>
    <x v="213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1:59:00"/>
    <n v="1303628340"/>
    <x v="2133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16:16:31"/>
    <n v="1367097391"/>
    <x v="2134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18:07:13"/>
    <n v="1349392033"/>
    <x v="2135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07:13:06"/>
    <n v="1382184786"/>
    <x v="213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3:30:29"/>
    <n v="1417804229"/>
    <x v="2137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8T20:18:59"/>
    <n v="1383959939"/>
    <x v="2138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3:00:08"/>
    <n v="1478196008"/>
    <x v="2139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15:00:24"/>
    <n v="1357934424"/>
    <x v="2140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1:39:19"/>
    <n v="1415947159"/>
    <x v="2141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1:50:10"/>
    <n v="1451494210"/>
    <x v="2142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4:00:00"/>
    <n v="1279738800"/>
    <x v="2143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d v="2013-09-14T08:07:20"/>
    <n v="1379164040"/>
    <x v="2144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1:41:54"/>
    <n v="1385534514"/>
    <x v="2145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1:18:30"/>
    <n v="1455207510"/>
    <x v="2146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d v="2014-11-16T03:05:48"/>
    <n v="1416125148"/>
    <x v="2147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1:36:22"/>
    <n v="1427992582"/>
    <x v="2148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0T19:00:00"/>
    <n v="1280534400"/>
    <x v="2149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d v="2016-07-13T01:49:59"/>
    <n v="1468392599"/>
    <x v="2150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15:20:14"/>
    <n v="1467231614"/>
    <x v="2151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3:58:29"/>
    <n v="1394909909"/>
    <x v="2152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2:59:00"/>
    <n v="1420876740"/>
    <x v="2153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0:10:27"/>
    <n v="1390921827"/>
    <x v="2154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1:56:25"/>
    <n v="1459443385"/>
    <x v="215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15:30:06"/>
    <n v="1379363406"/>
    <x v="215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d v="2016-12-23T02:59:00"/>
    <n v="1482479940"/>
    <x v="2157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15:29:34"/>
    <n v="1360009774"/>
    <x v="2158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2:32:54"/>
    <n v="1310837574"/>
    <x v="2159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2:05:05"/>
    <n v="1337447105"/>
    <x v="2160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d v="2015-09-23T15:27:39"/>
    <n v="1443040059"/>
    <x v="2161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3:23:11"/>
    <n v="1406226191"/>
    <x v="2162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7T22:50:00"/>
    <n v="1433735400"/>
    <x v="2163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d v="2016-06-24T22:59:00"/>
    <n v="1466827140"/>
    <x v="2164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0:00:35"/>
    <n v="1460127635"/>
    <x v="216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16:06:58"/>
    <n v="1417813618"/>
    <x v="2166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4T20:35:37"/>
    <n v="1347672937"/>
    <x v="216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0:00:00"/>
    <n v="1486702800"/>
    <x v="2168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1:49:11"/>
    <n v="1488473351"/>
    <x v="2169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3:00:22"/>
    <n v="1440266422"/>
    <x v="2170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0:00:00"/>
    <n v="1434949200"/>
    <x v="2171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08:55:20"/>
    <n v="1429365320"/>
    <x v="2172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09T22:59:00"/>
    <n v="1378785540"/>
    <x v="2173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08:01:47"/>
    <n v="1462453307"/>
    <x v="2174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0T19:13:06"/>
    <n v="1469059986"/>
    <x v="2175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0:11:49"/>
    <n v="1430579509"/>
    <x v="2176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1:01:07"/>
    <n v="1465192867"/>
    <x v="217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0:16:37"/>
    <n v="1484752597"/>
    <x v="2178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d v="2015-04-10T23:06:32"/>
    <n v="1428725192"/>
    <x v="2179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2:04:28"/>
    <n v="1447434268"/>
    <x v="2180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0T19:07:33"/>
    <n v="1487635653"/>
    <x v="2181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16:37:05"/>
    <n v="1412285825"/>
    <x v="2182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0:00:00"/>
    <n v="1486616400"/>
    <x v="2183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1:00:00"/>
    <n v="1453737600"/>
    <x v="2184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3:23:59"/>
    <n v="1364286239"/>
    <x v="2185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6T21:00:00"/>
    <n v="1473213600"/>
    <x v="2186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2T22:59:00"/>
    <n v="1428033540"/>
    <x v="2187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2:00:00"/>
    <n v="1477414800"/>
    <x v="2188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17:00:00"/>
    <n v="1461276000"/>
    <x v="2189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1:59:00"/>
    <n v="1458716340"/>
    <x v="219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15:00:27"/>
    <n v="1487102427"/>
    <x v="2191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18:00:00"/>
    <n v="1481842800"/>
    <x v="2192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0T23:59:00"/>
    <n v="1479704340"/>
    <x v="2193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2:11:30"/>
    <n v="1459012290"/>
    <x v="2194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d v="2015-08-11T13:31:40"/>
    <n v="1439317900"/>
    <x v="2195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d v="2016-12-02T02:00:00"/>
    <n v="1480662000"/>
    <x v="2196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09:00:59"/>
    <n v="1425132059"/>
    <x v="2197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08:20:00"/>
    <n v="1447507200"/>
    <x v="2198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d v="2015-10-15T04:59:58"/>
    <n v="1444903198"/>
    <x v="2199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5T22:00:00"/>
    <n v="1436151600"/>
    <x v="22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15:19:25"/>
    <n v="1358367565"/>
    <x v="2201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15:22:48"/>
    <n v="1351801368"/>
    <x v="2202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15:38:02"/>
    <n v="1443127082"/>
    <x v="2203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2:28:39"/>
    <n v="1362814119"/>
    <x v="2204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4:43:09"/>
    <n v="1338579789"/>
    <x v="2205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1:10:24"/>
    <n v="1334556624"/>
    <x v="2206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0:39:33"/>
    <n v="1384580373"/>
    <x v="2207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6T23:00:00"/>
    <n v="1333771200"/>
    <x v="2208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18:00:00"/>
    <n v="1397516400"/>
    <x v="2209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2:36:00"/>
    <n v="1334424960"/>
    <x v="221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1:59:00"/>
    <n v="1397113140"/>
    <x v="2211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3T20:00:00"/>
    <n v="1383526800"/>
    <x v="2212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4:49:39"/>
    <n v="1431719379"/>
    <x v="2213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4:00:48"/>
    <n v="1391713248"/>
    <x v="2214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d v="2012-03-13T01:59:00"/>
    <n v="1331621940"/>
    <x v="2215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3:02:25"/>
    <n v="1437674545"/>
    <x v="2216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3:00:00"/>
    <n v="1446451200"/>
    <x v="2217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8T19:00:00"/>
    <n v="1346198400"/>
    <x v="2218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2:15:12"/>
    <n v="1440004512"/>
    <x v="2219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6T20:27:16"/>
    <n v="1374888436"/>
    <x v="2220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2T19:00:00"/>
    <n v="1461369600"/>
    <x v="2221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3:54:07"/>
    <n v="1327776847"/>
    <x v="2222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0:22:48"/>
    <n v="1435418568"/>
    <x v="2223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4:00:00"/>
    <n v="1477767600"/>
    <x v="2224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4:00:15"/>
    <n v="1411326015"/>
    <x v="222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1T23:59:00"/>
    <n v="1455253140"/>
    <x v="2226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15:22:35"/>
    <n v="1384374155"/>
    <x v="2227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1:40:36"/>
    <n v="1439707236"/>
    <x v="2228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2T23:00:00"/>
    <n v="1378180800"/>
    <x v="2229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16:08:47"/>
    <n v="1398460127"/>
    <x v="2230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0:00:00"/>
    <n v="1372136400"/>
    <x v="2231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8T22:00:00"/>
    <n v="1405738800"/>
    <x v="2232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3T19:00:00"/>
    <n v="1450051200"/>
    <x v="2233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4:47:27"/>
    <n v="1483645647"/>
    <x v="2234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18:31:51"/>
    <n v="1427585511"/>
    <x v="2235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09:48:43"/>
    <n v="1454338123"/>
    <x v="2236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2:59:00"/>
    <n v="1415779140"/>
    <x v="2237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09:55:16"/>
    <n v="1489157716"/>
    <x v="2238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1-30T23:02:00"/>
    <n v="1385870520"/>
    <x v="2239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4:49:04"/>
    <n v="1461354544"/>
    <x v="2240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4:51:40"/>
    <n v="1488484300"/>
    <x v="2241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6T22:02:00"/>
    <n v="1385521320"/>
    <x v="2242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2T22:00:00"/>
    <n v="1489374000"/>
    <x v="2243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15:30:00"/>
    <n v="1476649800"/>
    <x v="2244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3:00:00"/>
    <n v="1393005600"/>
    <x v="2245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4:00:10"/>
    <n v="1441393210"/>
    <x v="2246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d v="2015-07-29T10:59:25"/>
    <n v="1438185565"/>
    <x v="2247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16:01:18"/>
    <n v="1481749278"/>
    <x v="224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0:52:45"/>
    <n v="1364917965"/>
    <x v="2249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2T20:07:53"/>
    <n v="1480727273"/>
    <x v="2250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3:17:57"/>
    <n v="1408177077"/>
    <x v="2251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2:52:18"/>
    <n v="1470469938"/>
    <x v="2252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1:09:07"/>
    <n v="1447862947"/>
    <x v="2253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0:32:48"/>
    <n v="1485271968"/>
    <x v="2254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17:50:51"/>
    <n v="1462661451"/>
    <x v="2255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05:50:46"/>
    <n v="1479811846"/>
    <x v="225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18:00:00"/>
    <n v="1466377200"/>
    <x v="2257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d v="2015-06-11T13:01:27"/>
    <n v="1434045687"/>
    <x v="2258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4:18:56"/>
    <n v="1481224736"/>
    <x v="2259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18:24:10"/>
    <n v="1395876250"/>
    <x v="226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2:23:40"/>
    <n v="1487093020"/>
    <x v="2261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7T19:00:00"/>
    <n v="1416268800"/>
    <x v="2262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4:58:33"/>
    <n v="1422734313"/>
    <x v="226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2T22:00:00"/>
    <n v="1463972400"/>
    <x v="2264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15:28:27"/>
    <n v="1479846507"/>
    <x v="2265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d v="2016-04-26T21:00:00"/>
    <n v="1461722400"/>
    <x v="2266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0T20:00:00"/>
    <n v="1419123600"/>
    <x v="2267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1T20:58:35"/>
    <n v="1489283915"/>
    <x v="2268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0:00:00"/>
    <n v="1488862800"/>
    <x v="2269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16:59:00"/>
    <n v="1484085540"/>
    <x v="227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09T19:00:04"/>
    <n v="1481328004"/>
    <x v="2271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1:47:16"/>
    <n v="1449506836"/>
    <x v="2272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07:10:42"/>
    <n v="1489320642"/>
    <x v="2273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07:00:57"/>
    <n v="1393156857"/>
    <x v="2274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09:47:59"/>
    <n v="1419259679"/>
    <x v="2275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0:38:09"/>
    <n v="1388936289"/>
    <x v="2276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1:17:03"/>
    <n v="1330359423"/>
    <x v="2277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17:59:00"/>
    <n v="1451861940"/>
    <x v="2278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3T23:00:00"/>
    <n v="1423022400"/>
    <x v="2279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09:59:51"/>
    <n v="1442501991"/>
    <x v="2280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1:50:00"/>
    <n v="1311576600"/>
    <x v="2281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d v="2016-01-13T23:11:26"/>
    <n v="1452744686"/>
    <x v="2282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8T21:00:04"/>
    <n v="1336528804"/>
    <x v="2283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d v="2011-03-11T23:00:00"/>
    <n v="1299902400"/>
    <x v="2284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8T23:27:23"/>
    <n v="1340944043"/>
    <x v="2285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5T22:59:00"/>
    <n v="1378439940"/>
    <x v="2286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1:01:00"/>
    <n v="1403539260"/>
    <x v="2287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3:00:00"/>
    <n v="1340733600"/>
    <x v="2288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18:22:00"/>
    <n v="1386372120"/>
    <x v="2289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2:00:00"/>
    <n v="1259686800"/>
    <x v="229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2T23:00:00"/>
    <n v="1335153600"/>
    <x v="2291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1:44:36"/>
    <n v="1334767476"/>
    <x v="2292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4T22:59:00"/>
    <n v="1348545540"/>
    <x v="2293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2:21:20"/>
    <n v="1358702480"/>
    <x v="2294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17:54:16"/>
    <n v="1359240856"/>
    <x v="2295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2:33:46"/>
    <n v="1330018426"/>
    <x v="229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d v="2012-03-13T22:59:00"/>
    <n v="1331697540"/>
    <x v="2297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4:10:33"/>
    <n v="1395861033"/>
    <x v="2298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5T19:46:49"/>
    <n v="1296953209"/>
    <x v="229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2:26:56"/>
    <n v="1340904416"/>
    <x v="2300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d v="2013-06-20T22:31:36"/>
    <n v="1371785496"/>
    <x v="2301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2:00:00"/>
    <n v="1388473200"/>
    <x v="2302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2T22:39:56"/>
    <n v="1323747596"/>
    <x v="2303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0-12-31T23:59:00"/>
    <n v="1293857940"/>
    <x v="2304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3:00:00"/>
    <n v="1407520800"/>
    <x v="2305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09T23:02:09"/>
    <n v="1331352129"/>
    <x v="2306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4:15:28"/>
    <n v="1336245328"/>
    <x v="2307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8T20:00:00"/>
    <n v="1409274000"/>
    <x v="2308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18:42:17"/>
    <n v="1362872537"/>
    <x v="2309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3:03:35"/>
    <n v="1363889015"/>
    <x v="2310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6T19:06:29"/>
    <n v="1399421189"/>
    <x v="2311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18:00:00"/>
    <n v="1397862000"/>
    <x v="2312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d v="2012-05-03T18:00:26"/>
    <n v="1336086026"/>
    <x v="2313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08:14:17"/>
    <n v="1339074857"/>
    <x v="2314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2:25:43"/>
    <n v="1336238743"/>
    <x v="2315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3:24:00"/>
    <n v="1260383040"/>
    <x v="2316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0:00:00"/>
    <n v="1266210000"/>
    <x v="2317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5T22:59:00"/>
    <n v="1253937540"/>
    <x v="2318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4T20:58:05"/>
    <n v="1387072685"/>
    <x v="2319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3:36:40"/>
    <n v="1396463800"/>
    <x v="232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0:15:01"/>
    <n v="1491282901"/>
    <x v="232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15:29:29"/>
    <n v="1491769769"/>
    <x v="2322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3:07:27"/>
    <n v="1490033247"/>
    <x v="2323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d v="2017-03-26T15:14:45"/>
    <n v="1490559285"/>
    <x v="2324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18:32:11"/>
    <n v="1490830331"/>
    <x v="2325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2:00:00"/>
    <n v="1493571600"/>
    <x v="2326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17:00:40"/>
    <n v="1409090440"/>
    <x v="2327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3:45:37"/>
    <n v="1434307537"/>
    <x v="2328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09:59:06"/>
    <n v="1405609146"/>
    <x v="2329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4T19:00:00"/>
    <n v="1451001600"/>
    <x v="233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7T19:08:10"/>
    <n v="1408320490"/>
    <x v="2331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0:04:31"/>
    <n v="1423235071"/>
    <x v="2332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2:50:00"/>
    <n v="1401385800"/>
    <x v="2333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2:34:00"/>
    <n v="1415208840"/>
    <x v="2334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08:44:03"/>
    <n v="1402494243"/>
    <x v="2335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17:11:35"/>
    <n v="1394316695"/>
    <x v="2336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0:22:23"/>
    <n v="1403796143"/>
    <x v="2337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16:31:24"/>
    <n v="1404077484"/>
    <x v="2338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2:59:00"/>
    <n v="1482134340"/>
    <x v="2339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0:25:38"/>
    <n v="1477841138"/>
    <x v="2340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4:31:44"/>
    <n v="1436729504"/>
    <x v="2341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0:00:00"/>
    <n v="1412571600"/>
    <x v="2342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4:47:00"/>
    <n v="1452282420"/>
    <x v="2343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2:27:49"/>
    <n v="1466789269"/>
    <x v="2344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18:39:00"/>
    <n v="1427845140"/>
    <x v="2345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4:10:31"/>
    <n v="1476731431"/>
    <x v="2346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09:34:36"/>
    <n v="1472135676"/>
    <x v="2347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17:22:18"/>
    <n v="1456006938"/>
    <x v="234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3:37:08"/>
    <n v="1439318228"/>
    <x v="2349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15:12:50"/>
    <n v="1483474370"/>
    <x v="235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d v="2015-04-29T21:25:39"/>
    <n v="1430360739"/>
    <x v="2351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0:12:32"/>
    <n v="1433603552"/>
    <x v="23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1:13:42"/>
    <n v="1429632822"/>
    <x v="2353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2:21:00"/>
    <n v="1420910460"/>
    <x v="2354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17:02:16"/>
    <n v="1430604136"/>
    <x v="2355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d v="2015-06-05T13:48:24"/>
    <n v="1433530104"/>
    <x v="2356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09:52:58"/>
    <n v="1445093578"/>
    <x v="2357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0T19:39:00"/>
    <n v="1422664740"/>
    <x v="2358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0:35:24"/>
    <n v="1438616124"/>
    <x v="2359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1:58:00"/>
    <n v="1454864280"/>
    <x v="236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17:00:00"/>
    <n v="1462053600"/>
    <x v="2361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1:31:10"/>
    <n v="1418315470"/>
    <x v="2362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8T19:16:40"/>
    <n v="1451348200"/>
    <x v="2363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17:25:56"/>
    <n v="1445898356"/>
    <x v="2364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18:00:00"/>
    <n v="1453071600"/>
    <x v="2365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07:45:33"/>
    <n v="1445431533"/>
    <x v="2366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17:16:56"/>
    <n v="1461622616"/>
    <x v="2367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1:19:25"/>
    <n v="1429028365"/>
    <x v="2368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4:30:11"/>
    <n v="1455132611"/>
    <x v="2369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7T23:32:21"/>
    <n v="1418877141"/>
    <x v="2370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3:39:56"/>
    <n v="1435257596"/>
    <x v="2371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3T20:39:31"/>
    <n v="1429839571"/>
    <x v="2372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d v="2015-08-29T10:53:44"/>
    <n v="1440863624"/>
    <x v="2373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15:14:20"/>
    <n v="1423772060"/>
    <x v="2374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15:03:57"/>
    <n v="1473451437"/>
    <x v="2375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17:12:46"/>
    <n v="1449785566"/>
    <x v="237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16:53:03"/>
    <n v="1480110783"/>
    <x v="2377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5T19:18:50"/>
    <n v="1440548330"/>
    <x v="2378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d v="2015-10-04T19:23:36"/>
    <n v="1444004616"/>
    <x v="2379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4:02:22"/>
    <n v="1443726142"/>
    <x v="2380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17:27:28"/>
    <n v="1428704848"/>
    <x v="2381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3T23:30:03"/>
    <n v="1438662603"/>
    <x v="2382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1T20:21:47"/>
    <n v="1424568107"/>
    <x v="2383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3T21:37:23"/>
    <n v="1415932643"/>
    <x v="2384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1:50:32"/>
    <n v="1438793432"/>
    <x v="2385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15:07:04"/>
    <n v="1420920424"/>
    <x v="2386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0:02:20"/>
    <n v="1469199740"/>
    <x v="2387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4:29:00"/>
    <n v="1421350140"/>
    <x v="2388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16:59:00"/>
    <n v="1437861540"/>
    <x v="2389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1:17:44"/>
    <n v="1420352264"/>
    <x v="2390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3:04:04"/>
    <n v="1427825044"/>
    <x v="2391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8T21:53:43"/>
    <n v="1446087223"/>
    <x v="2392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0:33:37"/>
    <n v="1439048017"/>
    <x v="2393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3:41:33"/>
    <n v="1424940093"/>
    <x v="2394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3:57:00"/>
    <n v="1484038620"/>
    <x v="2395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15:22:38"/>
    <n v="1444940558"/>
    <x v="2396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16:14:16"/>
    <n v="1420233256"/>
    <x v="2397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16:59:44"/>
    <n v="1435874384"/>
    <x v="2398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15:28:26"/>
    <n v="1418934506"/>
    <x v="2399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1:26:04"/>
    <n v="1460615164"/>
    <x v="2400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4:44:56"/>
    <n v="1457207096"/>
    <x v="2401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d v="2015-05-13T11:18:51"/>
    <n v="1431533931"/>
    <x v="2402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15:10:58"/>
    <n v="1459368658"/>
    <x v="2403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2T19:56:47"/>
    <n v="1451782607"/>
    <x v="2404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09:02:55"/>
    <n v="1472911375"/>
    <x v="240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8T21:39:50"/>
    <n v="1421635190"/>
    <x v="2406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1:00:00"/>
    <n v="1428732000"/>
    <x v="2407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d v="2014-11-05T23:22:37"/>
    <n v="1415247757"/>
    <x v="2408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16:01:15"/>
    <n v="1439931675"/>
    <x v="2409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4:47:55"/>
    <n v="1441619275"/>
    <x v="2410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2:34:42"/>
    <n v="1440524082"/>
    <x v="2411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3:41:13"/>
    <n v="1480185673"/>
    <x v="2412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18:30:00"/>
    <n v="1401579000"/>
    <x v="2413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1T22:59:00"/>
    <n v="1440215940"/>
    <x v="2414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15:42:26"/>
    <n v="1468615346"/>
    <x v="2415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0:00:00"/>
    <n v="1426345200"/>
    <x v="2416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16:13:07"/>
    <n v="1407705187"/>
    <x v="241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d v="2015-03-24T14:34:04"/>
    <n v="1427225644"/>
    <x v="2418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2:43:09"/>
    <n v="1424281389"/>
    <x v="241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09T20:41:35"/>
    <n v="1415583695"/>
    <x v="2420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d v="2015-02-21T11:29:56"/>
    <n v="1424536196"/>
    <x v="2421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d v="2015-03-11T11:23:56"/>
    <n v="1426091036"/>
    <x v="2422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1:54:50"/>
    <n v="1420044890"/>
    <x v="2423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d v="2014-10-27T16:25:08"/>
    <n v="1414445108"/>
    <x v="2424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17:04:00"/>
    <n v="1464386640"/>
    <x v="2425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7T23:04:52"/>
    <n v="1439006692"/>
    <x v="2426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1:38:53"/>
    <n v="1458715133"/>
    <x v="2427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d v="2015-03-12T12:49:11"/>
    <n v="1426182551"/>
    <x v="2428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1:44:00"/>
    <n v="1486313040"/>
    <x v="2429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1T22:08:24"/>
    <n v="1455246504"/>
    <x v="2430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d v="2016-06-27T21:23:33"/>
    <n v="1467080613"/>
    <x v="2431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0:14:57"/>
    <n v="1425791697"/>
    <x v="2432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16:35:43"/>
    <n v="1456608943"/>
    <x v="243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3T23:27:54"/>
    <n v="1438662474"/>
    <x v="243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1:39:46"/>
    <n v="1444027186"/>
    <x v="2435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09:46:10"/>
    <n v="1454078770"/>
    <x v="2436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3:00:00"/>
    <n v="1426615200"/>
    <x v="2437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17:57:42"/>
    <n v="1449529062"/>
    <x v="2438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4:38:49"/>
    <n v="1445197129"/>
    <x v="243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16:35:13"/>
    <n v="1455399313"/>
    <x v="2440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d v="2015-07-22T23:59:00"/>
    <n v="1437627540"/>
    <x v="2441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0:00:28"/>
    <n v="1426777228"/>
    <x v="2442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0:00:22"/>
    <n v="1408114822"/>
    <x v="2443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3:06:31"/>
    <n v="1464199591"/>
    <x v="2444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5T23:33:41"/>
    <n v="1443242021"/>
    <x v="2445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0:27:51"/>
    <n v="1480174071"/>
    <x v="2446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1T23:00:00"/>
    <n v="1478923200"/>
    <x v="2447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0:36:00"/>
    <n v="1472621760"/>
    <x v="2448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29T23:25:15"/>
    <n v="1417321515"/>
    <x v="2449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7T22:11:00"/>
    <n v="1414465860"/>
    <x v="245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16:48:10"/>
    <n v="1488750490"/>
    <x v="2451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18:00:00"/>
    <n v="1451430000"/>
    <x v="2452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1:36:49"/>
    <n v="1486053409"/>
    <x v="2453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0T23:50:08"/>
    <n v="1489207808"/>
    <x v="2454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3:45:50"/>
    <n v="1461177950"/>
    <x v="2455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18:03:59"/>
    <n v="1488063839"/>
    <x v="2456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08:27:36"/>
    <n v="1458826056"/>
    <x v="2457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4:00:00"/>
    <n v="1465498800"/>
    <x v="2458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09:18:05"/>
    <n v="1458742685"/>
    <x v="2459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2T23:17:00"/>
    <n v="1483417020"/>
    <x v="246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09-30T22:00:00"/>
    <n v="1317438000"/>
    <x v="2461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8T23:28:16"/>
    <n v="1342672096"/>
    <x v="2462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d v="2013-04-16T14:00:00"/>
    <n v="1366138800"/>
    <x v="2463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4:29:00"/>
    <n v="1443641340"/>
    <x v="2464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2:15:48"/>
    <n v="1348420548"/>
    <x v="2465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8T21:27:33"/>
    <n v="1368066453"/>
    <x v="2466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2:00:00"/>
    <n v="1336669200"/>
    <x v="2467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0:00:00"/>
    <n v="1351400400"/>
    <x v="2468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05:18:49"/>
    <n v="1297160329"/>
    <x v="246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3T20:47:35"/>
    <n v="1337824055"/>
    <x v="2470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18:49:52"/>
    <n v="1327535392"/>
    <x v="2471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3T20:03:00"/>
    <n v="1283562180"/>
    <x v="2472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3:57:49"/>
    <n v="1352573869"/>
    <x v="2473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0T19:16:16"/>
    <n v="1286756176"/>
    <x v="2474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17:00:00"/>
    <n v="1278799200"/>
    <x v="2475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3:52:50"/>
    <n v="1415004770"/>
    <x v="2476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d v="2012-08-12T11:35:45"/>
    <n v="1344789345"/>
    <x v="2477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17:48:33"/>
    <n v="1358117313"/>
    <x v="2478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d v="2012-07-27T21:00:00"/>
    <n v="1343440800"/>
    <x v="2479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17:28:04"/>
    <n v="1444516084"/>
    <x v="2480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0:30:08"/>
    <n v="1335799808"/>
    <x v="2481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3:46:23"/>
    <n v="1312224383"/>
    <x v="2482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2:00:03"/>
    <n v="1335891603"/>
    <x v="248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17:00:03"/>
    <n v="1316124003"/>
    <x v="2484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18:57:59"/>
    <n v="1318463879"/>
    <x v="2485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1:59:36"/>
    <n v="1335113976"/>
    <x v="248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6T20:59:57"/>
    <n v="1338083997"/>
    <x v="248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1:11:48"/>
    <n v="1321459908"/>
    <x v="248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1:33:59"/>
    <n v="1368117239"/>
    <x v="248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0:27:56"/>
    <n v="1340429276"/>
    <x v="2490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5T20:51:00"/>
    <n v="1295142660"/>
    <x v="2491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d v="2012-06-16T04:59:00"/>
    <n v="1339840740"/>
    <x v="2492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8T23:02:20"/>
    <n v="1367208140"/>
    <x v="2493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0:29:04"/>
    <n v="1337786944"/>
    <x v="249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17:42:55"/>
    <n v="1339022575"/>
    <x v="249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17:54:52"/>
    <n v="1364597692"/>
    <x v="2496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16:05:38"/>
    <n v="1312578338"/>
    <x v="2497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18:13:07"/>
    <n v="1422400387"/>
    <x v="2498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3:00:00"/>
    <n v="1356976800"/>
    <x v="2499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3:32:55"/>
    <n v="1340476375"/>
    <x v="2500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3:38:24"/>
    <n v="1443379104"/>
    <x v="2501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4:48:38"/>
    <n v="1411328918"/>
    <x v="2502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16:06:00"/>
    <n v="1465333560"/>
    <x v="2503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4T20:22:14"/>
    <n v="1416014534"/>
    <x v="250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3T19:20:16"/>
    <n v="1426292416"/>
    <x v="2505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16:00:00"/>
    <n v="1443906000"/>
    <x v="2506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d v="2015-05-10T20:45:04"/>
    <n v="1431308704"/>
    <x v="2507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17:50:34"/>
    <n v="1408056634"/>
    <x v="2508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3:25:49"/>
    <n v="1429554349"/>
    <x v="250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18:56:12"/>
    <n v="1431647772"/>
    <x v="2510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05:43:33"/>
    <n v="1454323413"/>
    <x v="2511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16:02:41"/>
    <n v="1418504561"/>
    <x v="2512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5T19:09:49"/>
    <n v="1488067789"/>
    <x v="2513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4:21:17"/>
    <n v="1408526477"/>
    <x v="2514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15:09:13"/>
    <n v="1424635753"/>
    <x v="2515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1:40:52"/>
    <n v="1417279252"/>
    <x v="2516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3:15:30"/>
    <n v="1426788930"/>
    <x v="2517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2:20:28"/>
    <n v="1415899228"/>
    <x v="251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d v="2014-07-18T22:43:24"/>
    <n v="1405741404"/>
    <x v="2519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4:21:00"/>
    <n v="1476559260"/>
    <x v="252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18:13:41"/>
    <n v="1444778021"/>
    <x v="25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09:52:00"/>
    <n v="1461336720"/>
    <x v="2522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7T19:24:52"/>
    <n v="1416270292"/>
    <x v="2523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0T23:30:00"/>
    <n v="1419136200"/>
    <x v="2524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15:16:11"/>
    <n v="1340914571"/>
    <x v="2525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7T23:59:00"/>
    <n v="1418014740"/>
    <x v="2526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7T22:59:00"/>
    <n v="1382068740"/>
    <x v="2527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06:00:00"/>
    <n v="1440068400"/>
    <x v="2528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d v="2012-03-24T19:56:15"/>
    <n v="1332636975"/>
    <x v="2529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19T23:50:00"/>
    <n v="1429505400"/>
    <x v="253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4T22:59:00"/>
    <n v="1439611140"/>
    <x v="2531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15:22:46"/>
    <n v="1345148566"/>
    <x v="2532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3:01:08"/>
    <n v="1362160868"/>
    <x v="2533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1:00:00"/>
    <n v="1262325600"/>
    <x v="2534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d v="2014-12-01T14:59:05"/>
    <n v="1417463945"/>
    <x v="253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29T21:32:46"/>
    <n v="1375151566"/>
    <x v="253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0:34:15"/>
    <n v="1312212855"/>
    <x v="2537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3T23:59:00"/>
    <n v="1361681940"/>
    <x v="2538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16:39:12"/>
    <n v="1422913152"/>
    <x v="2539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1:12:01"/>
    <n v="1319904721"/>
    <x v="2540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05:46:58"/>
    <n v="1380192418"/>
    <x v="2541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09-30T22:59:00"/>
    <n v="1380599940"/>
    <x v="2542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1T22:00:00"/>
    <n v="1293937200"/>
    <x v="2543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07:29:29"/>
    <n v="1341750569"/>
    <x v="2544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6T19:30:00"/>
    <n v="1424997000"/>
    <x v="2545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0:00:00"/>
    <n v="1380949200"/>
    <x v="2546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2:33:23"/>
    <n v="1333560803"/>
    <x v="2547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29T23:27:00"/>
    <n v="1475209620"/>
    <x v="2548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2:00:00"/>
    <n v="1370019600"/>
    <x v="2549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7T22:59:00"/>
    <n v="1444276740"/>
    <x v="255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15:48:00"/>
    <n v="1332362880"/>
    <x v="2551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4:26:21"/>
    <n v="1488741981"/>
    <x v="2552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0T23:46:47"/>
    <n v="1348202807"/>
    <x v="2553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5-31T22:59:00"/>
    <n v="1433131140"/>
    <x v="2554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0:43:13"/>
    <n v="1338219793"/>
    <x v="2555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18:47:37"/>
    <n v="1356392857"/>
    <x v="2556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d v="2014-05-15T12:53:06"/>
    <n v="1400176386"/>
    <x v="2557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08:59:00"/>
    <n v="1430488740"/>
    <x v="2558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4:37:00"/>
    <n v="1321385820"/>
    <x v="2559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17:49:34"/>
    <n v="1425682174"/>
    <x v="2560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07:41:29"/>
    <n v="1444740089"/>
    <x v="2561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07:35:39"/>
    <n v="1476189339"/>
    <x v="2562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d v="2015-07-29T22:20:51"/>
    <n v="1438226451"/>
    <x v="2563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7-31T19:58:19"/>
    <n v="1406854699"/>
    <x v="2564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15:50:00"/>
    <n v="1462827000"/>
    <x v="2565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18:32:28"/>
    <n v="1408663948"/>
    <x v="2566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16:05:38"/>
    <n v="1429823138"/>
    <x v="2567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0:59:54"/>
    <n v="1472745594"/>
    <x v="2568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6T21:31:52"/>
    <n v="1442457112"/>
    <x v="2569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16:40:35"/>
    <n v="1486590035"/>
    <x v="2570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3:12:01"/>
    <n v="1463645521"/>
    <x v="257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2T21:51:57"/>
    <n v="1428893517"/>
    <x v="2572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09:12:29"/>
    <n v="1408803149"/>
    <x v="2573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4:49:05"/>
    <n v="1463600945"/>
    <x v="2574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1T21:36:34"/>
    <n v="1421030194"/>
    <x v="2575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d v="2015-04-10T18:14:07"/>
    <n v="1428707647"/>
    <x v="2576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4:41:37"/>
    <n v="1407181297"/>
    <x v="257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2:00:00"/>
    <n v="1444410000"/>
    <x v="2578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4:55:03"/>
    <n v="1410810903"/>
    <x v="2579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5T22:00:00"/>
    <n v="1431745200"/>
    <x v="258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1:04:58"/>
    <n v="1447689898"/>
    <x v="2581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d v="2016-10-29T18:43:54"/>
    <n v="1477784634"/>
    <x v="2582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2:28:00"/>
    <n v="1426526880"/>
    <x v="2583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4T23:09:29"/>
    <n v="1434341369"/>
    <x v="2584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18:07:12"/>
    <n v="1404601632"/>
    <x v="2585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d v="2015-12-25T02:55:36"/>
    <n v="1451030136"/>
    <x v="258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1:12:33"/>
    <n v="1451491953"/>
    <x v="2587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08:14:00"/>
    <n v="1427807640"/>
    <x v="2588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06:52:07"/>
    <n v="1458733927"/>
    <x v="2589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09:08:17"/>
    <n v="1453817297"/>
    <x v="2590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15:45:24"/>
    <n v="1457901924"/>
    <x v="2591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4:13:41"/>
    <n v="1412536421"/>
    <x v="2592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15:17:06"/>
    <n v="1429993026"/>
    <x v="2593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18:13:48"/>
    <n v="1407453228"/>
    <x v="2594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d v="2017-02-24T00:51:40"/>
    <n v="1487915500"/>
    <x v="2595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0:56:49"/>
    <n v="1407427009"/>
    <x v="2596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3:11:57"/>
    <n v="1466323917"/>
    <x v="259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15:10:01"/>
    <n v="1443039001"/>
    <x v="2598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3:05:47"/>
    <n v="1407089147"/>
    <x v="2599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15:36:40"/>
    <n v="1458938200"/>
    <x v="26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2T22:59:00"/>
    <n v="1347508740"/>
    <x v="2601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16:20:00"/>
    <n v="1415827200"/>
    <x v="2602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d v="2013-12-23T16:54:14"/>
    <n v="1387835654"/>
    <x v="2603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8T20:13:43"/>
    <n v="1335662023"/>
    <x v="2604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07:59:50"/>
    <n v="1466168390"/>
    <x v="2605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2:06:22"/>
    <n v="1398791182"/>
    <x v="2606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1T21:00:00"/>
    <n v="1439344800"/>
    <x v="2607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4T19:00:00"/>
    <n v="1489536000"/>
    <x v="2608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0:42:31"/>
    <n v="1342330951"/>
    <x v="2609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1:59:00"/>
    <n v="1471849140"/>
    <x v="261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17:59:00"/>
    <n v="1483397940"/>
    <x v="2611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8T22:26:10"/>
    <n v="1420773970"/>
    <x v="2612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4:38:14"/>
    <n v="1348256294"/>
    <x v="2613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0:00:00"/>
    <n v="1398834000"/>
    <x v="2614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07:00:00"/>
    <n v="1462017600"/>
    <x v="2615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18:52:09"/>
    <n v="1440546729"/>
    <x v="2616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15:59:11"/>
    <n v="1413838751"/>
    <x v="2617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d v="2015-12-01T15:01:01"/>
    <n v="1449000061"/>
    <x v="2618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06:00:00"/>
    <n v="1445598000"/>
    <x v="2619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0T20:00:00"/>
    <n v="1444525200"/>
    <x v="262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2:56:28"/>
    <n v="1432230988"/>
    <x v="2621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2:50:16"/>
    <n v="1483120216"/>
    <x v="2622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1:09:26"/>
    <n v="1480658966"/>
    <x v="2623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05:07:02"/>
    <n v="1347530822"/>
    <x v="2624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15:26:48"/>
    <n v="1478723208"/>
    <x v="2625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0:04:29"/>
    <n v="1433343869"/>
    <x v="2626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15:54:21"/>
    <n v="1448571261"/>
    <x v="2627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d v="2014-11-30T18:11:07"/>
    <n v="1417389067"/>
    <x v="2628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07:55:22"/>
    <n v="1431608122"/>
    <x v="2629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05:00:00"/>
    <n v="1467280800"/>
    <x v="263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29T23:03:47"/>
    <n v="1440907427"/>
    <x v="2631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8T20:28:59"/>
    <n v="1464485339"/>
    <x v="2632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18:00:00"/>
    <n v="1393542000"/>
    <x v="2633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0:45:21"/>
    <n v="1475163921"/>
    <x v="2634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16:49:21"/>
    <n v="1425937761"/>
    <x v="2635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5T20:00:00"/>
    <n v="1476579600"/>
    <x v="2636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08:11:15"/>
    <n v="1476277875"/>
    <x v="2637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16:54:55"/>
    <n v="1421358895"/>
    <x v="2638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15:45:48"/>
    <n v="1424378748"/>
    <x v="2639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7T22:51:14"/>
    <n v="1433735474"/>
    <x v="2640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15:09:00"/>
    <n v="1410811740"/>
    <x v="2641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1:57:00"/>
    <n v="1468565820"/>
    <x v="2642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2:59:00"/>
    <n v="1482307140"/>
    <x v="2643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4:00:35"/>
    <n v="1489172435"/>
    <x v="2644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16:13:23"/>
    <n v="1415481203"/>
    <x v="2645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2:31:09"/>
    <n v="1441783869"/>
    <x v="2646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1:16:59"/>
    <n v="1439533019"/>
    <x v="2647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2:09:20"/>
    <n v="1457543360"/>
    <x v="2648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d v="2016-02-01T18:55:41"/>
    <n v="1454370941"/>
    <x v="2649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09:59:03"/>
    <n v="1482332343"/>
    <x v="2650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4:20:09"/>
    <n v="1450380009"/>
    <x v="2651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09T22:48:45"/>
    <n v="1418183325"/>
    <x v="2652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2T23:00:00"/>
    <n v="1402632000"/>
    <x v="2653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08:25:26"/>
    <n v="1429622726"/>
    <x v="2654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d v="2016-02-09T15:00:00"/>
    <n v="1455048000"/>
    <x v="2655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4:00:00"/>
    <n v="1489345200"/>
    <x v="2656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2T20:30:00"/>
    <n v="1470187800"/>
    <x v="2657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16:13:14"/>
    <n v="1469913194"/>
    <x v="2658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d v="2015-04-17T20:40:10"/>
    <n v="1429321210"/>
    <x v="2659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3:06:58"/>
    <n v="1448388418"/>
    <x v="2660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18:00:10"/>
    <n v="1382742010"/>
    <x v="2661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2:55:13"/>
    <n v="1440179713"/>
    <x v="2662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0:00:00"/>
    <n v="1441378800"/>
    <x v="2663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1:59:00"/>
    <n v="1449644340"/>
    <x v="2664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16:29:34"/>
    <n v="1430774974"/>
    <x v="2665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16:00:00"/>
    <n v="1443214800"/>
    <x v="2666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17:13:36"/>
    <n v="1455142416"/>
    <x v="2667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d v="2015-11-09T09:32:00"/>
    <n v="1447079520"/>
    <x v="2668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09T19:51:36"/>
    <n v="1452387096"/>
    <x v="2669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8T19:29:40"/>
    <n v="1406593780"/>
    <x v="267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4:38:00"/>
    <n v="1419017880"/>
    <x v="2671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1:00:00"/>
    <n v="1451282400"/>
    <x v="2672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17:45:00"/>
    <n v="1414622700"/>
    <x v="2673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4T23:59:00"/>
    <n v="1467694740"/>
    <x v="2674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16:34:49"/>
    <n v="1415655289"/>
    <x v="2675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09:59:34"/>
    <n v="1463929174"/>
    <x v="2676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2T19:42:23"/>
    <n v="1404348143"/>
    <x v="2677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4:09:25"/>
    <n v="1443121765"/>
    <x v="2678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7T19:01:34"/>
    <n v="1425081694"/>
    <x v="2679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d v="2016-04-05T23:04:51"/>
    <n v="1459915491"/>
    <x v="2680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16:29:10"/>
    <n v="1405027750"/>
    <x v="2681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0:59:00"/>
    <n v="1416635940"/>
    <x v="2682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3:07:20"/>
    <n v="1425233240"/>
    <x v="2683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16:57:05"/>
    <n v="1407621425"/>
    <x v="2684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0:42:10"/>
    <n v="1430149330"/>
    <x v="2685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18:23:43"/>
    <n v="1412119423"/>
    <x v="2686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0:21:58"/>
    <n v="1435591318"/>
    <x v="2687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d v="2015-02-23T22:00:00"/>
    <n v="1424746800"/>
    <x v="2688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18:04:50"/>
    <n v="1469919890"/>
    <x v="2689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2T21:31:16"/>
    <n v="1433298676"/>
    <x v="2690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d v="2015-05-10T12:22:37"/>
    <n v="1431278557"/>
    <x v="2691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2:01:00"/>
    <n v="1427266860"/>
    <x v="2692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2T22:19:26"/>
    <n v="1407899966"/>
    <x v="2693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5T22:22:19"/>
    <n v="1411701739"/>
    <x v="2694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3T22:21:58"/>
    <n v="1428981718"/>
    <x v="2695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15:16:00"/>
    <n v="1419538560"/>
    <x v="2696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17:00:00"/>
    <n v="1438552800"/>
    <x v="2697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16:33:28"/>
    <n v="1403904808"/>
    <x v="269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16:31:03"/>
    <n v="1407533463"/>
    <x v="2699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15:59:32"/>
    <n v="1411073972"/>
    <x v="2700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2:35:34"/>
    <n v="1491586534"/>
    <x v="2701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3:14:37"/>
    <n v="1491416077"/>
    <x v="2702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0:33:50"/>
    <n v="1490196830"/>
    <x v="2703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4:41:54"/>
    <n v="1491421314"/>
    <x v="270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d v="2017-03-24T15:59:18"/>
    <n v="1490389158"/>
    <x v="2705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1:59:00"/>
    <n v="1413442740"/>
    <x v="2706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1:59:00"/>
    <n v="1369637940"/>
    <x v="2707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1:45:26"/>
    <n v="1469119526"/>
    <x v="2708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3T22:59:00"/>
    <n v="1475553540"/>
    <x v="2709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d v="2014-08-08T21:00:00"/>
    <n v="1407549600"/>
    <x v="271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17:01:00"/>
    <n v="1403301660"/>
    <x v="2711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3:00:00"/>
    <n v="1373738400"/>
    <x v="2712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0:41:24"/>
    <n v="1450971684"/>
    <x v="2713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d v="2016-10-14T18:00:00"/>
    <n v="1476486000"/>
    <x v="2714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4:33:48"/>
    <n v="1456047228"/>
    <x v="2715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2:59:53"/>
    <n v="1444291193"/>
    <x v="2716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17:57:29"/>
    <n v="1417906649"/>
    <x v="2717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18:00:00"/>
    <n v="1462316400"/>
    <x v="2718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18:44:54"/>
    <n v="1460936694"/>
    <x v="2719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07:10:53"/>
    <n v="1478866253"/>
    <x v="2720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4:00:00"/>
    <n v="1378494000"/>
    <x v="2721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15:34:13"/>
    <n v="1485722053"/>
    <x v="2722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16:08:08"/>
    <n v="1420060088"/>
    <x v="2723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2:50:59"/>
    <n v="1439625059"/>
    <x v="2724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2:52:15"/>
    <n v="1488390735"/>
    <x v="272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d v="2016-04-22T08:55:11"/>
    <n v="1461333311"/>
    <x v="2726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1:14:23"/>
    <n v="1438964063"/>
    <x v="2727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d v="2015-12-30T09:23:54"/>
    <n v="1451485434"/>
    <x v="2728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0:46:37"/>
    <n v="1430459197"/>
    <x v="2729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07:59:35"/>
    <n v="1366635575"/>
    <x v="2730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7T23:00:00"/>
    <n v="1413604800"/>
    <x v="2731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7T19:00:00"/>
    <n v="1369699200"/>
    <x v="2732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0:32:54"/>
    <n v="1428643974"/>
    <x v="2733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16:59:00"/>
    <n v="1476395940"/>
    <x v="2734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15:00:00"/>
    <n v="1363204800"/>
    <x v="2735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0:59:33"/>
    <n v="1398268773"/>
    <x v="2736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4:00:00"/>
    <n v="1389812400"/>
    <x v="2737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5T22:26:44"/>
    <n v="1478402804"/>
    <x v="2738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16:18:37"/>
    <n v="1399324717"/>
    <x v="2739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18:45:52"/>
    <n v="1426117552"/>
    <x v="2740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d v="2014-10-19T21:07:00"/>
    <n v="1413770820"/>
    <x v="2741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2:16:27"/>
    <n v="1337102187"/>
    <x v="2742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2:53:27"/>
    <n v="1476863607"/>
    <x v="2743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8T20:29:58"/>
    <n v="1330478998"/>
    <x v="2744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18:42:48"/>
    <n v="1342309368"/>
    <x v="2745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3:45:11"/>
    <n v="1409337911"/>
    <x v="2746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5T22:10:00"/>
    <n v="1339816200"/>
    <x v="2747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2:03:22"/>
    <n v="1472835802"/>
    <x v="2748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d v="2015-04-04T13:10:37"/>
    <n v="1428171037"/>
    <x v="2749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15:00:00"/>
    <n v="1341086400"/>
    <x v="275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16:17:22"/>
    <n v="1403039842"/>
    <x v="2751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3:21:44"/>
    <n v="1324232504"/>
    <x v="2752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16:37:03"/>
    <n v="1346017023"/>
    <x v="275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0:15:51"/>
    <n v="1410448551"/>
    <x v="2754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3:58:47"/>
    <n v="1428519527"/>
    <x v="2755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16:36:41"/>
    <n v="1389476201"/>
    <x v="2756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d v="2016-08-06T10:45:32"/>
    <n v="1470498332"/>
    <x v="2757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05:36:23"/>
    <n v="1476095783"/>
    <x v="2758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3:47:46"/>
    <n v="1468658866"/>
    <x v="2759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06:04:18"/>
    <n v="1371726258"/>
    <x v="2760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2T20:31:33"/>
    <n v="1357176693"/>
    <x v="2761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18:53:15"/>
    <n v="1332114795"/>
    <x v="2762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d v="2013-05-24T08:54:44"/>
    <n v="1369403684"/>
    <x v="2763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4:00:00"/>
    <n v="1338404400"/>
    <x v="2764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08:53:48"/>
    <n v="1351432428"/>
    <x v="2765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1:01:58"/>
    <n v="1313078518"/>
    <x v="2766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18:00:50"/>
    <n v="1439766050"/>
    <x v="2767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08:45:23"/>
    <n v="1333028723"/>
    <x v="2768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4:49:50"/>
    <n v="1401997790"/>
    <x v="2769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0:55:30"/>
    <n v="1395158130"/>
    <x v="277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2:00:00"/>
    <n v="1359738000"/>
    <x v="2771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15:51:34"/>
    <n v="1381006294"/>
    <x v="2772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15:45:21"/>
    <n v="1461530721"/>
    <x v="2773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7T22:02:08"/>
    <n v="1362711728"/>
    <x v="2774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5T19:19:14"/>
    <n v="1323994754"/>
    <x v="2775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2:07:56"/>
    <n v="1434092876"/>
    <x v="27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1:03:24"/>
    <n v="1437149004"/>
    <x v="2777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18:28:26"/>
    <n v="1409009306"/>
    <x v="2778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0:03:41"/>
    <n v="1448204621"/>
    <x v="2779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d v="2017-03-10T05:44:48"/>
    <n v="1489142688"/>
    <x v="2780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2:00:00"/>
    <n v="1423724400"/>
    <x v="2781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6T23:59:00"/>
    <n v="1424149140"/>
    <x v="2782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07:50:46"/>
    <n v="1429793446"/>
    <x v="2783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3:54:03"/>
    <n v="1414608843"/>
    <x v="2784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16:00:00"/>
    <n v="1470430800"/>
    <x v="2785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d v="2014-07-09T08:39:40"/>
    <n v="1404913180"/>
    <x v="2786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7T23:45:52"/>
    <n v="1405658752"/>
    <x v="2787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1:50:43"/>
    <n v="1469811043"/>
    <x v="2788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d v="2015-03-11T23:00:00"/>
    <n v="1426132800"/>
    <x v="2789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17:31:43"/>
    <n v="1423693903"/>
    <x v="2790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8T23:00:00"/>
    <n v="1473393600"/>
    <x v="2791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0:32:39"/>
    <n v="1439357559"/>
    <x v="2792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05:03:25"/>
    <n v="1437473005"/>
    <x v="2793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4:00:00"/>
    <n v="1457031600"/>
    <x v="2794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18:00:00"/>
    <n v="1402095600"/>
    <x v="2795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07:40:28"/>
    <n v="1404564028"/>
    <x v="2796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17:34:00"/>
    <n v="1404858840"/>
    <x v="2797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1:00:00"/>
    <n v="1438358400"/>
    <x v="2798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1:00:00"/>
    <n v="1466179200"/>
    <x v="2799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08:16:06"/>
    <n v="1420377366"/>
    <x v="2800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d v="2014-10-10T06:00:00"/>
    <n v="1412938800"/>
    <x v="2801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0:31:47"/>
    <n v="1438875107"/>
    <x v="2802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5T19:00:00"/>
    <n v="1437004800"/>
    <x v="2803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05:53:10"/>
    <n v="1411987990"/>
    <x v="2804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07:07:53"/>
    <n v="1440245273"/>
    <x v="2805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06:00:00"/>
    <n v="1438772400"/>
    <x v="2806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d v="2015-06-29T15:57:18"/>
    <n v="1435611438"/>
    <x v="2807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15:18:55"/>
    <n v="1440274735"/>
    <x v="2808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09:39:00"/>
    <n v="1459348740"/>
    <x v="2809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5-31T22:59:00"/>
    <n v="1401595140"/>
    <x v="281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06:55:03"/>
    <n v="1424692503"/>
    <x v="2811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5T23:00:00"/>
    <n v="1428292800"/>
    <x v="2812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2:49:21"/>
    <n v="1481737761"/>
    <x v="2813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4:35:15"/>
    <n v="1431164115"/>
    <x v="2814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3:38:29"/>
    <n v="1470595109"/>
    <x v="2815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1:00:00"/>
    <n v="1438531200"/>
    <x v="2816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0:14:22"/>
    <n v="1425136462"/>
    <x v="2817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09:21:26"/>
    <n v="1443018086"/>
    <x v="2818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07:36:49"/>
    <n v="1434285409"/>
    <x v="281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5T19:00:00"/>
    <n v="1456444800"/>
    <x v="282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17:08:55"/>
    <n v="1411510135"/>
    <x v="2821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0:24:52"/>
    <n v="1427469892"/>
    <x v="282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17:59:00"/>
    <n v="1427842740"/>
    <x v="2823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d v="2015-06-12T20:43:00"/>
    <n v="1434159780"/>
    <x v="2824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4:01:26"/>
    <n v="1449255686"/>
    <x v="2825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2:00:00"/>
    <n v="1436511600"/>
    <x v="2826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1:30:00"/>
    <n v="1464971400"/>
    <x v="2827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18:00:00"/>
    <n v="1443826800"/>
    <x v="2828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05:25:18"/>
    <n v="1464863118"/>
    <x v="2829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d v="2014-05-11T22:59:00"/>
    <n v="1399867140"/>
    <x v="283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4:47:50"/>
    <n v="1437076070"/>
    <x v="2831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17:00:00"/>
    <n v="1416780000"/>
    <x v="2832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d v="2015-10-10T21:00:00"/>
    <n v="1444528800"/>
    <x v="2833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18:02:10"/>
    <n v="1422658930"/>
    <x v="2834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4T19:00:00"/>
    <n v="1449273600"/>
    <x v="2835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7T23:59:00"/>
    <n v="1487393940"/>
    <x v="2836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17:48:04"/>
    <n v="1449701284"/>
    <x v="2837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17:00:00"/>
    <n v="1407967200"/>
    <x v="2838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4T23:59:00"/>
    <n v="1408942740"/>
    <x v="2839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2:00:00"/>
    <n v="1426698000"/>
    <x v="284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3:44:57"/>
    <n v="1450032297"/>
    <x v="2841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06:00:00"/>
    <n v="1403348400"/>
    <x v="2842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2T23:00:00"/>
    <n v="1465790400"/>
    <x v="2843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08:06:20"/>
    <n v="1483535180"/>
    <x v="2844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7T19:23:53"/>
    <n v="1433723033"/>
    <x v="2845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1:36:34"/>
    <n v="1432917394"/>
    <x v="2846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4:21:05"/>
    <n v="1464031265"/>
    <x v="2847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0:34:19"/>
    <n v="1432913659"/>
    <x v="2848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05:16:40"/>
    <n v="1461406600"/>
    <x v="2849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5T19:10:11"/>
    <n v="1409962211"/>
    <x v="2850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18:17:00"/>
    <n v="1454109420"/>
    <x v="2851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0T20:05:03"/>
    <n v="1403312703"/>
    <x v="2852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3T23:34:57"/>
    <n v="1410669297"/>
    <x v="2853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2:11:59"/>
    <n v="1431018719"/>
    <x v="2854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18:34:00"/>
    <n v="1454110440"/>
    <x v="2855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16:34:00"/>
    <n v="1439069640"/>
    <x v="2856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3:00:00"/>
    <n v="1487613600"/>
    <x v="2857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06:28:00"/>
    <n v="1417778880"/>
    <x v="2858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3:41:44"/>
    <n v="1444984904"/>
    <x v="2859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4:12:56"/>
    <n v="1466363576"/>
    <x v="2860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09:10:48"/>
    <n v="1443103848"/>
    <x v="2861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3:57:09"/>
    <n v="1403636229"/>
    <x v="2862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1:12:03"/>
    <n v="1410279123"/>
    <x v="286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d v="2015-07-17T08:18:00"/>
    <n v="1437139080"/>
    <x v="2864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5T21:44:19"/>
    <n v="1420512259"/>
    <x v="2865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17:00:00"/>
    <n v="1476482400"/>
    <x v="2866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3T23:00:00"/>
    <n v="1467604800"/>
    <x v="2867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4:50:54"/>
    <n v="1475697054"/>
    <x v="2868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09:14:41"/>
    <n v="1468937681"/>
    <x v="2869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6T23:32:45"/>
    <n v="1400301165"/>
    <x v="2870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2:43:33"/>
    <n v="1419183813"/>
    <x v="2871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d v="2015-06-19T21:47:18"/>
    <n v="1434768438"/>
    <x v="2872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4:37:11"/>
    <n v="1422473831"/>
    <x v="2873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15:16:26"/>
    <n v="1484684186"/>
    <x v="2874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4T22:04:53"/>
    <n v="1462417493"/>
    <x v="2875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2:51:19"/>
    <n v="1437069079"/>
    <x v="2876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2:00:00"/>
    <n v="1480525200"/>
    <x v="2877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09:46:35"/>
    <n v="1435934795"/>
    <x v="2878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2:24:21"/>
    <n v="1453310661"/>
    <x v="2879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2:05:00"/>
    <n v="1440090300"/>
    <x v="288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0:20:36"/>
    <n v="1417620036"/>
    <x v="2881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09:18:38"/>
    <n v="1462112318"/>
    <x v="2882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5T23:59:00"/>
    <n v="1454734740"/>
    <x v="2883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2:27:15"/>
    <n v="1417800435"/>
    <x v="2884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d v="2015-03-13T19:50:01"/>
    <n v="1426294201"/>
    <x v="2885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8T22:59:00"/>
    <n v="1442635140"/>
    <x v="2886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05:15:24"/>
    <n v="1420971324"/>
    <x v="2887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7T23:59:00"/>
    <n v="1413608340"/>
    <x v="2888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15:43:05"/>
    <n v="1409344985"/>
    <x v="2889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8T22:00:00"/>
    <n v="1407553200"/>
    <x v="289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15:12:08"/>
    <n v="1460751128"/>
    <x v="2891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16:00:00"/>
    <n v="1409000400"/>
    <x v="2892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d v="2015-01-08T21:00:00"/>
    <n v="1420768800"/>
    <x v="2893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d v="2015-04-03T17:40:15"/>
    <n v="1428100815"/>
    <x v="2894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16:00:00"/>
    <n v="1403470800"/>
    <x v="2895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1:00:00"/>
    <n v="1481522400"/>
    <x v="2896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0:29:05"/>
    <n v="1444577345"/>
    <x v="2897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0:57:33"/>
    <n v="1446307053"/>
    <x v="2898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3T20:52:38"/>
    <n v="1469325158"/>
    <x v="2899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0:37:12"/>
    <n v="1407562632"/>
    <x v="2900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16:42:19"/>
    <n v="1423345339"/>
    <x v="2901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05:33:16"/>
    <n v="1440412396"/>
    <x v="2902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8T23:00:18"/>
    <n v="1441771218"/>
    <x v="2903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07:00:00"/>
    <n v="1415534400"/>
    <x v="2904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6T20:21:53"/>
    <n v="1473211313"/>
    <x v="2905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7-31T20:00:00"/>
    <n v="1438390800"/>
    <x v="2906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16:03:57"/>
    <n v="1463259837"/>
    <x v="290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2:33:39"/>
    <n v="1465407219"/>
    <x v="2908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4:46:00"/>
    <n v="1416944760"/>
    <x v="2909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15:11:27"/>
    <n v="1434139887"/>
    <x v="2910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3:27:06"/>
    <n v="1435429626"/>
    <x v="2911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4T22:09:34"/>
    <n v="1452827374"/>
    <x v="2912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17:08:59"/>
    <n v="1410041339"/>
    <x v="2913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d v="2015-03-14T15:46:34"/>
    <n v="1426365994"/>
    <x v="291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3:33:10"/>
    <n v="1458117190"/>
    <x v="2915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06:26:29"/>
    <n v="1400498789"/>
    <x v="2916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0:37:27"/>
    <n v="1442381847"/>
    <x v="291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0:06:47"/>
    <n v="1446131207"/>
    <x v="2918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09:52:09"/>
    <n v="1407250329"/>
    <x v="291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3:01:10"/>
    <n v="1427306470"/>
    <x v="292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16:16:44"/>
    <n v="1411679804"/>
    <x v="2921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15:58:47"/>
    <n v="1431982727"/>
    <x v="2922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3T22:00:00"/>
    <n v="1422068400"/>
    <x v="2923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8T22:59:00"/>
    <n v="1431143940"/>
    <x v="2924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09:01:08"/>
    <n v="1410444068"/>
    <x v="2925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3:22:59"/>
    <n v="1424715779"/>
    <x v="2926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0:00:00"/>
    <n v="1405400400"/>
    <x v="2927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18:57:26"/>
    <n v="1457135846"/>
    <x v="2928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08:32:38"/>
    <n v="1401024758"/>
    <x v="2929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09:01:04"/>
    <n v="1431007264"/>
    <x v="2930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1:08:00"/>
    <n v="1410761280"/>
    <x v="2931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06:00:00"/>
    <n v="1424516400"/>
    <x v="2932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17:57:33"/>
    <n v="1465081053"/>
    <x v="293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0:16:04"/>
    <n v="1402845364"/>
    <x v="293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2:00:00"/>
    <n v="1472490000"/>
    <x v="2935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2T23:59:00"/>
    <n v="1413176340"/>
    <x v="2936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d v="2014-07-13T05:58:33"/>
    <n v="1405249113"/>
    <x v="2937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1:53:34"/>
    <n v="1422636814"/>
    <x v="2938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7T20:00:00"/>
    <n v="1409187600"/>
    <x v="2939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3:33:38"/>
    <n v="1421606018"/>
    <x v="2940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18:02:35"/>
    <n v="1425250955"/>
    <x v="2941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15:18:00"/>
    <n v="1450297080"/>
    <x v="2942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2T22:06:20"/>
    <n v="1428894380"/>
    <x v="2943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16:56:38"/>
    <n v="1433714198"/>
    <x v="2944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3T22:21:00"/>
    <n v="1432437660"/>
    <x v="2945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07:44:52"/>
    <n v="1471265092"/>
    <x v="2946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2:11:00"/>
    <n v="1480007460"/>
    <x v="2947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0:34:53"/>
    <n v="1433259293"/>
    <x v="2948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15:45:17"/>
    <n v="1447965917"/>
    <x v="2949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3:45:52"/>
    <n v="1453538752"/>
    <x v="2950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4:16:13"/>
    <n v="1412536573"/>
    <x v="2951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6T23:00:00"/>
    <n v="1476676800"/>
    <x v="2952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4:00:21"/>
    <n v="1444330821"/>
    <x v="2953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08:00:03"/>
    <n v="1489669203"/>
    <x v="2954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2:47:29"/>
    <n v="1434476849"/>
    <x v="2955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18:00:50"/>
    <n v="1462402850"/>
    <x v="2956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18:16:12"/>
    <n v="1427498172"/>
    <x v="2957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2:41:57"/>
    <n v="1462729317"/>
    <x v="2958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6T19:12:05"/>
    <n v="1465258325"/>
    <x v="2959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3:10:23"/>
    <n v="1410459023"/>
    <x v="2960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5T23:00:00"/>
    <n v="1427342400"/>
    <x v="2961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1:59:00"/>
    <n v="1425193140"/>
    <x v="2962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06:17:04"/>
    <n v="1435835824"/>
    <x v="2963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16:32:00"/>
    <n v="1407360720"/>
    <x v="2964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2:30:33"/>
    <n v="1436290233"/>
    <x v="2965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2:43:32"/>
    <n v="1442425412"/>
    <x v="2966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8T22:44:52"/>
    <n v="1425872692"/>
    <x v="2967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6T22:59:00"/>
    <n v="1471406340"/>
    <x v="2968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17:51:00"/>
    <n v="1430693460"/>
    <x v="2969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1:04:11"/>
    <n v="1405699451"/>
    <x v="2970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0:47:58"/>
    <n v="1409500078"/>
    <x v="2971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d v="2016-12-04T20:00:00"/>
    <n v="1480899600"/>
    <x v="2972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5-12-31T23:00:00"/>
    <n v="1451620800"/>
    <x v="2973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5T20:35:00"/>
    <n v="1411695300"/>
    <x v="2974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6T22:00:00"/>
    <n v="1417057200"/>
    <x v="2975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d v="2016-03-13T07:00:00"/>
    <n v="1457870400"/>
    <x v="2976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2T21:14:00"/>
    <n v="1427076840"/>
    <x v="2977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0:59:00"/>
    <n v="1413784740"/>
    <x v="2978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1:00:00"/>
    <n v="1420524000"/>
    <x v="2979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3T21:00:00"/>
    <n v="1440381600"/>
    <x v="298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08:25:56"/>
    <n v="1443014756"/>
    <x v="2981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1:29:03"/>
    <n v="1455208143"/>
    <x v="2982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1:10:36"/>
    <n v="1415722236"/>
    <x v="2983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1:41:21"/>
    <n v="1472020881"/>
    <x v="2984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0T23:00:00"/>
    <n v="1477886400"/>
    <x v="2985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06:00:06"/>
    <n v="1462100406"/>
    <x v="298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2T19:00:00"/>
    <n v="1476316800"/>
    <x v="2987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3:41:21"/>
    <n v="1466412081"/>
    <x v="2988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d v="2015-12-20T23:59:00"/>
    <n v="1450673940"/>
    <x v="2989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08:47:00"/>
    <n v="1452174420"/>
    <x v="299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15:05:30"/>
    <n v="1485547530"/>
    <x v="2991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3:25:10"/>
    <n v="1476037510"/>
    <x v="2992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d v="2016-02-20T15:07:47"/>
    <n v="1455998867"/>
    <x v="2993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06:29:32"/>
    <n v="1412335772"/>
    <x v="2994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0:57:51"/>
    <n v="1484841471"/>
    <x v="2995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16:54:00"/>
    <n v="1432677240"/>
    <x v="2996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6T23:59:00"/>
    <n v="1488171540"/>
    <x v="2997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5T23:25:00"/>
    <n v="1402892700"/>
    <x v="2998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2-28T21:00:00"/>
    <n v="1488333600"/>
    <x v="2999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3:00:00"/>
    <n v="1485885600"/>
    <x v="30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16:29:42"/>
    <n v="1468445382"/>
    <x v="3001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15:04:12"/>
    <n v="1356552252"/>
    <x v="300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0:59:00"/>
    <n v="1456811940"/>
    <x v="3003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17:08:44"/>
    <n v="1416089324"/>
    <x v="300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1:11:45"/>
    <n v="1412611905"/>
    <x v="30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3:09:51"/>
    <n v="1418580591"/>
    <x v="3006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d v="2015-04-25T00:11:23"/>
    <n v="1429938683"/>
    <x v="3007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0:05:19"/>
    <n v="1453352719"/>
    <x v="3008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09:40:40"/>
    <n v="1417012840"/>
    <x v="3009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4:58:39"/>
    <n v="1424548719"/>
    <x v="3010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17:59:00"/>
    <n v="1450911540"/>
    <x v="3011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1:52:10"/>
    <n v="1423587130"/>
    <x v="3012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15:04:09"/>
    <n v="1434917049"/>
    <x v="3013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0:00:00"/>
    <n v="1415163600"/>
    <x v="3014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0T23:00:00"/>
    <n v="1402459200"/>
    <x v="3015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08:09:12"/>
    <n v="1405688952"/>
    <x v="3016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15:24:03"/>
    <n v="1408566243"/>
    <x v="3017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17:00:00"/>
    <n v="1437429600"/>
    <x v="3018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6T22:00:00"/>
    <n v="1401159600"/>
    <x v="3019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15:18:53"/>
    <n v="1439583533"/>
    <x v="3020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0:59:00"/>
    <n v="1479794340"/>
    <x v="3021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17:53:29"/>
    <n v="1472338409"/>
    <x v="3022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1:13:06"/>
    <n v="1434039186"/>
    <x v="3023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18:51:15"/>
    <n v="1349567475"/>
    <x v="3024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1:00:00"/>
    <n v="1401465600"/>
    <x v="3025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06:01:32"/>
    <n v="1488538892"/>
    <x v="3026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0:54:11"/>
    <n v="1426866851"/>
    <x v="3027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1:20:25"/>
    <n v="1471242025"/>
    <x v="3028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7T23:35:00"/>
    <n v="1416285300"/>
    <x v="3029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2:56:11"/>
    <n v="1442426171"/>
    <x v="3030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16:10:47"/>
    <n v="1476479447"/>
    <x v="3031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0T20:04:19"/>
    <n v="1441933459"/>
    <x v="3032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7T21:38:45"/>
    <n v="1471487925"/>
    <x v="3033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0-31T22:59:00"/>
    <n v="1477972740"/>
    <x v="3034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d v="2013-05-04T08:26:49"/>
    <n v="1367674009"/>
    <x v="3035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06:59:00"/>
    <n v="1376654340"/>
    <x v="3036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1T23:59:00"/>
    <n v="1285995540"/>
    <x v="3037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1:03:17"/>
    <n v="1457071397"/>
    <x v="3038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2:59:00"/>
    <n v="1388303940"/>
    <x v="3039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18:00:00"/>
    <n v="1435359600"/>
    <x v="304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d v="2016-01-20T15:50:48"/>
    <n v="1453323048"/>
    <x v="3041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1:30:47"/>
    <n v="1444149047"/>
    <x v="3042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5T21:50:00"/>
    <n v="1429152600"/>
    <x v="3043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2:26:38"/>
    <n v="1454433998"/>
    <x v="3044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1T22:44:15"/>
    <n v="1408679055"/>
    <x v="304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09T23:52:00"/>
    <n v="1410324720"/>
    <x v="3046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08:16:00"/>
    <n v="1461762960"/>
    <x v="3047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16:22:00"/>
    <n v="1420060920"/>
    <x v="3048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3T19:20:55"/>
    <n v="1434241255"/>
    <x v="3049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4T23:02:40"/>
    <n v="1462420960"/>
    <x v="305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4:59:05"/>
    <n v="1486547945"/>
    <x v="3051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0:59:00"/>
    <n v="1432828740"/>
    <x v="3052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1T22:59:00"/>
    <n v="1412222340"/>
    <x v="3053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1T20:04:00"/>
    <n v="1425258240"/>
    <x v="3054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17:59:50"/>
    <n v="1420844390"/>
    <x v="3055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0:16:24"/>
    <n v="1412003784"/>
    <x v="3056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09:36:51"/>
    <n v="1459694211"/>
    <x v="3057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3:59:00"/>
    <n v="1463734740"/>
    <x v="3058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17:27:26"/>
    <n v="1407536846"/>
    <x v="3059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1:35:34"/>
    <n v="1443422134"/>
    <x v="3060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d v="2014-08-13T13:49:08"/>
    <n v="1407955748"/>
    <x v="3061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3:00:00"/>
    <n v="1443636000"/>
    <x v="3062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d v="2016-10-22T17:08:58"/>
    <n v="1477174138"/>
    <x v="3063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d v="2015-11-22T01:59:00"/>
    <n v="1448175540"/>
    <x v="3064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29T20:19:32"/>
    <n v="1406683172"/>
    <x v="3065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0:28:57"/>
    <n v="1468128537"/>
    <x v="3066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17:31:19"/>
    <n v="1441837879"/>
    <x v="3067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1:35:52"/>
    <n v="1445013352"/>
    <x v="3068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15:00:34"/>
    <n v="1418587234"/>
    <x v="3069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2:36:09"/>
    <n v="1481132169"/>
    <x v="3070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0:59:00"/>
    <n v="1429595940"/>
    <x v="3071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29T20:46:00"/>
    <n v="1477791960"/>
    <x v="3072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4:19:00"/>
    <n v="1434309540"/>
    <x v="3073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08:42:39"/>
    <n v="1457617359"/>
    <x v="3074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8T21:27:20"/>
    <n v="1471573640"/>
    <x v="3075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d v="2015-10-09T10:38:43"/>
    <n v="1444405123"/>
    <x v="3076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17:57:58"/>
    <n v="1488495478"/>
    <x v="3077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5T22:19:55"/>
    <n v="1424920795"/>
    <x v="3078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1:07:15"/>
    <n v="1427040435"/>
    <x v="3079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6T20:40:44"/>
    <n v="1419644444"/>
    <x v="3080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19T23:21:31"/>
    <n v="1442722891"/>
    <x v="308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18:09:06"/>
    <n v="1447628946"/>
    <x v="3082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0:00:00"/>
    <n v="1409547600"/>
    <x v="3083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3:48:00"/>
    <n v="1430851680"/>
    <x v="3084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16:12:39"/>
    <n v="1443561159"/>
    <x v="3085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1:05:59"/>
    <n v="1439827559"/>
    <x v="3086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0T23:36:30"/>
    <n v="1482294990"/>
    <x v="3087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08:41:00"/>
    <n v="1420724460"/>
    <x v="3088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8T20:59:00"/>
    <n v="1468029540"/>
    <x v="3089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3:39:05"/>
    <n v="1430505545"/>
    <x v="3090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17:45:43"/>
    <n v="1471214743"/>
    <x v="3091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17:00:00"/>
    <n v="1444946400"/>
    <x v="3092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5-31T22:59:00"/>
    <n v="1401595140"/>
    <x v="3093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4:05:56"/>
    <n v="1442775956"/>
    <x v="3094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7-31T19:36:20"/>
    <n v="1470011780"/>
    <x v="3095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4:48:46"/>
    <n v="1432151326"/>
    <x v="309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09:00:00"/>
    <n v="1475848800"/>
    <x v="3097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7T19:17:00"/>
    <n v="1454890620"/>
    <x v="3098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1T23:33:11"/>
    <n v="1455251591"/>
    <x v="3099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09:56:15"/>
    <n v="1413816975"/>
    <x v="3100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2:56:00"/>
    <n v="1437033360"/>
    <x v="3101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3:10:18"/>
    <n v="1471939818"/>
    <x v="3102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1T22:45:06"/>
    <n v="1434080706"/>
    <x v="3103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2T21:00:00"/>
    <n v="1422928800"/>
    <x v="3104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0:00:00"/>
    <n v="1413694800"/>
    <x v="3105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17:00:00"/>
    <n v="1442440800"/>
    <x v="3106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4:32:31"/>
    <n v="1431372751"/>
    <x v="3107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d v="2015-04-28T10:19:54"/>
    <n v="1430234394"/>
    <x v="3108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7T22:00:10"/>
    <n v="1409194810"/>
    <x v="3109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8T19:45:19"/>
    <n v="1487465119"/>
    <x v="3110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09:17:00"/>
    <n v="1412432220"/>
    <x v="3111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0-31T21:55:34"/>
    <n v="1477968934"/>
    <x v="3112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2:33:02"/>
    <n v="1429291982"/>
    <x v="3113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0:10:50"/>
    <n v="1411312250"/>
    <x v="3114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05:43:47"/>
    <n v="1465123427"/>
    <x v="3115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07:22:05"/>
    <n v="1427890925"/>
    <x v="3116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08:12:00"/>
    <n v="1464354720"/>
    <x v="3117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0:35:23"/>
    <n v="1467473723"/>
    <x v="3118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6T19:05:32"/>
    <n v="1427414732"/>
    <x v="3119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16:36:36"/>
    <n v="1462484196"/>
    <x v="3120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1:18:55"/>
    <n v="1411748335"/>
    <x v="3121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d v="2016-11-09T18:22:12"/>
    <n v="1478733732"/>
    <x v="312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18:49:58"/>
    <n v="1468108198"/>
    <x v="3123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3:43:21"/>
    <n v="1422902601"/>
    <x v="3124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d v="2016-01-06T23:57:52"/>
    <n v="1452142672"/>
    <x v="3125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18:26:02"/>
    <n v="1459121162"/>
    <x v="3126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15:33:49"/>
    <n v="1425242029"/>
    <x v="3127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3:49:01"/>
    <n v="1489690141"/>
    <x v="3128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4:13:39"/>
    <n v="1492542819"/>
    <x v="312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3T23:59:00"/>
    <n v="1492145940"/>
    <x v="313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d v="2017-04-08T07:54:05"/>
    <n v="1491656045"/>
    <x v="3131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d v="2017-04-21T02:24:20"/>
    <n v="1492759460"/>
    <x v="3132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07:33:54"/>
    <n v="1490358834"/>
    <x v="3133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1:16:59"/>
    <n v="1490631419"/>
    <x v="3134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3T22:38:41"/>
    <n v="1491277121"/>
    <x v="3135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17:59:00"/>
    <n v="1491001140"/>
    <x v="3136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4:12:00"/>
    <n v="1493838720"/>
    <x v="3137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0:30:07"/>
    <n v="1491233407"/>
    <x v="3138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4T23:33:00"/>
    <n v="1490416380"/>
    <x v="3139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1:15:03"/>
    <n v="1491581703"/>
    <x v="3140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15:00:00"/>
    <n v="1492372800"/>
    <x v="3141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06:18:59"/>
    <n v="1489922339"/>
    <x v="3142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3:35:56"/>
    <n v="1491726956"/>
    <x v="3143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1:00:00"/>
    <n v="1489903200"/>
    <x v="3144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18:58:54"/>
    <n v="1490659134"/>
    <x v="3145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0:22:46"/>
    <n v="1492356166"/>
    <x v="314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6T19:15:55"/>
    <n v="1415319355"/>
    <x v="3147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d v="2014-09-30T23:00:00"/>
    <n v="1412136000"/>
    <x v="3148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6T21:00:00"/>
    <n v="1354845600"/>
    <x v="3149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4T23:00:00"/>
    <n v="1295928000"/>
    <x v="315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15:09:34"/>
    <n v="1410379774"/>
    <x v="3151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15:49:27"/>
    <n v="1383425367"/>
    <x v="3152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4-30T23:59:00"/>
    <n v="1304225940"/>
    <x v="3153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15:00:58"/>
    <n v="1333310458"/>
    <x v="3154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06:58:45"/>
    <n v="1356004725"/>
    <x v="315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17:52:24"/>
    <n v="1338591144"/>
    <x v="3156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d v="2014-07-19T00:00:00"/>
    <n v="1405746000"/>
    <x v="3157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d v="2013-07-22T15:09:12"/>
    <n v="1374523752"/>
    <x v="3158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18:00:00"/>
    <n v="1326927600"/>
    <x v="3159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2T23:59:00"/>
    <n v="1407905940"/>
    <x v="316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07:52:02"/>
    <n v="1413377522"/>
    <x v="3161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6T21:00:00"/>
    <n v="1404698400"/>
    <x v="3162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3:05:25"/>
    <n v="1402855525"/>
    <x v="3163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4:20:15"/>
    <n v="1402341615"/>
    <x v="3164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2T22:59:00"/>
    <n v="1304395140"/>
    <x v="3165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2:59:00"/>
    <n v="1416988740"/>
    <x v="3166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d v="2014-08-01T23:13:01"/>
    <n v="1406952781"/>
    <x v="3167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17:00:00"/>
    <n v="1402696800"/>
    <x v="3168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d v="2013-12-12T23:59:00"/>
    <n v="1386910740"/>
    <x v="3169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1T23:00:00"/>
    <n v="1404273600"/>
    <x v="317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09:35:58"/>
    <n v="1462545358"/>
    <x v="3171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2:31:08"/>
    <n v="1329240668"/>
    <x v="3172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16:04:52"/>
    <n v="1411765492"/>
    <x v="3173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15:45:08"/>
    <n v="1408999508"/>
    <x v="3174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16:17:07"/>
    <n v="1297977427"/>
    <x v="3175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0:00:00"/>
    <n v="1376838000"/>
    <x v="3176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1:00:09"/>
    <n v="1403366409"/>
    <x v="3177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09:31:15"/>
    <n v="1405521075"/>
    <x v="3178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1:51:11"/>
    <n v="1367859071"/>
    <x v="3179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4:54:09"/>
    <n v="1403258049"/>
    <x v="3180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1:00:00"/>
    <n v="1402848000"/>
    <x v="3181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2:00:00"/>
    <n v="1328029200"/>
    <x v="3182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4:04:29"/>
    <n v="1377284669"/>
    <x v="3183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18:50:31"/>
    <n v="1404258631"/>
    <x v="3184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18:27:21"/>
    <n v="1405553241"/>
    <x v="3185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16:00:00"/>
    <n v="1410901200"/>
    <x v="3186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0:59:33"/>
    <n v="1407167973"/>
    <x v="3187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4:58:22"/>
    <n v="1433930302"/>
    <x v="3188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3:18:52"/>
    <n v="1432455532"/>
    <x v="3189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8T23:37:55"/>
    <n v="1481258275"/>
    <x v="3190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3:07:49"/>
    <n v="1471370869"/>
    <x v="3191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17:00:00"/>
    <n v="1425160800"/>
    <x v="3192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18:14:16"/>
    <n v="1424474056"/>
    <x v="3193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6T20:29:58"/>
    <n v="1437960598"/>
    <x v="3194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09:15:42"/>
    <n v="1423750542"/>
    <x v="3195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09:00:00"/>
    <n v="1438437600"/>
    <x v="3196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06:50:18"/>
    <n v="1423050618"/>
    <x v="3197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05:11:17"/>
    <n v="1424081477"/>
    <x v="3198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16:00:00"/>
    <n v="1410037200"/>
    <x v="3199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0:34:00"/>
    <n v="1461994440"/>
    <x v="320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3:24:37"/>
    <n v="1409509477"/>
    <x v="3201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0:59:00"/>
    <n v="1450072740"/>
    <x v="3202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18:43:42"/>
    <n v="1443224622"/>
    <x v="3203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1:14:00"/>
    <n v="1437149640"/>
    <x v="3204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3:59:32"/>
    <n v="1430470772"/>
    <x v="3205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1:37:31"/>
    <n v="1442644651"/>
    <x v="3206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0:40:07"/>
    <n v="1429767607"/>
    <x v="32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09:31:17"/>
    <n v="1406557877"/>
    <x v="3208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18:00:00"/>
    <n v="1403305200"/>
    <x v="3209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5-31T22:59:00"/>
    <n v="1338523140"/>
    <x v="321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4T21:00:00"/>
    <n v="1408068000"/>
    <x v="3211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d v="2014-08-08T14:05:51"/>
    <n v="1407524751"/>
    <x v="3212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3:19:19"/>
    <n v="1437934759"/>
    <x v="3213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18:55:00"/>
    <n v="1452038100"/>
    <x v="3214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09T22:59:00"/>
    <n v="1441857540"/>
    <x v="3215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09:30:00"/>
    <n v="1436625000"/>
    <x v="3216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08:06:24"/>
    <n v="1478264784"/>
    <x v="3217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0T19:00:00"/>
    <n v="1419984000"/>
    <x v="3218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17:35:47"/>
    <n v="1427063747"/>
    <x v="3219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d v="2017-03-12T16:00:00"/>
    <n v="1489352400"/>
    <x v="322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1:43:23"/>
    <n v="1436114603"/>
    <x v="3221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16:29:00"/>
    <n v="1445722140"/>
    <x v="3222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15:02:56"/>
    <n v="1440100976"/>
    <x v="3223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0:00:00"/>
    <n v="1484024400"/>
    <x v="3224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16:00:00"/>
    <n v="1464987600"/>
    <x v="3225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09:00:12"/>
    <n v="1446213612"/>
    <x v="3226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16:10:36"/>
    <n v="1484687436"/>
    <x v="3227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d v="2015-12-16T23:59:00"/>
    <n v="1450328340"/>
    <x v="3228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2:59:58"/>
    <n v="1416470398"/>
    <x v="3229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09-30T22:59:00"/>
    <n v="1412135940"/>
    <x v="323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17:39:07"/>
    <n v="1460846347"/>
    <x v="3231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3T22:59:00"/>
    <n v="1462334340"/>
    <x v="3232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4:19:15"/>
    <n v="1488482355"/>
    <x v="3233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18:31:00"/>
    <n v="1485991860"/>
    <x v="3234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3:20:51"/>
    <n v="1467361251"/>
    <x v="3235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17:00:33"/>
    <n v="1482962433"/>
    <x v="3236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8T22:59:00"/>
    <n v="1443499140"/>
    <x v="3237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07:14:58"/>
    <n v="1435752898"/>
    <x v="323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18:59:00"/>
    <n v="1445817540"/>
    <x v="3239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18:00:00"/>
    <n v="1487286000"/>
    <x v="324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1:59:00"/>
    <n v="1413269940"/>
    <x v="3241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3:08:12"/>
    <n v="1411150092"/>
    <x v="324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8T19:00:00"/>
    <n v="1444348800"/>
    <x v="3243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2:39:42"/>
    <n v="1480613982"/>
    <x v="3244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1T21:00:00"/>
    <n v="1434074400"/>
    <x v="3245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1T22:59:00"/>
    <n v="1442030340"/>
    <x v="3246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05:25:12"/>
    <n v="1436696712"/>
    <x v="3247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d v="2015-04-04T15:19:17"/>
    <n v="1428178757"/>
    <x v="3248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2:55:14"/>
    <n v="1434822914"/>
    <x v="3249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3:48:44"/>
    <n v="1415213324"/>
    <x v="3250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2:32:46"/>
    <n v="1434907966"/>
    <x v="3251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d v="2016-09-07T06:20:40"/>
    <n v="1473247240"/>
    <x v="3252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7T22:45:00"/>
    <n v="1473306300"/>
    <x v="3253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5T20:03:29"/>
    <n v="1427331809"/>
    <x v="3254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3:26:15"/>
    <n v="1412706375"/>
    <x v="325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0T22:59:00"/>
    <n v="1433995140"/>
    <x v="3256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08:25:52"/>
    <n v="1487769952"/>
    <x v="3257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16:17:41"/>
    <n v="1420751861"/>
    <x v="3258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09-30T22:59:00"/>
    <n v="1475294340"/>
    <x v="3259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2:08:38"/>
    <n v="1448903318"/>
    <x v="3260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2:24:36"/>
    <n v="1437067476"/>
    <x v="3261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1T23:00:00"/>
    <n v="1419220800"/>
    <x v="3262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16:00:00"/>
    <n v="1446238800"/>
    <x v="3263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d v="2015-01-28T17:00:00"/>
    <n v="1422482400"/>
    <x v="3264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2:00:00"/>
    <n v="1449162000"/>
    <x v="3265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16:00:00"/>
    <n v="1434142800"/>
    <x v="3266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3:11:00"/>
    <n v="1437156660"/>
    <x v="3267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16:42:08"/>
    <n v="1472074928"/>
    <x v="326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06:00:00"/>
    <n v="1434452400"/>
    <x v="3269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07:47:45"/>
    <n v="1436705265"/>
    <x v="3270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d v="2014-11-02T06:29:35"/>
    <n v="1414927775"/>
    <x v="3271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08:00:09"/>
    <n v="1446814809"/>
    <x v="3272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4:00:00"/>
    <n v="1473879600"/>
    <x v="3273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16:00:00"/>
    <n v="1458075600"/>
    <x v="3274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8T23:30:00"/>
    <n v="1423456200"/>
    <x v="3275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3-31T22:59:00"/>
    <n v="1459483140"/>
    <x v="3276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2:23:26"/>
    <n v="1416331406"/>
    <x v="3277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15:21:43"/>
    <n v="1433017303"/>
    <x v="3278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3-31T20:27:39"/>
    <n v="1459474059"/>
    <x v="327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0:00:00"/>
    <n v="1433134800"/>
    <x v="328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1T19:28:25"/>
    <n v="1441153705"/>
    <x v="3281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8T23:39:48"/>
    <n v="1461904788"/>
    <x v="3282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16:00:00"/>
    <n v="1455138000"/>
    <x v="3283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0:59:00"/>
    <n v="1454047140"/>
    <x v="3284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d v="2017-02-28T00:00:00"/>
    <n v="1488258000"/>
    <x v="3285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15:09:42"/>
    <n v="1471291782"/>
    <x v="3286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3:00:28"/>
    <n v="1448733628"/>
    <x v="3287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18:00:00"/>
    <n v="1466463600"/>
    <x v="3288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3:50:02"/>
    <n v="1487580602"/>
    <x v="3289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07:21:31"/>
    <n v="1489234891"/>
    <x v="3290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6T22:59:00"/>
    <n v="1442462340"/>
    <x v="3291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4:29:08"/>
    <n v="1449257348"/>
    <x v="3292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05:12:32"/>
    <n v="1488622352"/>
    <x v="3293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07:59:14"/>
    <n v="1434459554"/>
    <x v="329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05:37:09"/>
    <n v="1474886229"/>
    <x v="3295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17:00:00"/>
    <n v="1448229600"/>
    <x v="3296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17:59:00"/>
    <n v="1438037940"/>
    <x v="3297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2T19:00:00"/>
    <n v="1442102400"/>
    <x v="3298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17:01:03"/>
    <n v="1444860063"/>
    <x v="3299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2:51:02"/>
    <n v="1430329862"/>
    <x v="3300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1:59:00"/>
    <n v="1470034740"/>
    <x v="3301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d v="2016-12-07T03:26:16"/>
    <n v="1481099176"/>
    <x v="3302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09:38:04"/>
    <n v="1427553484"/>
    <x v="3303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09:59:12"/>
    <n v="1482418752"/>
    <x v="3304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15:32:28"/>
    <n v="1438374748"/>
    <x v="3305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09T22:00:00"/>
    <n v="1465527600"/>
    <x v="3306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4T20:22:19"/>
    <n v="1463275339"/>
    <x v="3307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16:02:45"/>
    <n v="1460581365"/>
    <x v="3308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d v="2016-10-16T10:36:18"/>
    <n v="1476632178"/>
    <x v="3309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d v="2015-10-06T17:17:05"/>
    <n v="1444169825"/>
    <x v="3310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2:00:10"/>
    <n v="1445065210"/>
    <x v="3311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17:00:00"/>
    <n v="1478901600"/>
    <x v="3312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6T20:00:00"/>
    <n v="1453856400"/>
    <x v="3313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15:05:00"/>
    <n v="1431115500"/>
    <x v="3314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2:17:21"/>
    <n v="1462519041"/>
    <x v="3315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08:54:00"/>
    <n v="1407506040"/>
    <x v="3316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7T19:57:04"/>
    <n v="1465347424"/>
    <x v="3317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d v="2016-04-10T21:30:00"/>
    <n v="1460341800"/>
    <x v="3318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09:03:06"/>
    <n v="1422712986"/>
    <x v="3319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1T20:05:57"/>
    <n v="1466557557"/>
    <x v="3320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5T22:59:00"/>
    <n v="1413431940"/>
    <x v="3321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1T22:55:00"/>
    <n v="1466567700"/>
    <x v="3322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3:46:48"/>
    <n v="1474793208"/>
    <x v="3323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08:59:50"/>
    <n v="1465135190"/>
    <x v="3324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2:51:17"/>
    <n v="1428256277"/>
    <x v="3325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1:08:25"/>
    <n v="1425830905"/>
    <x v="3326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3:59:26"/>
    <n v="1462697966"/>
    <x v="3327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4T20:00:00"/>
    <n v="1404522000"/>
    <x v="3328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18:00:00"/>
    <n v="1406502000"/>
    <x v="3329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15:17:48"/>
    <n v="1427919468"/>
    <x v="3330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1:44:46"/>
    <n v="1444149886"/>
    <x v="3331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15:38:50"/>
    <n v="1405802330"/>
    <x v="3332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1:14:40"/>
    <n v="1434384880"/>
    <x v="3333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07:30:22"/>
    <n v="1438259422"/>
    <x v="3334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18:00:00"/>
    <n v="1407106800"/>
    <x v="3335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3:34:06"/>
    <n v="1459845246"/>
    <x v="333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16:00:00"/>
    <n v="1412974800"/>
    <x v="3337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d v="2017-02-24T08:48:00"/>
    <n v="1487944080"/>
    <x v="3338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0:58:38"/>
    <n v="1469721518"/>
    <x v="3339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18:22:34"/>
    <n v="1481066554"/>
    <x v="3340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2:00:00"/>
    <n v="1465750800"/>
    <x v="3341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3-31T23:59:00"/>
    <n v="1427864340"/>
    <x v="3342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08:18:00"/>
    <n v="1460553480"/>
    <x v="3343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29T23:48:13"/>
    <n v="1409374093"/>
    <x v="3344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7T19:37:00"/>
    <n v="1429317420"/>
    <x v="3345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5T19:35:10"/>
    <n v="1424910910"/>
    <x v="3346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16:00:00"/>
    <n v="1462741200"/>
    <x v="3347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29T22:59:00"/>
    <n v="1461988740"/>
    <x v="3348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2:00:00"/>
    <n v="1465837200"/>
    <x v="3349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18:00:00"/>
    <n v="1448838000"/>
    <x v="335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06:00:00"/>
    <n v="1406113200"/>
    <x v="3351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18:00:00"/>
    <n v="1467414000"/>
    <x v="3352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18:00:00"/>
    <n v="1462230000"/>
    <x v="3353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8T23:01:00"/>
    <n v="1446091260"/>
    <x v="3354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06:17:00"/>
    <n v="1462879020"/>
    <x v="3355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4:34:32"/>
    <n v="1468611272"/>
    <x v="3356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05:01:50"/>
    <n v="1406887310"/>
    <x v="3357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3:27:59"/>
    <n v="1416385679"/>
    <x v="3358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4T20:22:14"/>
    <n v="1487985734"/>
    <x v="3359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d v="2016-12-14T10:59:00"/>
    <n v="1481731140"/>
    <x v="336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0:59:00"/>
    <n v="1409587140"/>
    <x v="3361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6T23:55:00"/>
    <n v="1425704100"/>
    <x v="3362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1:00:00"/>
    <n v="1408464000"/>
    <x v="3363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16:00:00"/>
    <n v="1458075600"/>
    <x v="3364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2T21:26:32"/>
    <n v="1449973592"/>
    <x v="3365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2T20:37:17"/>
    <n v="1431481037"/>
    <x v="3366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17:24:54"/>
    <n v="1438467894"/>
    <x v="3367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0:00:00"/>
    <n v="1420088400"/>
    <x v="3368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4T19:59:40"/>
    <n v="1484441980"/>
    <x v="3369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3:00:00"/>
    <n v="1481961600"/>
    <x v="337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15:59:25"/>
    <n v="1449089965"/>
    <x v="3371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4T23:59:00"/>
    <n v="1408942740"/>
    <x v="3372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1:00:00"/>
    <n v="1437235200"/>
    <x v="3373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2:33:36"/>
    <n v="1446053616"/>
    <x v="3374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09:39:33"/>
    <n v="1400423973"/>
    <x v="3375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0:49:54"/>
    <n v="1429976994"/>
    <x v="3376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1:56:00"/>
    <n v="1426870560"/>
    <x v="3377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08:08:00"/>
    <n v="1409490480"/>
    <x v="3378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18:00:00"/>
    <n v="1440630000"/>
    <x v="3379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18:52:58"/>
    <n v="1417305178"/>
    <x v="3380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0T22:26:23"/>
    <n v="1426044383"/>
    <x v="3381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17:59:00"/>
    <n v="1470092340"/>
    <x v="3382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3:47:00"/>
    <n v="1466707620"/>
    <x v="3383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0T22:00:00"/>
    <n v="1448074800"/>
    <x v="3384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15:49:12"/>
    <n v="1418244552"/>
    <x v="3385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0:28:26"/>
    <n v="1417620506"/>
    <x v="338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3:18:08"/>
    <n v="1418581088"/>
    <x v="3387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06:04:01"/>
    <n v="1434625441"/>
    <x v="3388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08:31:22"/>
    <n v="1464960682"/>
    <x v="3389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3:35:45"/>
    <n v="1405017345"/>
    <x v="3390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17:28:00"/>
    <n v="1407536880"/>
    <x v="3391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15:17:35"/>
    <n v="1462565855"/>
    <x v="3392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5T19:46:00"/>
    <n v="1415234760"/>
    <x v="3393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09:17:25"/>
    <n v="1406470645"/>
    <x v="3394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d v="2015-05-30T13:10:00"/>
    <n v="1433009400"/>
    <x v="3395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5-31T22:59:00"/>
    <n v="1401595140"/>
    <x v="3396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17:00:00"/>
    <n v="1455832800"/>
    <x v="3397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2:00:00"/>
    <n v="1416589200"/>
    <x v="3398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17:05:25"/>
    <n v="1424556325"/>
    <x v="3399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17:53:34"/>
    <n v="1409266414"/>
    <x v="3400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2:22:26"/>
    <n v="1438968146"/>
    <x v="3401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1T21:31:00"/>
    <n v="1447295460"/>
    <x v="3402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06:05:24"/>
    <n v="1435230324"/>
    <x v="3403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07:05:02"/>
    <n v="1434542702"/>
    <x v="3404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18:59:00"/>
    <n v="1456876740"/>
    <x v="3405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06:49:36"/>
    <n v="1405511376"/>
    <x v="340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05:08:09"/>
    <n v="1404641289"/>
    <x v="3407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18:48:24"/>
    <n v="1405727304"/>
    <x v="3408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15:58:00"/>
    <n v="1469998680"/>
    <x v="3409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2:00:00"/>
    <n v="1465196400"/>
    <x v="341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7T19:32:52"/>
    <n v="1444264372"/>
    <x v="3411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18:01:02"/>
    <n v="1411858862"/>
    <x v="341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7T23:59:00"/>
    <n v="1425099540"/>
    <x v="3413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2:59:00"/>
    <n v="1480579140"/>
    <x v="3414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18:30:00"/>
    <n v="1460935800"/>
    <x v="3415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3:30:00"/>
    <n v="1429813800"/>
    <x v="3416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5T19:43:00"/>
    <n v="1414284180"/>
    <x v="3417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15:01:47"/>
    <n v="1400875307"/>
    <x v="3418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16:30:00"/>
    <n v="1459978200"/>
    <x v="3419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3T19:00:00"/>
    <n v="1455408000"/>
    <x v="342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3:59:23"/>
    <n v="1425495563"/>
    <x v="3421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3T19:00:00"/>
    <n v="1450051200"/>
    <x v="3422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16:52:21"/>
    <n v="1429912341"/>
    <x v="3423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1:59:00"/>
    <n v="1423119540"/>
    <x v="3424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09:48:56"/>
    <n v="1412434136"/>
    <x v="3425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0T21:00:00"/>
    <n v="1411264800"/>
    <x v="3426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0:29:12"/>
    <n v="1404314952"/>
    <x v="3427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2:00:00"/>
    <n v="1425142800"/>
    <x v="3428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1T19:31:01"/>
    <n v="1478046661"/>
    <x v="3429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17:41:41"/>
    <n v="1406760101"/>
    <x v="3430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2:32:33"/>
    <n v="1408383153"/>
    <x v="3431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17:00:00"/>
    <n v="1454709600"/>
    <x v="3432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d v="2014-06-16T22:00:00"/>
    <n v="1402974000"/>
    <x v="3433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4:07:49"/>
    <n v="1404983269"/>
    <x v="3434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6T22:00:00"/>
    <n v="1470538800"/>
    <x v="3435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1:28:00"/>
    <n v="1408638480"/>
    <x v="3436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2:03:40"/>
    <n v="1440003820"/>
    <x v="3437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16:00:00"/>
    <n v="1430600400"/>
    <x v="3438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8T23:59:00"/>
    <n v="1453179540"/>
    <x v="3439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1:15:00"/>
    <n v="1405095300"/>
    <x v="344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15:17:00"/>
    <n v="1447445820"/>
    <x v="3441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15:11:12"/>
    <n v="1433016672"/>
    <x v="344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07:35:46"/>
    <n v="1410266146"/>
    <x v="3443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08:59:00"/>
    <n v="1465394340"/>
    <x v="3444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07:43:56"/>
    <n v="1445604236"/>
    <x v="3445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07:20:00"/>
    <n v="1423138800"/>
    <x v="3446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d v="2016-03-18T15:20:12"/>
    <n v="1458332412"/>
    <x v="3447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6T21:51:29"/>
    <n v="1418784689"/>
    <x v="3448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8T23:00:00"/>
    <n v="1468036800"/>
    <x v="3449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0:54:31"/>
    <n v="1427990071"/>
    <x v="3450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2:22:07"/>
    <n v="1429636927"/>
    <x v="3451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2T22:59:00"/>
    <n v="1406087940"/>
    <x v="3452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18:29:16"/>
    <n v="1471130956"/>
    <x v="3453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1:45:59"/>
    <n v="1406825159"/>
    <x v="3454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3:00:27"/>
    <n v="1476381627"/>
    <x v="3455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1:59:00"/>
    <n v="1406876340"/>
    <x v="3456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0:59:00"/>
    <n v="1423720740"/>
    <x v="3457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2T23:27:00"/>
    <n v="1422937620"/>
    <x v="3458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06:31:00"/>
    <n v="1463743860"/>
    <x v="3459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07:39:12"/>
    <n v="1408106352"/>
    <x v="3460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8T22:00:00"/>
    <n v="1477710000"/>
    <x v="3461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3:00:00"/>
    <n v="1436551200"/>
    <x v="3462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0T22:59:00"/>
    <n v="1476158340"/>
    <x v="3463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2T22:07:17"/>
    <n v="1471921637"/>
    <x v="3464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1:00:00"/>
    <n v="1439136000"/>
    <x v="3465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18:27:30"/>
    <n v="1461108450"/>
    <x v="3466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d v="2015-03-20T10:07:12"/>
    <n v="1426864032"/>
    <x v="3467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0T22:00:00"/>
    <n v="1474426800"/>
    <x v="3468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0:24:05"/>
    <n v="1461857045"/>
    <x v="3469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d v="2016-07-15T16:38:00"/>
    <n v="1468618680"/>
    <x v="347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15:00:00"/>
    <n v="1409515200"/>
    <x v="3471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0:59:00"/>
    <n v="1415253540"/>
    <x v="3472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15:27:00"/>
    <n v="1426883220"/>
    <x v="3473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07:02:11"/>
    <n v="1469016131"/>
    <x v="3474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2T19:00:00"/>
    <n v="1414972800"/>
    <x v="3475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6T22:00:00"/>
    <n v="1414378800"/>
    <x v="3476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6T22:00:00"/>
    <n v="1431831600"/>
    <x v="3477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16:00:00"/>
    <n v="1426539600"/>
    <x v="3478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15:31:20"/>
    <n v="1403382680"/>
    <x v="3479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16:00:00"/>
    <n v="1436562000"/>
    <x v="348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0:56:28"/>
    <n v="1420178188"/>
    <x v="3481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3:31:06"/>
    <n v="1404671466"/>
    <x v="3482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1:03:01"/>
    <n v="1404403381"/>
    <x v="3483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3:14:59"/>
    <n v="1466014499"/>
    <x v="3484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1:38:00"/>
    <n v="1454431080"/>
    <x v="3485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1:59:00"/>
    <n v="1433314740"/>
    <x v="3486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17:34:12"/>
    <n v="1435185252"/>
    <x v="3487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1:00:00"/>
    <n v="1429286400"/>
    <x v="3488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16:00:00"/>
    <n v="1400965200"/>
    <x v="3489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4:15:24"/>
    <n v="1460574924"/>
    <x v="3490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0:59:44"/>
    <n v="1431928784"/>
    <x v="3491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5T19:13:17"/>
    <n v="1445818397"/>
    <x v="3492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0:11:00"/>
    <n v="1408252260"/>
    <x v="3493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1:00:00"/>
    <n v="1480140000"/>
    <x v="3494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2:18:00"/>
    <n v="1414862280"/>
    <x v="3495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15:19:26"/>
    <n v="1473625166"/>
    <x v="349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17:00:00"/>
    <n v="1464904800"/>
    <x v="3497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16:44:00"/>
    <n v="1464471840"/>
    <x v="3498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1:59:00"/>
    <n v="1435733940"/>
    <x v="3499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6T23:59:00"/>
    <n v="1457326740"/>
    <x v="350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3:19:55"/>
    <n v="1441995595"/>
    <x v="3501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5T22:59:00"/>
    <n v="1458100740"/>
    <x v="3502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06:28:48"/>
    <n v="1469359728"/>
    <x v="3503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3:58:11"/>
    <n v="1447959491"/>
    <x v="3504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2T23:00:00"/>
    <n v="1399953600"/>
    <x v="3505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2:37:20"/>
    <n v="1408815440"/>
    <x v="3506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17:08:57"/>
    <n v="1464732537"/>
    <x v="350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16:00:00"/>
    <n v="1462914000"/>
    <x v="3508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0T23:55:00"/>
    <n v="1416545700"/>
    <x v="3509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09:54:06"/>
    <n v="1404312846"/>
    <x v="3510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3:30:00"/>
    <n v="1415385000"/>
    <x v="3511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06:53:12"/>
    <n v="1429789992"/>
    <x v="351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3T23:59:00"/>
    <n v="1401857940"/>
    <x v="3513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1T23:59:00"/>
    <n v="1422853140"/>
    <x v="3514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3:32:51"/>
    <n v="1433097171"/>
    <x v="3515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7T22:00:00"/>
    <n v="1410145200"/>
    <x v="3516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06:00:00"/>
    <n v="1404471600"/>
    <x v="3517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09:21:00"/>
    <n v="1412259660"/>
    <x v="3518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09:22:30"/>
    <n v="1425478950"/>
    <x v="3519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08:47:00"/>
    <n v="1441547220"/>
    <x v="35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3:40:20"/>
    <n v="1411980020"/>
    <x v="3521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05:06:00"/>
    <n v="1442311560"/>
    <x v="3522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18:00:00"/>
    <n v="1474844400"/>
    <x v="3523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2T23:00:00"/>
    <n v="1410580800"/>
    <x v="3524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1:00:00"/>
    <n v="1439136000"/>
    <x v="3525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0:59:00"/>
    <n v="1461823140"/>
    <x v="3526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0T22:59:00"/>
    <n v="1436587140"/>
    <x v="3527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07:01:58"/>
    <n v="1484740918"/>
    <x v="352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2T20:00:00"/>
    <n v="1436749200"/>
    <x v="3529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15:00:00"/>
    <n v="1460318400"/>
    <x v="353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d v="2016-06-30T10:42:14"/>
    <n v="1467301334"/>
    <x v="3531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7T22:59:00"/>
    <n v="1411012740"/>
    <x v="3532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4:16:07"/>
    <n v="1447269367"/>
    <x v="3533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0:00:23"/>
    <n v="1443711623"/>
    <x v="3534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3:00:00"/>
    <n v="1443808800"/>
    <x v="3535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06:59:00"/>
    <n v="1450612740"/>
    <x v="3536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2:59:00"/>
    <n v="1416211140"/>
    <x v="3537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05:05:40"/>
    <n v="1471428340"/>
    <x v="3538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3:08:42"/>
    <n v="1473358122"/>
    <x v="3539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5T19:04:51"/>
    <n v="1466899491"/>
    <x v="3540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2:31:15"/>
    <n v="1441042275"/>
    <x v="3541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09:23:42"/>
    <n v="1410099822"/>
    <x v="354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3:07:39"/>
    <n v="1435255659"/>
    <x v="3543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4:57:37"/>
    <n v="1425758257"/>
    <x v="3544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4:22:39"/>
    <n v="1428780159"/>
    <x v="3545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3-31T22:59:00"/>
    <n v="1427860740"/>
    <x v="3546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3T22:59:00"/>
    <n v="1463198340"/>
    <x v="3547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4T20:00:00"/>
    <n v="1457139600"/>
    <x v="3548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4:27:53"/>
    <n v="1441358873"/>
    <x v="3549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16:26:38"/>
    <n v="1462224398"/>
    <x v="3550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17:07:00"/>
    <n v="1400796420"/>
    <x v="3551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09:05:24"/>
    <n v="1403964324"/>
    <x v="3552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1T19:00:00"/>
    <n v="1439337600"/>
    <x v="3553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2:00:00"/>
    <n v="1423674000"/>
    <x v="3554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06:36:34"/>
    <n v="1479382594"/>
    <x v="3555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0:35:24"/>
    <n v="1408289724"/>
    <x v="3556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1:38:31"/>
    <n v="1399271911"/>
    <x v="3557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16:00:00"/>
    <n v="1435352400"/>
    <x v="3558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3:58:00"/>
    <n v="1438333080"/>
    <x v="3559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6T21:45:00"/>
    <n v="1432694700"/>
    <x v="356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3:36:00"/>
    <n v="1438799760"/>
    <x v="3561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17:00:00"/>
    <n v="1457906400"/>
    <x v="3562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4:00:00"/>
    <n v="1470078000"/>
    <x v="3563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d v="2015-10-05T11:00:00"/>
    <n v="1444060800"/>
    <x v="3564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2:50:08"/>
    <n v="1420048208"/>
    <x v="3565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07:11:23"/>
    <n v="1422015083"/>
    <x v="3566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4:27:24"/>
    <n v="1433964444"/>
    <x v="3567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2:46:34"/>
    <n v="1410975994"/>
    <x v="3568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1:31:36"/>
    <n v="1420734696"/>
    <x v="3569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2:00:00"/>
    <n v="1420009200"/>
    <x v="357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15:36:53"/>
    <n v="1414701413"/>
    <x v="3571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d v="2015-06-21T08:41:22"/>
    <n v="1434894082"/>
    <x v="357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d v="2014-11-08T05:00:46"/>
    <n v="1415440846"/>
    <x v="3573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18:37:28"/>
    <n v="1415921848"/>
    <x v="3574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0T22:59:00"/>
    <n v="1470887940"/>
    <x v="3575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09:10:54"/>
    <n v="1480947054"/>
    <x v="3576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1:28:00"/>
    <n v="1430029680"/>
    <x v="3577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2:36:17"/>
    <n v="1462037777"/>
    <x v="3578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2:17:36"/>
    <n v="1459444656"/>
    <x v="3579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2-28T23:59:00"/>
    <n v="1425185940"/>
    <x v="358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06:18:30"/>
    <n v="1406719110"/>
    <x v="3581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4T21:18:02"/>
    <n v="1459822682"/>
    <x v="35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4:13:25"/>
    <n v="1460970805"/>
    <x v="3583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2:35:44"/>
    <n v="1436772944"/>
    <x v="358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2:11:30"/>
    <n v="1419181890"/>
    <x v="3585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d v="2016-09-23T11:44:30"/>
    <n v="1474649070"/>
    <x v="3586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4:00:00"/>
    <n v="1467054000"/>
    <x v="3587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18:00:00"/>
    <n v="1430348400"/>
    <x v="3588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0:32:27"/>
    <n v="1432654347"/>
    <x v="3589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3:00:34"/>
    <n v="1413792034"/>
    <x v="3590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3T23:59:00"/>
    <n v="1422075540"/>
    <x v="3591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0T23:59:00"/>
    <n v="1423630740"/>
    <x v="3592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15:26:00"/>
    <n v="1420489560"/>
    <x v="3593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3T20:36:22"/>
    <n v="1472952982"/>
    <x v="3594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d v="2015-03-13T01:59:00"/>
    <n v="1426229940"/>
    <x v="3595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2:09:42"/>
    <n v="1409072982"/>
    <x v="3596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0:59:00"/>
    <n v="1456984740"/>
    <x v="3597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d v="2014-09-02T23:59:00"/>
    <n v="1409720340"/>
    <x v="3598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29T19:00:00"/>
    <n v="1440892800"/>
    <x v="3599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d v="2016-10-13T15:22:44"/>
    <n v="1476390164"/>
    <x v="3600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18:58:02"/>
    <n v="1421452682"/>
    <x v="3601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16:27:59"/>
    <n v="1463520479"/>
    <x v="3602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16:44:40"/>
    <n v="1446759880"/>
    <x v="3603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1:59:00"/>
    <n v="1461913140"/>
    <x v="3604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4:02:06"/>
    <n v="1455390126"/>
    <x v="3605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09:30:57"/>
    <n v="1471185057"/>
    <x v="3606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d v="2015-12-14T19:00:00"/>
    <n v="1450137600"/>
    <x v="3607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09:00:00"/>
    <n v="1466172000"/>
    <x v="3608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17:48:05"/>
    <n v="1459378085"/>
    <x v="3609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05:22:16"/>
    <n v="1439806936"/>
    <x v="3610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3:53:21"/>
    <n v="1428483201"/>
    <x v="361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2:26:51"/>
    <n v="1402334811"/>
    <x v="3612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09:09:34"/>
    <n v="1403964574"/>
    <x v="3613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8T20:00:16"/>
    <n v="1434675616"/>
    <x v="3614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09:14:56"/>
    <n v="1449756896"/>
    <x v="3615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16:47:44"/>
    <n v="1426801664"/>
    <x v="3616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7T19:00:00"/>
    <n v="1488240000"/>
    <x v="3617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0:04:10"/>
    <n v="1433343850"/>
    <x v="3618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17:00:00"/>
    <n v="1479592800"/>
    <x v="3619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4T23:00:00"/>
    <n v="1425528000"/>
    <x v="362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16:00:00"/>
    <n v="1475269200"/>
    <x v="3621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7T22:23:00"/>
    <n v="1411874580"/>
    <x v="3622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d v="2014-07-26T02:00:00"/>
    <n v="1406358000"/>
    <x v="3623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3:34:50"/>
    <n v="1471977290"/>
    <x v="3624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0:39:37"/>
    <n v="1435851577"/>
    <x v="3625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1:00:57"/>
    <n v="1408204857"/>
    <x v="3626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0T22:59:00"/>
    <n v="1463803140"/>
    <x v="3627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15:59:56"/>
    <n v="1450040396"/>
    <x v="3628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2:00:00"/>
    <n v="1462467600"/>
    <x v="3629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16:19:50"/>
    <n v="1417295990"/>
    <x v="363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2T22:59:00"/>
    <n v="1411444740"/>
    <x v="3631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17:29:09"/>
    <n v="1416781749"/>
    <x v="3632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8T20:00:00"/>
    <n v="1479517200"/>
    <x v="3633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3T22:59:00"/>
    <n v="1484366340"/>
    <x v="3634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d v="2016-04-20T16:11:16"/>
    <n v="1461186676"/>
    <x v="3635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1:40:29"/>
    <n v="1442248829"/>
    <x v="3636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1:48:55"/>
    <n v="1420130935"/>
    <x v="3637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0:08:52"/>
    <n v="1429456132"/>
    <x v="3638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0:11:00"/>
    <n v="1475853060"/>
    <x v="3639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3:45:30"/>
    <n v="1431283530"/>
    <x v="364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0:00:00"/>
    <n v="1412485200"/>
    <x v="3641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2:00:00"/>
    <n v="1448902800"/>
    <x v="3642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6T23:27:19"/>
    <n v="1447734439"/>
    <x v="3643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7T23:59:00"/>
    <n v="1457413140"/>
    <x v="3644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1T19:17:18"/>
    <n v="1479773838"/>
    <x v="3645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18:30:00"/>
    <n v="1434497400"/>
    <x v="3646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2:58:47"/>
    <n v="1475258327"/>
    <x v="364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d v="2014-10-05T02:00:45"/>
    <n v="1412492445"/>
    <x v="3648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2:06:34"/>
    <n v="1402938394"/>
    <x v="3649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06:29:44"/>
    <n v="1454412584"/>
    <x v="3650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0:59:00"/>
    <n v="1407686340"/>
    <x v="3651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4T22:59:00"/>
    <n v="1472097540"/>
    <x v="3652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3:43:27"/>
    <n v="1438764207"/>
    <x v="3653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2:00:00"/>
    <n v="1459702800"/>
    <x v="3654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1:59:00"/>
    <n v="1437202740"/>
    <x v="3655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17:59:00"/>
    <n v="1485989940"/>
    <x v="3656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16:42:00"/>
    <n v="1464817320"/>
    <x v="3657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d v="2014-07-01T22:59:00"/>
    <n v="1404273540"/>
    <x v="3658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09:39:00"/>
    <n v="1426775940"/>
    <x v="3659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16:08:45"/>
    <n v="1419368925"/>
    <x v="3660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09T23:00:00"/>
    <n v="1460260800"/>
    <x v="3661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0T23:16:54"/>
    <n v="1427775414"/>
    <x v="3662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06:50:30"/>
    <n v="1482321030"/>
    <x v="3663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0:58:09"/>
    <n v="1466056689"/>
    <x v="3664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4:54:00"/>
    <n v="1446062040"/>
    <x v="3665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d v="2014-07-24T02:00:00"/>
    <n v="1406185200"/>
    <x v="3666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18:16:59"/>
    <n v="1437261419"/>
    <x v="3667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3:33:00"/>
    <n v="1437676380"/>
    <x v="3668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1:12:17"/>
    <n v="1434039137"/>
    <x v="3669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18:00:00"/>
    <n v="1433113200"/>
    <x v="367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0T22:59:00"/>
    <n v="1405915140"/>
    <x v="3671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17:43:04"/>
    <n v="1411771384"/>
    <x v="3672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07:52:00"/>
    <n v="1415191920"/>
    <x v="3673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15:57:09"/>
    <n v="1472936229"/>
    <x v="3674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18:00:00"/>
    <n v="1463353200"/>
    <x v="3675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4:34:44"/>
    <n v="1410550484"/>
    <x v="3676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2T22:59:00"/>
    <n v="1404359940"/>
    <x v="3677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d v="2015-05-31T07:44:58"/>
    <n v="1433076298"/>
    <x v="367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6-30T23:59:00"/>
    <n v="1404190740"/>
    <x v="3679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05:53:54"/>
    <n v="1475664834"/>
    <x v="3680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0:38:10"/>
    <n v="1452872290"/>
    <x v="3681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1:59:00"/>
    <n v="1402901940"/>
    <x v="3682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19T21:48:16"/>
    <n v="1476931696"/>
    <x v="3683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1T23:19:46"/>
    <n v="1441167586"/>
    <x v="3684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16:00:00"/>
    <n v="1400533200"/>
    <x v="3685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8T22:59:00"/>
    <n v="1440820740"/>
    <x v="3686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0:14:15"/>
    <n v="1403846055"/>
    <x v="3687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3:53:24"/>
    <n v="1407524004"/>
    <x v="3688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17:25:00"/>
    <n v="1434925500"/>
    <x v="3689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0:21:23"/>
    <n v="1417101683"/>
    <x v="3690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d v="2015-03-01T23:59:00"/>
    <n v="1425272340"/>
    <x v="3691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d v="2014-09-18T19:00:00"/>
    <n v="1411084800"/>
    <x v="3692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17:30:00"/>
    <n v="1448922600"/>
    <x v="3693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5T21:00:00"/>
    <n v="1465178400"/>
    <x v="3694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15:53:30"/>
    <n v="1421009610"/>
    <x v="3695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09:48:36"/>
    <n v="1423838916"/>
    <x v="369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06:10:48"/>
    <n v="1462878648"/>
    <x v="3697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4:21:27"/>
    <n v="1456946487"/>
    <x v="3698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09:26:56"/>
    <n v="1413383216"/>
    <x v="3699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d v="2014-09-30T11:00:00"/>
    <n v="1412092800"/>
    <x v="37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07:59:53"/>
    <n v="1433422793"/>
    <x v="3701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17:59:00"/>
    <n v="1468191540"/>
    <x v="3702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1:59:00"/>
    <n v="1471071540"/>
    <x v="3703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1:33:14"/>
    <n v="1464712394"/>
    <x v="370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3:00:00"/>
    <n v="1403546400"/>
    <x v="3705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16:55:49"/>
    <n v="1410558949"/>
    <x v="3706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0:26:00"/>
    <n v="1469165160"/>
    <x v="3707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3T22:24:46"/>
    <n v="1404444286"/>
    <x v="3708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1:59:06"/>
    <n v="1403715546"/>
    <x v="3709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08:49:48"/>
    <n v="1428068988"/>
    <x v="3710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d v="2014-06-15T11:00:00"/>
    <n v="1402848000"/>
    <x v="3711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1:59:00"/>
    <n v="1433055540"/>
    <x v="3712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2:42:46"/>
    <n v="1465062166"/>
    <x v="3713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5T22:59:00"/>
    <n v="1432612740"/>
    <x v="3714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07:52:00"/>
    <n v="1427806320"/>
    <x v="3715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16:18:29"/>
    <n v="1453411109"/>
    <x v="3716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15:47:29"/>
    <n v="1431204449"/>
    <x v="3717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2:11:15"/>
    <n v="1425057075"/>
    <x v="3718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d v="2015-06-22T12:31:06"/>
    <n v="1434994266"/>
    <x v="3719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d v="2015-07-02T18:50:06"/>
    <n v="1435881006"/>
    <x v="3720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18:28:04"/>
    <n v="1415230084"/>
    <x v="3721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17:59:00"/>
    <n v="1455231540"/>
    <x v="3722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d v="2014-11-30T14:04:22"/>
    <n v="1417374262"/>
    <x v="3723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18:00:00"/>
    <n v="1462402800"/>
    <x v="3724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16:30:00"/>
    <n v="1455831000"/>
    <x v="3725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16:00:00"/>
    <n v="1461963600"/>
    <x v="3726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19T23:55:00"/>
    <n v="1476939300"/>
    <x v="3727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8T23:06:16"/>
    <n v="1439957176"/>
    <x v="3728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2T22:55:12"/>
    <n v="1427082912"/>
    <x v="3729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1:15:59"/>
    <n v="1439828159"/>
    <x v="3730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09T22:23:00"/>
    <n v="1420860180"/>
    <x v="3731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07:00:00"/>
    <n v="1422100800"/>
    <x v="3732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17:30:00"/>
    <n v="1429396200"/>
    <x v="3733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16:38:16"/>
    <n v="1432589896"/>
    <x v="3734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d v="2015-05-28T11:38:09"/>
    <n v="1432831089"/>
    <x v="3735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3:00:00"/>
    <n v="1427133600"/>
    <x v="3736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d v="2015-11-12T01:59:00"/>
    <n v="1447311540"/>
    <x v="3737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17:00:00"/>
    <n v="1405461600"/>
    <x v="3738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05:47:48"/>
    <n v="1468752468"/>
    <x v="3739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1T20:53:58"/>
    <n v="1407808438"/>
    <x v="3740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17:05:50"/>
    <n v="1450389950"/>
    <x v="3741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0:09:04"/>
    <n v="1409980144"/>
    <x v="3742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d v="2014-07-03T12:02:44"/>
    <n v="1404406964"/>
    <x v="3743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4T22:59:00"/>
    <n v="1404532740"/>
    <x v="3744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1:45:02"/>
    <n v="1407689102"/>
    <x v="3745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d v="2016-10-08T04:20:39"/>
    <n v="1475918439"/>
    <x v="3746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d v="2015-07-05T17:59:00"/>
    <n v="1436137140"/>
    <x v="3747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0:59:00"/>
    <n v="1455602340"/>
    <x v="3748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8T22:59:00"/>
    <n v="1461902340"/>
    <x v="3749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2:59:00"/>
    <n v="1423555140"/>
    <x v="375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18:51:13"/>
    <n v="1459641073"/>
    <x v="3751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16:00:00"/>
    <n v="1476651600"/>
    <x v="3752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2T19:00:00"/>
    <n v="1433289600"/>
    <x v="3753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5T23:59:00"/>
    <n v="1406350740"/>
    <x v="3754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15:48:27"/>
    <n v="1460753307"/>
    <x v="3755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4:33:18"/>
    <n v="1402515198"/>
    <x v="3756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15:25:15"/>
    <n v="1417465515"/>
    <x v="3757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d v="2014-05-19T00:00:00"/>
    <n v="1400475600"/>
    <x v="3758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d v="2015-08-25T21:35:53"/>
    <n v="1440556553"/>
    <x v="3759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07:36:26"/>
    <n v="1399293386"/>
    <x v="3760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18:00:00"/>
    <n v="1439247600"/>
    <x v="3761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4:31:29"/>
    <n v="1438543889"/>
    <x v="3762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2:00:26"/>
    <n v="1427907626"/>
    <x v="3763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8T19:36:00"/>
    <n v="1464482160"/>
    <x v="3764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3:38:02"/>
    <n v="1406745482"/>
    <x v="3765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2T23:00:45"/>
    <n v="1404360045"/>
    <x v="3766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2-28T23:59:00"/>
    <n v="1425185940"/>
    <x v="3767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2:28:10"/>
    <n v="1402594090"/>
    <x v="3768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09:21:19"/>
    <n v="1460730079"/>
    <x v="376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17:20:10"/>
    <n v="1434234010"/>
    <x v="377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d v="2016-05-17T19:00:00"/>
    <n v="1463529600"/>
    <x v="3771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1:00:00"/>
    <n v="1480399200"/>
    <x v="3772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d v="2016-11-14T21:08:00"/>
    <n v="1479175680"/>
    <x v="3773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4:00:55"/>
    <n v="1428606055"/>
    <x v="3774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8T23:00:00"/>
    <n v="1428552000"/>
    <x v="3775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7-31T20:00:00"/>
    <n v="1406854800"/>
    <x v="3776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6T23:00:00"/>
    <n v="1411790400"/>
    <x v="3777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d v="2015-02-14T14:39:40"/>
    <n v="1423942780"/>
    <x v="3778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1:39:00"/>
    <n v="1459010340"/>
    <x v="3779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15:06:00"/>
    <n v="1436817960"/>
    <x v="378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16:11:25"/>
    <n v="1410210685"/>
    <x v="3781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18:00:00"/>
    <n v="1469401200"/>
    <x v="3782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1:00:00"/>
    <n v="1458057600"/>
    <x v="3783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18:32:12"/>
    <n v="1468193532"/>
    <x v="3784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05:03:00"/>
    <n v="1470132180"/>
    <x v="3785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6T19:54:35"/>
    <n v="1464310475"/>
    <x v="3786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0T22:59:00"/>
    <n v="1436587140"/>
    <x v="3787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1:18:00"/>
    <n v="1450887480"/>
    <x v="3788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4:10:18"/>
    <n v="1434395418"/>
    <x v="3789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2:00:23"/>
    <n v="1479834023"/>
    <x v="3790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d v="2014-07-06T11:36:32"/>
    <n v="1404664592"/>
    <x v="3791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d v="2015-07-15T05:43:42"/>
    <n v="1436957022"/>
    <x v="379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17:32:09"/>
    <n v="1418769129"/>
    <x v="3793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08:55:54"/>
    <n v="1433685354"/>
    <x v="379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17:30:00"/>
    <n v="1440801000"/>
    <x v="3795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3T19:42:36"/>
    <n v="1484354556"/>
    <x v="379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16:09:25"/>
    <n v="1429564165"/>
    <x v="3797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2:20:48"/>
    <n v="1407691248"/>
    <x v="379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17:20:43"/>
    <n v="1457734843"/>
    <x v="3799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0T23:59:00"/>
    <n v="1420952340"/>
    <x v="380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1:13:36"/>
    <n v="1420215216"/>
    <x v="3801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1T22:01:46"/>
    <n v="1445482906"/>
    <x v="3802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d v="2016-03-04T18:19:28"/>
    <n v="1457133568"/>
    <x v="3803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2:00:00"/>
    <n v="1469948400"/>
    <x v="3804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16:17:20"/>
    <n v="1411852640"/>
    <x v="3805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1:13:01"/>
    <n v="1404022381"/>
    <x v="3806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16:48:59"/>
    <n v="1428097739"/>
    <x v="3807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4:53:39"/>
    <n v="1429955619"/>
    <x v="3808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18:00:00"/>
    <n v="1406761200"/>
    <x v="3809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4:22:38"/>
    <n v="1426965758"/>
    <x v="3810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06:00:00"/>
    <n v="1464692400"/>
    <x v="3811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5-31T22:59:00"/>
    <n v="1433131140"/>
    <x v="3812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16:43:00"/>
    <n v="1465940580"/>
    <x v="3813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3-31T22:59:00"/>
    <n v="1427860740"/>
    <x v="3814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18:00:00"/>
    <n v="1440111600"/>
    <x v="3815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1:33:43"/>
    <n v="1405614823"/>
    <x v="3816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3T22:59:00"/>
    <n v="1445659140"/>
    <x v="3817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4:13:02"/>
    <n v="1426187582"/>
    <x v="3818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16:02:00"/>
    <n v="1437166920"/>
    <x v="3819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0:38:37"/>
    <n v="1436110717"/>
    <x v="3820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3T23:20:07"/>
    <n v="1451881207"/>
    <x v="3821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17:59:00"/>
    <n v="1453244340"/>
    <x v="3822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19T22:59:00"/>
    <n v="1437364740"/>
    <x v="3823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08:41:00"/>
    <n v="1470058860"/>
    <x v="3824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6T20:40:14"/>
    <n v="1434505214"/>
    <x v="3825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05:09:54"/>
    <n v="1430993394"/>
    <x v="3826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6T19:00:00"/>
    <n v="1427414400"/>
    <x v="3827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08:39:47"/>
    <n v="1420033187"/>
    <x v="3828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15:46:11"/>
    <n v="1472676371"/>
    <x v="3829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2:46:51"/>
    <n v="1464371211"/>
    <x v="3830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16:22:25"/>
    <n v="1415222545"/>
    <x v="3831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19T21:45:35"/>
    <n v="1455936335"/>
    <x v="3832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4:09:00"/>
    <n v="1417460940"/>
    <x v="3833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05:41:07"/>
    <n v="1434624067"/>
    <x v="3834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17:36:48"/>
    <n v="1461278208"/>
    <x v="3835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2T23:09:00"/>
    <n v="1470197340"/>
    <x v="3836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d v="2015-07-03T13:22:38"/>
    <n v="1435947758"/>
    <x v="3837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2:03:29"/>
    <n v="1432314209"/>
    <x v="3838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29T22:25:24"/>
    <n v="1438226724"/>
    <x v="3839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0:50:29"/>
    <n v="1459180229"/>
    <x v="3840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3:51:27"/>
    <n v="1405882287"/>
    <x v="3841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06:50:52"/>
    <n v="1399809052"/>
    <x v="384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5-31T20:44:24"/>
    <n v="1401587064"/>
    <x v="3843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1:59:00"/>
    <n v="1401778740"/>
    <x v="3844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0:02:54"/>
    <n v="1443711774"/>
    <x v="3845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1:59:00"/>
    <n v="1412405940"/>
    <x v="3846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0:23:11"/>
    <n v="1437283391"/>
    <x v="3847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4:36:29"/>
    <n v="1445196989"/>
    <x v="3848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3:24:44"/>
    <n v="1434047084"/>
    <x v="3849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d v="2014-12-31T21:59:03"/>
    <n v="1420081143"/>
    <x v="3850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05:32:59"/>
    <n v="1437129179"/>
    <x v="3851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6T22:34:36"/>
    <n v="1427427276"/>
    <x v="3852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15:09:38"/>
    <n v="1409602178"/>
    <x v="3853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d v="2015-05-09T16:14:18"/>
    <n v="1431206058"/>
    <x v="3854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17:17:51"/>
    <n v="1427408271"/>
    <x v="3855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1:50:03"/>
    <n v="1425833403"/>
    <x v="3856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2:12:00"/>
    <n v="1406913120"/>
    <x v="3857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16:00:00"/>
    <n v="1432328400"/>
    <x v="3858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16:00:00"/>
    <n v="1403730000"/>
    <x v="3859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0:51:50"/>
    <n v="1407858710"/>
    <x v="386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d v="2014-11-12T16:47:00"/>
    <n v="1415828820"/>
    <x v="3861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d v="2016-09-12T11:59:00"/>
    <n v="1473699540"/>
    <x v="3862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1:11:45"/>
    <n v="1446739905"/>
    <x v="3863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17:24:14"/>
    <n v="1447799054"/>
    <x v="386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0:30:00"/>
    <n v="1409376600"/>
    <x v="3865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2T22:29:00"/>
    <n v="1458703740"/>
    <x v="3866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4:32:19"/>
    <n v="1466278339"/>
    <x v="3867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d v="2014-09-08T10:50:05"/>
    <n v="1410191405"/>
    <x v="3868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3T22:11:00"/>
    <n v="1426302660"/>
    <x v="3869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2T23:07:58"/>
    <n v="1404360478"/>
    <x v="3870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2:44:10"/>
    <n v="1490809450"/>
    <x v="3871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3T22:29:56"/>
    <n v="1439522996"/>
    <x v="3872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1:42:15"/>
    <n v="1444322535"/>
    <x v="3873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3T20:00:00"/>
    <n v="1422061200"/>
    <x v="3874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05:00:00"/>
    <n v="1472896800"/>
    <x v="3875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09:58:48"/>
    <n v="1454425128"/>
    <x v="3876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1:15:52"/>
    <n v="1481213752"/>
    <x v="3877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29T22:59:00"/>
    <n v="1435636740"/>
    <x v="3878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15:39:56"/>
    <n v="1422218396"/>
    <x v="3879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18:00:00"/>
    <n v="1406761200"/>
    <x v="388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d v="2017-02-19T19:26:39"/>
    <n v="1487550399"/>
    <x v="3881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18:03:00"/>
    <n v="1454281380"/>
    <x v="3882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09:27:49"/>
    <n v="1409668069"/>
    <x v="3883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2:59:52"/>
    <n v="1427479192"/>
    <x v="3884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17:49:51"/>
    <n v="1462834191"/>
    <x v="3885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d v="2014-12-11T00:28:22"/>
    <n v="1418275702"/>
    <x v="3886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17:00:00"/>
    <n v="1430517600"/>
    <x v="3887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08:05:58"/>
    <n v="1488114358"/>
    <x v="388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18:26:00"/>
    <n v="1420413960"/>
    <x v="3889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3:12:24"/>
    <n v="1439662344"/>
    <x v="3890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d v="2015-03-22T23:59:00"/>
    <n v="1427086740"/>
    <x v="3891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2:00:00"/>
    <n v="1408863600"/>
    <x v="3892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1:00:00"/>
    <n v="1404194400"/>
    <x v="3893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5T23:59:00"/>
    <n v="1481000340"/>
    <x v="3894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1:00:18"/>
    <n v="1425103218"/>
    <x v="3895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6T23:36:18"/>
    <n v="1402979778"/>
    <x v="3896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15:58:03"/>
    <n v="1420750683"/>
    <x v="3897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1:00:00"/>
    <n v="1439827200"/>
    <x v="3898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3:36:01"/>
    <n v="1407868561"/>
    <x v="3899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0T21:13:11"/>
    <n v="1433988791"/>
    <x v="3900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4:49:59"/>
    <n v="1450554599"/>
    <x v="3901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07:14:02"/>
    <n v="1479125642"/>
    <x v="390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4:38:00"/>
    <n v="1439581080"/>
    <x v="3903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d v="2015-04-15T00:04:00"/>
    <n v="1429074240"/>
    <x v="3904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18:00:00"/>
    <n v="1434063600"/>
    <x v="3905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08:25:00"/>
    <n v="1435325100"/>
    <x v="3906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15:08:00"/>
    <n v="1414354080"/>
    <x v="3907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8T22:14:56"/>
    <n v="1406603696"/>
    <x v="3908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3:37:22"/>
    <n v="1410424642"/>
    <x v="3909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3:09:57"/>
    <n v="1441649397"/>
    <x v="3910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15:29:37"/>
    <n v="1417033777"/>
    <x v="3911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4T23:35:00"/>
    <n v="1429936500"/>
    <x v="3912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1:04:09"/>
    <n v="1448863449"/>
    <x v="3913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17:59:00"/>
    <n v="1431298740"/>
    <x v="3914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18:38:29"/>
    <n v="1464824309"/>
    <x v="3915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06:19:12"/>
    <n v="1464952752"/>
    <x v="3916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07:39:21"/>
    <n v="1410439161"/>
    <x v="3917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1:00:00"/>
    <n v="1407168000"/>
    <x v="3918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7T19:00:00"/>
    <n v="1453075200"/>
    <x v="3919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05:17:40"/>
    <n v="1479032260"/>
    <x v="392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3:00:00"/>
    <n v="1414346400"/>
    <x v="3921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18:00:00"/>
    <n v="1425337200"/>
    <x v="3922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18:31:11"/>
    <n v="1428622271"/>
    <x v="3923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18:02:02"/>
    <n v="1403823722"/>
    <x v="3924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15:53:59"/>
    <n v="1406753639"/>
    <x v="3925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6T21:02:28"/>
    <n v="1419645748"/>
    <x v="3926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1:25:04"/>
    <n v="1407565504"/>
    <x v="3927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5T23:59:00"/>
    <n v="1444971540"/>
    <x v="3928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4:51:05"/>
    <n v="1474228265"/>
    <x v="3929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1:00:00"/>
    <n v="1459490400"/>
    <x v="393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5T22:38:27"/>
    <n v="1441510707"/>
    <x v="3931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5T22:02:44"/>
    <n v="1458097364"/>
    <x v="3932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6T19:43:00"/>
    <n v="1468716180"/>
    <x v="3933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08:00:00"/>
    <n v="1443704400"/>
    <x v="3934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0:45:46"/>
    <n v="1443973546"/>
    <x v="3935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2:18:40"/>
    <n v="1480576720"/>
    <x v="3936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0:09:20"/>
    <n v="1468249760"/>
    <x v="3937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16:44:14"/>
    <n v="1435441454"/>
    <x v="3938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6T23:30:00"/>
    <n v="1412656200"/>
    <x v="3939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06:49:11"/>
    <n v="1420199351"/>
    <x v="3940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4T20:00:00"/>
    <n v="1416877200"/>
    <x v="3941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16:41:54"/>
    <n v="1434490914"/>
    <x v="3942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1:50:00"/>
    <n v="1446483000"/>
    <x v="3943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0:54:35"/>
    <n v="1440690875"/>
    <x v="3944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4:14:28"/>
    <n v="1431717268"/>
    <x v="3945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3:00:00"/>
    <n v="1425110400"/>
    <x v="3946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1T22:25:44"/>
    <n v="1475378744"/>
    <x v="3947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2:48:43"/>
    <n v="1410076123"/>
    <x v="3948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0T21:53:41"/>
    <n v="1423623221"/>
    <x v="3949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3:35:00"/>
    <n v="1460140500"/>
    <x v="395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3:49:02"/>
    <n v="1462301342"/>
    <x v="3951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3:58:10"/>
    <n v="1445885890"/>
    <x v="3952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18:29:00"/>
    <n v="1469834940"/>
    <x v="3953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0:37:44"/>
    <n v="1405352264"/>
    <x v="395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16:22:21"/>
    <n v="1448745741"/>
    <x v="3955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4T19:20:00"/>
    <n v="1461543600"/>
    <x v="3956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18:25:54"/>
    <n v="1468020354"/>
    <x v="3957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09:00:00"/>
    <n v="1406988000"/>
    <x v="3958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3:55:56"/>
    <n v="1411930556"/>
    <x v="3959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15:17:36"/>
    <n v="1451852256"/>
    <x v="3960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16:23:30"/>
    <n v="1399584210"/>
    <x v="3961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09:54:54"/>
    <n v="1448722494"/>
    <x v="3962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7T23:41:57"/>
    <n v="1447821717"/>
    <x v="3963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1:19:46"/>
    <n v="1429460386"/>
    <x v="3964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3T23:39:40"/>
    <n v="1460608780"/>
    <x v="3965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3T21:59:00"/>
    <n v="1406170740"/>
    <x v="3966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1:58:27"/>
    <n v="1488783507"/>
    <x v="396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4:34:33"/>
    <n v="1463945673"/>
    <x v="3968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8T22:55:00"/>
    <n v="1472442900"/>
    <x v="3969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15:43:31"/>
    <n v="1460925811"/>
    <x v="3970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07:52:06"/>
    <n v="1405947126"/>
    <x v="3971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d v="2015-02-05T20:37:14"/>
    <n v="1423186634"/>
    <x v="3972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8T23:00:00"/>
    <n v="1462766400"/>
    <x v="3973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08:07:28"/>
    <n v="1464872848"/>
    <x v="3974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15:48:18"/>
    <n v="1468442898"/>
    <x v="3975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2:00:00"/>
    <n v="1406876400"/>
    <x v="3976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3:55:32"/>
    <n v="1469213732"/>
    <x v="3977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0:25:53"/>
    <n v="1422717953"/>
    <x v="3978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15:00:00"/>
    <n v="1427659200"/>
    <x v="3979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09:22:27"/>
    <n v="1404570147"/>
    <x v="3980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6T23:19:09"/>
    <n v="1468729149"/>
    <x v="3981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4:26:20"/>
    <n v="1436297180"/>
    <x v="3982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1:59:00"/>
    <n v="1400569140"/>
    <x v="3983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7T19:00:00"/>
    <n v="1415404800"/>
    <x v="3984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16:05:00"/>
    <n v="1456002300"/>
    <x v="3985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08:04:00"/>
    <n v="1462539840"/>
    <x v="3986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17:11:30"/>
    <n v="1400278290"/>
    <x v="3987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d v="2015-08-28T20:56:53"/>
    <n v="1440813413"/>
    <x v="3988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3:59:41"/>
    <n v="1447009181"/>
    <x v="3989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1:08:13"/>
    <n v="1456934893"/>
    <x v="3990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0:28:02"/>
    <n v="1433086082"/>
    <x v="3991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18:34:19"/>
    <n v="1449876859"/>
    <x v="3992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15:45:12"/>
    <n v="1431549912"/>
    <x v="3993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4:21:30"/>
    <n v="1405761690"/>
    <x v="3994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06:27:00"/>
    <n v="1423913220"/>
    <x v="3995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1:04:00"/>
    <n v="1416499440"/>
    <x v="3996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3:23:41"/>
    <n v="1428222221"/>
    <x v="3997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17:07:06"/>
    <n v="1427580426"/>
    <x v="3998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4:51:49"/>
    <n v="1409514709"/>
    <x v="399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d v="2016-05-07T09:29:18"/>
    <n v="1462631358"/>
    <x v="4000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4:00:00"/>
    <n v="1488394800"/>
    <x v="4001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6T20:02:41"/>
    <n v="1411779761"/>
    <x v="4002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09:05:47"/>
    <n v="1424009147"/>
    <x v="4003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d v="2014-10-07T22:54:17"/>
    <n v="1412740457"/>
    <x v="4004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4:23:05"/>
    <n v="1413832985"/>
    <x v="400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3:33:07"/>
    <n v="1455647587"/>
    <x v="4006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1:28:00"/>
    <n v="1409070480"/>
    <x v="4007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18:08:27"/>
    <n v="1437606507"/>
    <x v="4008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1:49:20"/>
    <n v="1410281360"/>
    <x v="4009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3:29:26"/>
    <n v="1414348166"/>
    <x v="4010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08:04:38"/>
    <n v="1422450278"/>
    <x v="4011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08:04:09"/>
    <n v="1430571849"/>
    <x v="4012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2:13:43"/>
    <n v="1424070823"/>
    <x v="401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0:54:29"/>
    <n v="1457157269"/>
    <x v="4014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3:44:23"/>
    <n v="1437331463"/>
    <x v="4015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15:56:40"/>
    <n v="1410987400"/>
    <x v="4016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1:07:54"/>
    <n v="1409846874"/>
    <x v="4017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d v="2016-10-07T16:51:48"/>
    <n v="1475877108"/>
    <x v="401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1:28:00"/>
    <n v="1460737680"/>
    <x v="4019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3T22:34:59"/>
    <n v="1427168099"/>
    <x v="4020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16:52:38"/>
    <n v="1414360358"/>
    <x v="4021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1-31T21:54:00"/>
    <n v="1422759240"/>
    <x v="4022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17:59:23"/>
    <n v="1458860363"/>
    <x v="402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1:04:57"/>
    <n v="1441037097"/>
    <x v="4024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0:42:16"/>
    <n v="1437889336"/>
    <x v="4025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1:43:59"/>
    <n v="1449247439"/>
    <x v="4026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2T20:00:00"/>
    <n v="1487811600"/>
    <x v="4027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17:31:40"/>
    <n v="1402007500"/>
    <x v="4028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3T19:36:10"/>
    <n v="1450053370"/>
    <x v="4029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3:49:00"/>
    <n v="1454525340"/>
    <x v="403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0:02:44"/>
    <n v="1418914964"/>
    <x v="4031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15:25:16"/>
    <n v="1450211116"/>
    <x v="4032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4:00:00"/>
    <n v="1475398800"/>
    <x v="4033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16:44:10"/>
    <n v="1428097450"/>
    <x v="4034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d v="2014-10-21T16:11:27"/>
    <n v="1413925887"/>
    <x v="4035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17:30:00"/>
    <n v="1404253800"/>
    <x v="4036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09:25:00"/>
    <n v="1464099900"/>
    <x v="4037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4:10:10"/>
    <n v="1413573010"/>
    <x v="4038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0:59:00"/>
    <n v="1448949540"/>
    <x v="4039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7T22:00:00"/>
    <n v="1437188400"/>
    <x v="404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d v="2016-09-06T06:22:34"/>
    <n v="1473160954"/>
    <x v="4041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4:16:00"/>
    <n v="1421781360"/>
    <x v="4042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17:58:45"/>
    <n v="1416524325"/>
    <x v="4043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0:00:00"/>
    <n v="1428642000"/>
    <x v="4044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0T23:49:49"/>
    <n v="1408596589"/>
    <x v="4045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0:36:50"/>
    <n v="1413992210"/>
    <x v="4046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0T20:00:00"/>
    <n v="1420938000"/>
    <x v="4047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06:13:07"/>
    <n v="1460373187"/>
    <x v="4048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18:00:15"/>
    <n v="1436914815"/>
    <x v="4049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0:16:31"/>
    <n v="1414077391"/>
    <x v="4050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1:53:00"/>
    <n v="1399618380"/>
    <x v="4051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16:05:16"/>
    <n v="1413234316"/>
    <x v="4052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15:00:00"/>
    <n v="1416081600"/>
    <x v="4053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09-30T23:00:00"/>
    <n v="1475294400"/>
    <x v="4054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0:33:51"/>
    <n v="1403192031"/>
    <x v="4055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4:59:00"/>
    <n v="1467575940"/>
    <x v="4056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18:00:00"/>
    <n v="1448492400"/>
    <x v="4057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3-31T22:59:00"/>
    <n v="1459483140"/>
    <x v="4058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5T22:00:00"/>
    <n v="1410836400"/>
    <x v="4059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1:00:00"/>
    <n v="1403539200"/>
    <x v="406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0T21:23:43"/>
    <n v="1461205423"/>
    <x v="4061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2:44:28"/>
    <n v="1467481468"/>
    <x v="4062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1:21:24"/>
    <n v="1403886084"/>
    <x v="4063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09:07:06"/>
    <n v="1430316426"/>
    <x v="4064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17:50:11"/>
    <n v="1407883811"/>
    <x v="4065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8T19:56:28"/>
    <n v="1463619388"/>
    <x v="4066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7T21:49:10"/>
    <n v="1443408550"/>
    <x v="4067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18:05:00"/>
    <n v="1484348700"/>
    <x v="4068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07:00:00"/>
    <n v="1425124800"/>
    <x v="4069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2-28T22:00:00"/>
    <n v="1425178800"/>
    <x v="407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4:18:51"/>
    <n v="1482779931"/>
    <x v="407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3:35:11"/>
    <n v="1408646111"/>
    <x v="4072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8T23:00:00"/>
    <n v="1431144000"/>
    <x v="4073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09:16:15"/>
    <n v="1446732975"/>
    <x v="4074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2:28:00"/>
    <n v="1404149280"/>
    <x v="4075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4:51:00"/>
    <n v="1413921060"/>
    <x v="4076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2:03:14"/>
    <n v="1482339794"/>
    <x v="4077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3:54:02"/>
    <n v="1485543242"/>
    <x v="4078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17:32:01"/>
    <n v="1466375521"/>
    <x v="4079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3:54:00"/>
    <n v="1465930440"/>
    <x v="408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07:57:05"/>
    <n v="1425819425"/>
    <x v="4081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18:00:00"/>
    <n v="1447542000"/>
    <x v="4082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3:16:56"/>
    <n v="1452795416"/>
    <x v="4083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05:28:26"/>
    <n v="1476008906"/>
    <x v="4084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3T22:59:00"/>
    <n v="1427169540"/>
    <x v="4085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0T23:00:00"/>
    <n v="1448078400"/>
    <x v="4086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d v="2016-07-17T12:49:46"/>
    <n v="1468777786"/>
    <x v="4087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05:26:00"/>
    <n v="1421403960"/>
    <x v="4088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2:35:00"/>
    <n v="1433093700"/>
    <x v="4089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0:00:00"/>
    <n v="1438959600"/>
    <x v="409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07:09:11"/>
    <n v="1421410151"/>
    <x v="409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4T22:40:47"/>
    <n v="1428205247"/>
    <x v="4092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4:34:53"/>
    <n v="1440272093"/>
    <x v="4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1T23:59:00"/>
    <n v="1413953940"/>
    <x v="4094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8T19:45:50"/>
    <n v="1482108350"/>
    <x v="4095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3:51:00"/>
    <n v="1488271860"/>
    <x v="4096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18:55:00"/>
    <n v="1454284500"/>
    <x v="4097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2:19:57"/>
    <n v="1465060797"/>
    <x v="4098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15:24:33"/>
    <n v="1472847873"/>
    <x v="4099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4T21:59:50"/>
    <n v="1414205990"/>
    <x v="410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16:41:22"/>
    <n v="1485380482"/>
    <x v="4101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15:21:13"/>
    <n v="1463343673"/>
    <x v="4102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3:32:00"/>
    <n v="1440613920"/>
    <x v="4103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1:40:34"/>
    <n v="1477550434"/>
    <x v="410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5T19:15:09"/>
    <n v="1482711309"/>
    <x v="4105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1T20:00:00"/>
    <n v="1427936400"/>
    <x v="4106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17:00:01"/>
    <n v="1411596001"/>
    <x v="4107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0:00:00"/>
    <n v="1488517200"/>
    <x v="4108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08:56:44"/>
    <n v="1448805404"/>
    <x v="4109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0:02:31"/>
    <n v="1469113351"/>
    <x v="4110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3T22:15:40"/>
    <n v="1424747740"/>
    <x v="4111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7T19:00:00"/>
    <n v="1456617600"/>
    <x v="4112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1:34:00"/>
    <n v="1452234840"/>
    <x v="4113"/>
    <n v="145061912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E14B35-1B19-47B0-B54A-8625766BDCB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1951172268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04AE99-9F95-4B81-901F-8510D59A2C1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23403C-B0A2-4D7D-A6FB-1A3D3E0D166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21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C28CD-26D9-4750-A088-6DA000F3F2D9}">
  <sheetPr codeName="Sheet1"/>
  <dimension ref="A1:F14"/>
  <sheetViews>
    <sheetView workbookViewId="0">
      <selection activeCell="A16" sqref="A1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8" t="s">
        <v>8223</v>
      </c>
      <c r="B1" t="s">
        <v>8313</v>
      </c>
    </row>
    <row r="3" spans="1:6" x14ac:dyDescent="0.35">
      <c r="A3" s="8" t="s">
        <v>8310</v>
      </c>
      <c r="B3" s="8" t="s">
        <v>8311</v>
      </c>
    </row>
    <row r="4" spans="1:6" x14ac:dyDescent="0.35">
      <c r="A4" s="8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5">
      <c r="A5" s="9" t="s">
        <v>8315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9" t="s">
        <v>8316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9" t="s">
        <v>8317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9" t="s">
        <v>8318</v>
      </c>
      <c r="B8" s="7">
        <v>24</v>
      </c>
      <c r="C8" s="7"/>
      <c r="D8" s="7"/>
      <c r="E8" s="7"/>
      <c r="F8" s="7">
        <v>24</v>
      </c>
    </row>
    <row r="9" spans="1:6" x14ac:dyDescent="0.35">
      <c r="A9" s="9" t="s">
        <v>8319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9" t="s">
        <v>8320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9" t="s">
        <v>8321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9" t="s">
        <v>8322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9" t="s">
        <v>8323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9" t="s">
        <v>8312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B625C-AFF8-4E0D-8AA0-B101D4FD8EC1}">
  <sheetPr codeName="Sheet2"/>
  <dimension ref="A1:F47"/>
  <sheetViews>
    <sheetView topLeftCell="A13" workbookViewId="0">
      <selection activeCell="I3" sqref="I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8" t="s">
        <v>8223</v>
      </c>
      <c r="B1" t="s">
        <v>8313</v>
      </c>
    </row>
    <row r="2" spans="1:6" x14ac:dyDescent="0.35">
      <c r="A2" s="8" t="s">
        <v>8308</v>
      </c>
      <c r="B2" t="s">
        <v>8313</v>
      </c>
    </row>
    <row r="4" spans="1:6" x14ac:dyDescent="0.35">
      <c r="A4" s="8" t="s">
        <v>8310</v>
      </c>
      <c r="B4" s="8" t="s">
        <v>8311</v>
      </c>
    </row>
    <row r="5" spans="1:6" x14ac:dyDescent="0.35">
      <c r="A5" s="8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5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35">
      <c r="A7" s="9" t="s">
        <v>8325</v>
      </c>
      <c r="B7" s="7">
        <v>20</v>
      </c>
      <c r="C7" s="7"/>
      <c r="D7" s="7"/>
      <c r="E7" s="7"/>
      <c r="F7" s="7">
        <v>20</v>
      </c>
    </row>
    <row r="8" spans="1:6" x14ac:dyDescent="0.35">
      <c r="A8" s="9" t="s">
        <v>8326</v>
      </c>
      <c r="B8" s="7">
        <v>24</v>
      </c>
      <c r="C8" s="7"/>
      <c r="D8" s="7"/>
      <c r="E8" s="7"/>
      <c r="F8" s="7">
        <v>24</v>
      </c>
    </row>
    <row r="9" spans="1:6" x14ac:dyDescent="0.35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35">
      <c r="A10" s="9" t="s">
        <v>8328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9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9" t="s">
        <v>8331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9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9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9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9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9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9" t="s">
        <v>8340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9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9" t="s">
        <v>8344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9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9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9" t="s">
        <v>8349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9" t="s">
        <v>8350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9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9" t="s">
        <v>8353</v>
      </c>
      <c r="B35" s="7">
        <v>40</v>
      </c>
      <c r="C35" s="7"/>
      <c r="D35" s="7"/>
      <c r="E35" s="7"/>
      <c r="F35" s="7">
        <v>40</v>
      </c>
    </row>
    <row r="36" spans="1:6" x14ac:dyDescent="0.35">
      <c r="A36" s="9" t="s">
        <v>8354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9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5">
      <c r="A38" s="9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5">
      <c r="A40" s="9" t="s">
        <v>8358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9" t="s">
        <v>8359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9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5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9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5">
      <c r="A45" s="9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5">
      <c r="A46" s="9" t="s">
        <v>8364</v>
      </c>
      <c r="B46" s="7">
        <v>20</v>
      </c>
      <c r="C46" s="7"/>
      <c r="D46" s="7"/>
      <c r="E46" s="7"/>
      <c r="F46" s="7">
        <v>20</v>
      </c>
    </row>
    <row r="47" spans="1:6" x14ac:dyDescent="0.35">
      <c r="A47" s="9" t="s">
        <v>8312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A4A3B-ED8F-4245-A6F2-1C0C2D400603}">
  <sheetPr codeName="Sheet3"/>
  <dimension ref="A1:F18"/>
  <sheetViews>
    <sheetView topLeftCell="B1" workbookViewId="0">
      <selection activeCell="D2" sqref="D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8308</v>
      </c>
      <c r="B1" t="s">
        <v>8313</v>
      </c>
    </row>
    <row r="2" spans="1:6" x14ac:dyDescent="0.35">
      <c r="A2" s="8" t="s">
        <v>8379</v>
      </c>
      <c r="B2" t="s">
        <v>8313</v>
      </c>
    </row>
    <row r="4" spans="1:6" x14ac:dyDescent="0.35">
      <c r="A4" s="8" t="s">
        <v>8310</v>
      </c>
      <c r="B4" s="8" t="s">
        <v>8311</v>
      </c>
    </row>
    <row r="5" spans="1:6" x14ac:dyDescent="0.35">
      <c r="A5" s="8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5">
      <c r="A6" s="11" t="s">
        <v>8373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35">
      <c r="A7" s="11" t="s">
        <v>8374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35">
      <c r="A8" s="11" t="s">
        <v>8375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35">
      <c r="A9" s="11" t="s">
        <v>8376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35">
      <c r="A10" s="11" t="s">
        <v>8367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35">
      <c r="A11" s="11" t="s">
        <v>8377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35">
      <c r="A12" s="11" t="s">
        <v>8368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35">
      <c r="A13" s="11" t="s">
        <v>8369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35">
      <c r="A14" s="11" t="s">
        <v>8370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35">
      <c r="A15" s="11" t="s">
        <v>8371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35">
      <c r="A16" s="11" t="s">
        <v>8372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35">
      <c r="A17" s="11" t="s">
        <v>8378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35">
      <c r="A18" s="11" t="s">
        <v>8312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286"/>
  <sheetViews>
    <sheetView tabSelected="1" zoomScale="55" zoomScaleNormal="55" workbookViewId="0">
      <selection activeCell="H2580" sqref="H2580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9" width="19.81640625" customWidth="1"/>
    <col min="10" max="11" width="19.26953125" customWidth="1"/>
    <col min="12" max="12" width="17.81640625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4.08984375" customWidth="1"/>
    <col min="18" max="18" width="16" bestFit="1" customWidth="1"/>
    <col min="19" max="19" width="12.1796875" bestFit="1" customWidth="1"/>
    <col min="20" max="20" width="14.17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8366</v>
      </c>
      <c r="J1" s="1" t="s">
        <v>8259</v>
      </c>
      <c r="K1" s="1" t="s">
        <v>8365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0">
        <f>J2/(86400)+25569+(-5/24)</f>
        <v>42207.916666666664</v>
      </c>
      <c r="J2">
        <v>1437620400</v>
      </c>
      <c r="K2" s="10">
        <f>(L2/86400)+25569+(-5/24)</f>
        <v>42176.798738425925</v>
      </c>
      <c r="L2">
        <v>1434931811</v>
      </c>
      <c r="M2" t="b">
        <v>0</v>
      </c>
      <c r="N2">
        <v>182</v>
      </c>
      <c r="O2" t="b">
        <v>1</v>
      </c>
      <c r="P2" t="s">
        <v>8265</v>
      </c>
      <c r="Q2" s="5">
        <f t="shared" ref="Q2:Q66" si="0">E2/D2</f>
        <v>1.3685882352941177</v>
      </c>
      <c r="R2" s="6">
        <f>E2/N2</f>
        <v>63.917582417582416</v>
      </c>
      <c r="S2" s="6" t="str">
        <f>LEFT(P2,FIND("/",P2)-1)</f>
        <v>film &amp; video</v>
      </c>
      <c r="T2" s="6" t="str">
        <f>RIGHT(P2,LEN(P2)-FIND("/",P2))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10">
        <f t="shared" ref="I3:I66" si="1">J3/(86400)+25569+(-5/24)</f>
        <v>42796.392164351848</v>
      </c>
      <c r="J3">
        <v>1488464683</v>
      </c>
      <c r="K3" s="10">
        <f t="shared" ref="K3:K66" si="2">(L3/86400)+25569+(-5/24)</f>
        <v>42766.392164351848</v>
      </c>
      <c r="L3">
        <v>1485872683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6">
        <f t="shared" ref="R3:R66" si="3">E3/N3</f>
        <v>185.48101265822785</v>
      </c>
      <c r="S3" s="6" t="str">
        <f t="shared" ref="S3:S66" si="4">LEFT(P3,FIND("/",P3)-1)</f>
        <v>film &amp; video</v>
      </c>
      <c r="T3" s="6" t="str">
        <f t="shared" ref="T3:T66" si="5">RIGHT(P3,LEN(P3)-FIND("/",P3))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10">
        <f t="shared" si="1"/>
        <v>42415.494016203702</v>
      </c>
      <c r="J4">
        <v>1455555083</v>
      </c>
      <c r="K4" s="10">
        <f t="shared" si="2"/>
        <v>42405.494016203702</v>
      </c>
      <c r="L4">
        <v>1454691083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6">
        <f t="shared" si="3"/>
        <v>15</v>
      </c>
      <c r="S4" s="6" t="str">
        <f t="shared" si="4"/>
        <v>film &amp; video</v>
      </c>
      <c r="T4" s="6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10">
        <f t="shared" si="1"/>
        <v>41858.306793981479</v>
      </c>
      <c r="J5">
        <v>1407414107</v>
      </c>
      <c r="K5" s="10">
        <f t="shared" si="2"/>
        <v>41828.306793981479</v>
      </c>
      <c r="L5">
        <v>1404822107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6">
        <f t="shared" si="3"/>
        <v>69.266666666666666</v>
      </c>
      <c r="S5" s="6" t="str">
        <f t="shared" si="4"/>
        <v>film &amp; video</v>
      </c>
      <c r="T5" s="6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10">
        <f t="shared" si="1"/>
        <v>42357.625914351847</v>
      </c>
      <c r="J6">
        <v>1450555279</v>
      </c>
      <c r="K6" s="10">
        <f t="shared" si="2"/>
        <v>42327.625914351847</v>
      </c>
      <c r="L6">
        <v>1447963279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6">
        <f t="shared" si="3"/>
        <v>190.55028169014085</v>
      </c>
      <c r="S6" s="6" t="str">
        <f t="shared" si="4"/>
        <v>film &amp; video</v>
      </c>
      <c r="T6" s="6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10">
        <f t="shared" si="1"/>
        <v>42580.024305555555</v>
      </c>
      <c r="J7">
        <v>1469770500</v>
      </c>
      <c r="K7" s="10">
        <f t="shared" si="2"/>
        <v>42563.724618055552</v>
      </c>
      <c r="L7">
        <v>1468362207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6">
        <f t="shared" si="3"/>
        <v>93.40425531914893</v>
      </c>
      <c r="S7" s="6" t="str">
        <f t="shared" si="4"/>
        <v>film &amp; video</v>
      </c>
      <c r="T7" s="6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10">
        <f t="shared" si="1"/>
        <v>41803.864004629628</v>
      </c>
      <c r="J8">
        <v>1402710250</v>
      </c>
      <c r="K8" s="10">
        <f t="shared" si="2"/>
        <v>41793.864004629628</v>
      </c>
      <c r="L8">
        <v>1401846250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6">
        <f t="shared" si="3"/>
        <v>146.87931034482759</v>
      </c>
      <c r="S8" s="6" t="str">
        <f t="shared" si="4"/>
        <v>film &amp; video</v>
      </c>
      <c r="T8" s="6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10">
        <f t="shared" si="1"/>
        <v>42555.838738425919</v>
      </c>
      <c r="J9">
        <v>1467680867</v>
      </c>
      <c r="K9" s="10">
        <f t="shared" si="2"/>
        <v>42515.838738425919</v>
      </c>
      <c r="L9">
        <v>1464224867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6">
        <f t="shared" si="3"/>
        <v>159.82456140350877</v>
      </c>
      <c r="S9" s="6" t="str">
        <f t="shared" si="4"/>
        <v>film &amp; video</v>
      </c>
      <c r="T9" s="6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10">
        <f t="shared" si="1"/>
        <v>42475.666666666664</v>
      </c>
      <c r="J10">
        <v>1460754000</v>
      </c>
      <c r="K10" s="10">
        <f t="shared" si="2"/>
        <v>42468.736249999994</v>
      </c>
      <c r="L10">
        <v>1460155212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6">
        <f t="shared" si="3"/>
        <v>291.79333333333335</v>
      </c>
      <c r="S10" s="6" t="str">
        <f t="shared" si="4"/>
        <v>film &amp; video</v>
      </c>
      <c r="T10" s="6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10">
        <f t="shared" si="1"/>
        <v>42476.895185185182</v>
      </c>
      <c r="J11">
        <v>1460860144</v>
      </c>
      <c r="K11" s="10">
        <f t="shared" si="2"/>
        <v>42446.895185185182</v>
      </c>
      <c r="L11">
        <v>1458268144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6">
        <f t="shared" si="3"/>
        <v>31.499500000000001</v>
      </c>
      <c r="S11" s="6" t="str">
        <f t="shared" si="4"/>
        <v>film &amp; video</v>
      </c>
      <c r="T11" s="6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10">
        <f t="shared" si="1"/>
        <v>41814.859710648147</v>
      </c>
      <c r="J12">
        <v>1403660279</v>
      </c>
      <c r="K12" s="10">
        <f t="shared" si="2"/>
        <v>41779.859710648147</v>
      </c>
      <c r="L12">
        <v>1400636279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6">
        <f t="shared" si="3"/>
        <v>158.68421052631578</v>
      </c>
      <c r="S12" s="6" t="str">
        <f t="shared" si="4"/>
        <v>film &amp; video</v>
      </c>
      <c r="T12" s="6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10">
        <f t="shared" si="1"/>
        <v>42603.916666666664</v>
      </c>
      <c r="J13">
        <v>1471834800</v>
      </c>
      <c r="K13" s="10">
        <f t="shared" si="2"/>
        <v>42572.570162037031</v>
      </c>
      <c r="L13">
        <v>1469126462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6">
        <f t="shared" si="3"/>
        <v>80.333333333333329</v>
      </c>
      <c r="S13" s="6" t="str">
        <f t="shared" si="4"/>
        <v>film &amp; video</v>
      </c>
      <c r="T13" s="6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10">
        <f t="shared" si="1"/>
        <v>41835.916666666664</v>
      </c>
      <c r="J14">
        <v>1405479600</v>
      </c>
      <c r="K14" s="10">
        <f t="shared" si="2"/>
        <v>41791.504918981482</v>
      </c>
      <c r="L14">
        <v>1401642425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6">
        <f t="shared" si="3"/>
        <v>59.961305925030231</v>
      </c>
      <c r="S14" s="6" t="str">
        <f t="shared" si="4"/>
        <v>film &amp; video</v>
      </c>
      <c r="T14" s="6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10">
        <f t="shared" si="1"/>
        <v>42544.643749999996</v>
      </c>
      <c r="J15">
        <v>1466713620</v>
      </c>
      <c r="K15" s="10">
        <f t="shared" si="2"/>
        <v>42508.468854166662</v>
      </c>
      <c r="L15">
        <v>1463588109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6">
        <f t="shared" si="3"/>
        <v>109.78431372549019</v>
      </c>
      <c r="S15" s="6" t="str">
        <f t="shared" si="4"/>
        <v>film &amp; video</v>
      </c>
      <c r="T15" s="6" t="str">
        <f t="shared" si="5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10">
        <f t="shared" si="1"/>
        <v>41833.374305555553</v>
      </c>
      <c r="J16">
        <v>1405259940</v>
      </c>
      <c r="K16" s="10">
        <f t="shared" si="2"/>
        <v>41807.818148148144</v>
      </c>
      <c r="L16">
        <v>1403051888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6">
        <f t="shared" si="3"/>
        <v>147.70731707317074</v>
      </c>
      <c r="S16" s="6" t="str">
        <f t="shared" si="4"/>
        <v>film &amp; video</v>
      </c>
      <c r="T16" s="6" t="str">
        <f t="shared" si="5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10">
        <f t="shared" si="1"/>
        <v>42274.634722222218</v>
      </c>
      <c r="J17">
        <v>1443384840</v>
      </c>
      <c r="K17" s="10">
        <f t="shared" si="2"/>
        <v>42256.183541666665</v>
      </c>
      <c r="L17">
        <v>1441790658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6">
        <f t="shared" si="3"/>
        <v>21.755102040816325</v>
      </c>
      <c r="S17" s="6" t="str">
        <f t="shared" si="4"/>
        <v>film &amp; video</v>
      </c>
      <c r="T17" s="6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10">
        <f t="shared" si="1"/>
        <v>41806.020833333328</v>
      </c>
      <c r="J18">
        <v>1402896600</v>
      </c>
      <c r="K18" s="10">
        <f t="shared" si="2"/>
        <v>41760.588090277779</v>
      </c>
      <c r="L18">
        <v>1398971211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6">
        <f t="shared" si="3"/>
        <v>171.84285714285716</v>
      </c>
      <c r="S18" s="6" t="str">
        <f t="shared" si="4"/>
        <v>film &amp; video</v>
      </c>
      <c r="T18" s="6" t="str">
        <f t="shared" si="5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10">
        <f t="shared" si="1"/>
        <v>41947.565069444441</v>
      </c>
      <c r="J19">
        <v>1415126022</v>
      </c>
      <c r="K19" s="10">
        <f t="shared" si="2"/>
        <v>41917.523402777777</v>
      </c>
      <c r="L19">
        <v>1412530422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6">
        <f t="shared" si="3"/>
        <v>41.944444444444443</v>
      </c>
      <c r="S19" s="6" t="str">
        <f t="shared" si="4"/>
        <v>film &amp; video</v>
      </c>
      <c r="T19" s="6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10">
        <f t="shared" si="1"/>
        <v>41899.333981481475</v>
      </c>
      <c r="J20">
        <v>1410958856</v>
      </c>
      <c r="K20" s="10">
        <f t="shared" si="2"/>
        <v>41869.333981481475</v>
      </c>
      <c r="L20">
        <v>1408366856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6">
        <f t="shared" si="3"/>
        <v>93.264122807017543</v>
      </c>
      <c r="S20" s="6" t="str">
        <f t="shared" si="4"/>
        <v>film &amp; video</v>
      </c>
      <c r="T20" s="6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10">
        <f t="shared" si="1"/>
        <v>42205.608032407406</v>
      </c>
      <c r="J21">
        <v>1437420934</v>
      </c>
      <c r="K21" s="10">
        <f t="shared" si="2"/>
        <v>42175.608032407406</v>
      </c>
      <c r="L21">
        <v>1434828934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6">
        <f t="shared" si="3"/>
        <v>56.136363636363633</v>
      </c>
      <c r="S21" s="6" t="str">
        <f t="shared" si="4"/>
        <v>film &amp; video</v>
      </c>
      <c r="T21" s="6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10">
        <f t="shared" si="1"/>
        <v>42260.549907407403</v>
      </c>
      <c r="J22">
        <v>1442167912</v>
      </c>
      <c r="K22" s="10">
        <f t="shared" si="2"/>
        <v>42200.549907407403</v>
      </c>
      <c r="L22">
        <v>1436983912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6">
        <f t="shared" si="3"/>
        <v>80.16</v>
      </c>
      <c r="S22" s="6" t="str">
        <f t="shared" si="4"/>
        <v>film &amp; video</v>
      </c>
      <c r="T22" s="6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10">
        <f t="shared" si="1"/>
        <v>41908.418854166666</v>
      </c>
      <c r="J23">
        <v>1411743789</v>
      </c>
      <c r="K23" s="10">
        <f t="shared" si="2"/>
        <v>41878.418854166666</v>
      </c>
      <c r="L23">
        <v>1409151789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6">
        <f t="shared" si="3"/>
        <v>199.9009900990099</v>
      </c>
      <c r="S23" s="6" t="str">
        <f t="shared" si="4"/>
        <v>film &amp; video</v>
      </c>
      <c r="T23" s="6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10">
        <f t="shared" si="1"/>
        <v>42005.124305555553</v>
      </c>
      <c r="J24">
        <v>1420099140</v>
      </c>
      <c r="K24" s="10">
        <f t="shared" si="2"/>
        <v>41989.703009259254</v>
      </c>
      <c r="L24">
        <v>1418766740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6">
        <f t="shared" si="3"/>
        <v>51.25</v>
      </c>
      <c r="S24" s="6" t="str">
        <f t="shared" si="4"/>
        <v>film &amp; video</v>
      </c>
      <c r="T24" s="6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10">
        <f t="shared" si="1"/>
        <v>42124.430555555555</v>
      </c>
      <c r="J25">
        <v>1430407200</v>
      </c>
      <c r="K25" s="10">
        <f t="shared" si="2"/>
        <v>42097.570613425924</v>
      </c>
      <c r="L25">
        <v>1428086501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6">
        <f t="shared" si="3"/>
        <v>103.04347826086956</v>
      </c>
      <c r="S25" s="6" t="str">
        <f t="shared" si="4"/>
        <v>film &amp; video</v>
      </c>
      <c r="T25" s="6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10">
        <f t="shared" si="1"/>
        <v>42262.610416666663</v>
      </c>
      <c r="J26">
        <v>1442345940</v>
      </c>
      <c r="K26" s="10">
        <f t="shared" si="2"/>
        <v>42229.611840277772</v>
      </c>
      <c r="L26">
        <v>1439494863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6">
        <f t="shared" si="3"/>
        <v>66.346149825783982</v>
      </c>
      <c r="S26" s="6" t="str">
        <f t="shared" si="4"/>
        <v>film &amp; video</v>
      </c>
      <c r="T26" s="6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10">
        <f t="shared" si="1"/>
        <v>42377.816678240742</v>
      </c>
      <c r="J27">
        <v>1452299761</v>
      </c>
      <c r="K27" s="10">
        <f t="shared" si="2"/>
        <v>42317.816678240742</v>
      </c>
      <c r="L27">
        <v>1447115761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6">
        <f t="shared" si="3"/>
        <v>57.142857142857146</v>
      </c>
      <c r="S27" s="6" t="str">
        <f t="shared" si="4"/>
        <v>film &amp; video</v>
      </c>
      <c r="T27" s="6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10">
        <f t="shared" si="1"/>
        <v>41868.307222222218</v>
      </c>
      <c r="J28">
        <v>1408278144</v>
      </c>
      <c r="K28" s="10">
        <f t="shared" si="2"/>
        <v>41828.307222222218</v>
      </c>
      <c r="L28">
        <v>1404822144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6">
        <f t="shared" si="3"/>
        <v>102.10526315789474</v>
      </c>
      <c r="S28" s="6" t="str">
        <f t="shared" si="4"/>
        <v>film &amp; video</v>
      </c>
      <c r="T28" s="6" t="str">
        <f t="shared" si="5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10">
        <f t="shared" si="1"/>
        <v>41958.998067129629</v>
      </c>
      <c r="J29">
        <v>1416113833</v>
      </c>
      <c r="K29" s="10">
        <f t="shared" si="2"/>
        <v>41928.956400462957</v>
      </c>
      <c r="L29">
        <v>1413518233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6">
        <f t="shared" si="3"/>
        <v>148.96666666666667</v>
      </c>
      <c r="S29" s="6" t="str">
        <f t="shared" si="4"/>
        <v>film &amp; video</v>
      </c>
      <c r="T29" s="6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10">
        <f t="shared" si="1"/>
        <v>42354.755601851844</v>
      </c>
      <c r="J30">
        <v>1450307284</v>
      </c>
      <c r="K30" s="10">
        <f t="shared" si="2"/>
        <v>42324.755601851844</v>
      </c>
      <c r="L30">
        <v>1447715284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6">
        <f t="shared" si="3"/>
        <v>169.6056338028169</v>
      </c>
      <c r="S30" s="6" t="str">
        <f t="shared" si="4"/>
        <v>film &amp; video</v>
      </c>
      <c r="T30" s="6" t="str">
        <f t="shared" si="5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10">
        <f t="shared" si="1"/>
        <v>41842.464907407404</v>
      </c>
      <c r="J31">
        <v>1406045368</v>
      </c>
      <c r="K31" s="10">
        <f t="shared" si="2"/>
        <v>41812.464907407404</v>
      </c>
      <c r="L31">
        <v>1403453368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6">
        <f t="shared" si="3"/>
        <v>31.623931623931625</v>
      </c>
      <c r="S31" s="6" t="str">
        <f t="shared" si="4"/>
        <v>film &amp; video</v>
      </c>
      <c r="T31" s="6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10">
        <f t="shared" si="1"/>
        <v>41872.084664351853</v>
      </c>
      <c r="J32">
        <v>1408604515</v>
      </c>
      <c r="K32" s="10">
        <f t="shared" si="2"/>
        <v>41842.084664351853</v>
      </c>
      <c r="L32">
        <v>1406012515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6">
        <f t="shared" si="3"/>
        <v>76.45264150943396</v>
      </c>
      <c r="S32" s="6" t="str">
        <f t="shared" si="4"/>
        <v>film &amp; video</v>
      </c>
      <c r="T32" s="6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10">
        <f t="shared" si="1"/>
        <v>42394.583726851844</v>
      </c>
      <c r="J33">
        <v>1453748434</v>
      </c>
      <c r="K33" s="10">
        <f t="shared" si="2"/>
        <v>42376.583726851844</v>
      </c>
      <c r="L33">
        <v>1452193234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6">
        <f t="shared" si="3"/>
        <v>13</v>
      </c>
      <c r="S33" s="6" t="str">
        <f t="shared" si="4"/>
        <v>film &amp; video</v>
      </c>
      <c r="T33" s="6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10">
        <f t="shared" si="1"/>
        <v>42502.957638888889</v>
      </c>
      <c r="J34">
        <v>1463111940</v>
      </c>
      <c r="K34" s="10">
        <f t="shared" si="2"/>
        <v>42461.419178240736</v>
      </c>
      <c r="L34">
        <v>1459523017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6">
        <f t="shared" si="3"/>
        <v>320.44943820224717</v>
      </c>
      <c r="S34" s="6" t="str">
        <f t="shared" si="4"/>
        <v>film &amp; video</v>
      </c>
      <c r="T34" s="6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10">
        <f t="shared" si="1"/>
        <v>42316.494224537033</v>
      </c>
      <c r="J35">
        <v>1447001501</v>
      </c>
      <c r="K35" s="10">
        <f t="shared" si="2"/>
        <v>42286.452557870369</v>
      </c>
      <c r="L35">
        <v>1444405901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6">
        <f t="shared" si="3"/>
        <v>83.75</v>
      </c>
      <c r="S35" s="6" t="str">
        <f t="shared" si="4"/>
        <v>film &amp; video</v>
      </c>
      <c r="T35" s="6" t="str">
        <f t="shared" si="5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10">
        <f t="shared" si="1"/>
        <v>41856.113437499997</v>
      </c>
      <c r="J36">
        <v>1407224601</v>
      </c>
      <c r="K36" s="10">
        <f t="shared" si="2"/>
        <v>41841.113437499997</v>
      </c>
      <c r="L36">
        <v>1405928601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6">
        <f t="shared" si="3"/>
        <v>49.882352941176471</v>
      </c>
      <c r="S36" s="6" t="str">
        <f t="shared" si="4"/>
        <v>film &amp; video</v>
      </c>
      <c r="T36" s="6" t="str">
        <f t="shared" si="5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10">
        <f t="shared" si="1"/>
        <v>42121.791666666664</v>
      </c>
      <c r="J37">
        <v>1430179200</v>
      </c>
      <c r="K37" s="10">
        <f t="shared" si="2"/>
        <v>42098.083495370367</v>
      </c>
      <c r="L37">
        <v>1428130814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6">
        <f t="shared" si="3"/>
        <v>59.464285714285715</v>
      </c>
      <c r="S37" s="6" t="str">
        <f t="shared" si="4"/>
        <v>film &amp; video</v>
      </c>
      <c r="T37" s="6" t="str">
        <f t="shared" si="5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10">
        <f t="shared" si="1"/>
        <v>42098.05700231481</v>
      </c>
      <c r="J38">
        <v>1428128525</v>
      </c>
      <c r="K38" s="10">
        <f t="shared" si="2"/>
        <v>42068.098668981482</v>
      </c>
      <c r="L38">
        <v>1425540125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6">
        <f t="shared" si="3"/>
        <v>193.84090909090909</v>
      </c>
      <c r="S38" s="6" t="str">
        <f t="shared" si="4"/>
        <v>film &amp; video</v>
      </c>
      <c r="T38" s="6" t="str">
        <f t="shared" si="5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10">
        <f t="shared" si="1"/>
        <v>42062.484710648147</v>
      </c>
      <c r="J39">
        <v>1425055079</v>
      </c>
      <c r="K39" s="10">
        <f t="shared" si="2"/>
        <v>42032.484710648147</v>
      </c>
      <c r="L39">
        <v>1422463079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6">
        <f t="shared" si="3"/>
        <v>159.51383399209487</v>
      </c>
      <c r="S39" s="6" t="str">
        <f t="shared" si="4"/>
        <v>film &amp; video</v>
      </c>
      <c r="T39" s="6" t="str">
        <f t="shared" si="5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10">
        <f t="shared" si="1"/>
        <v>41404.84888888889</v>
      </c>
      <c r="J40">
        <v>1368235344</v>
      </c>
      <c r="K40" s="10">
        <f t="shared" si="2"/>
        <v>41374.84888888889</v>
      </c>
      <c r="L40">
        <v>1365643344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6">
        <f t="shared" si="3"/>
        <v>41.68181818181818</v>
      </c>
      <c r="S40" s="6" t="str">
        <f t="shared" si="4"/>
        <v>film &amp; video</v>
      </c>
      <c r="T40" s="6" t="str">
        <f t="shared" si="5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10">
        <f t="shared" si="1"/>
        <v>41784.749305555553</v>
      </c>
      <c r="J41">
        <v>1401058740</v>
      </c>
      <c r="K41" s="10">
        <f t="shared" si="2"/>
        <v>41753.838749999995</v>
      </c>
      <c r="L41">
        <v>1398388068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6">
        <f t="shared" si="3"/>
        <v>150.89861751152074</v>
      </c>
      <c r="S41" s="6" t="str">
        <f t="shared" si="4"/>
        <v>film &amp; video</v>
      </c>
      <c r="T41" s="6" t="str">
        <f t="shared" si="5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10">
        <f t="shared" si="1"/>
        <v>41808.958333333328</v>
      </c>
      <c r="J42">
        <v>1403150400</v>
      </c>
      <c r="K42" s="10">
        <f t="shared" si="2"/>
        <v>41789.005648148144</v>
      </c>
      <c r="L42">
        <v>1401426488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6">
        <f t="shared" si="3"/>
        <v>126.6875</v>
      </c>
      <c r="S42" s="6" t="str">
        <f t="shared" si="4"/>
        <v>film &amp; video</v>
      </c>
      <c r="T42" s="6" t="str">
        <f t="shared" si="5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10">
        <f t="shared" si="1"/>
        <v>41917.360578703701</v>
      </c>
      <c r="J43">
        <v>1412516354</v>
      </c>
      <c r="K43" s="10">
        <f t="shared" si="2"/>
        <v>41887.360578703701</v>
      </c>
      <c r="L43">
        <v>1409924354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6">
        <f t="shared" si="3"/>
        <v>105.26315789473684</v>
      </c>
      <c r="S43" s="6" t="str">
        <f t="shared" si="4"/>
        <v>film &amp; video</v>
      </c>
      <c r="T43" s="6" t="str">
        <f t="shared" si="5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10">
        <f t="shared" si="1"/>
        <v>42001.430856481478</v>
      </c>
      <c r="J44">
        <v>1419780026</v>
      </c>
      <c r="K44" s="10">
        <f t="shared" si="2"/>
        <v>41971.430856481478</v>
      </c>
      <c r="L44">
        <v>1417188026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6">
        <f t="shared" si="3"/>
        <v>117.51479289940828</v>
      </c>
      <c r="S44" s="6" t="str">
        <f t="shared" si="4"/>
        <v>film &amp; video</v>
      </c>
      <c r="T44" s="6" t="str">
        <f t="shared" si="5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10">
        <f t="shared" si="1"/>
        <v>41832.791666666664</v>
      </c>
      <c r="J45">
        <v>1405209600</v>
      </c>
      <c r="K45" s="10">
        <f t="shared" si="2"/>
        <v>41802.582013888888</v>
      </c>
      <c r="L45">
        <v>1402599486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6">
        <f t="shared" si="3"/>
        <v>117.36121673003802</v>
      </c>
      <c r="S45" s="6" t="str">
        <f t="shared" si="4"/>
        <v>film &amp; video</v>
      </c>
      <c r="T45" s="6" t="str">
        <f t="shared" si="5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10">
        <f t="shared" si="1"/>
        <v>41918.890474537031</v>
      </c>
      <c r="J46">
        <v>1412648537</v>
      </c>
      <c r="K46" s="10">
        <f t="shared" si="2"/>
        <v>41873.890474537031</v>
      </c>
      <c r="L46">
        <v>1408760537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6">
        <f t="shared" si="3"/>
        <v>133.33333333333334</v>
      </c>
      <c r="S46" s="6" t="str">
        <f t="shared" si="4"/>
        <v>film &amp; video</v>
      </c>
      <c r="T46" s="6" t="str">
        <f t="shared" si="5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10">
        <f t="shared" si="1"/>
        <v>42487.415590277778</v>
      </c>
      <c r="J47">
        <v>1461769107</v>
      </c>
      <c r="K47" s="10">
        <f t="shared" si="2"/>
        <v>42457.415590277778</v>
      </c>
      <c r="L47">
        <v>1459177107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6">
        <f t="shared" si="3"/>
        <v>98.360655737704917</v>
      </c>
      <c r="S47" s="6" t="str">
        <f t="shared" si="4"/>
        <v>film &amp; video</v>
      </c>
      <c r="T47" s="6" t="str">
        <f t="shared" si="5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10">
        <f t="shared" si="1"/>
        <v>42353.756643518514</v>
      </c>
      <c r="J48">
        <v>1450220974</v>
      </c>
      <c r="K48" s="10">
        <f t="shared" si="2"/>
        <v>42323.756643518514</v>
      </c>
      <c r="L48">
        <v>1447628974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6">
        <f t="shared" si="3"/>
        <v>194.44444444444446</v>
      </c>
      <c r="S48" s="6" t="str">
        <f t="shared" si="4"/>
        <v>film &amp; video</v>
      </c>
      <c r="T48" s="6" t="str">
        <f t="shared" si="5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10">
        <f t="shared" si="1"/>
        <v>41992.652858796289</v>
      </c>
      <c r="J49">
        <v>1419021607</v>
      </c>
      <c r="K49" s="10">
        <f t="shared" si="2"/>
        <v>41932.611192129625</v>
      </c>
      <c r="L49">
        <v>1413834007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6">
        <f t="shared" si="3"/>
        <v>76.865000000000009</v>
      </c>
      <c r="S49" s="6" t="str">
        <f t="shared" si="4"/>
        <v>film &amp; video</v>
      </c>
      <c r="T49" s="6" t="str">
        <f t="shared" si="5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10">
        <f t="shared" si="1"/>
        <v>42064.291666666664</v>
      </c>
      <c r="J50">
        <v>1425211200</v>
      </c>
      <c r="K50" s="10">
        <f t="shared" si="2"/>
        <v>42033.308564814812</v>
      </c>
      <c r="L50">
        <v>1422534260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6">
        <f t="shared" si="3"/>
        <v>56.815789473684212</v>
      </c>
      <c r="S50" s="6" t="str">
        <f t="shared" si="4"/>
        <v>film &amp; video</v>
      </c>
      <c r="T50" s="6" t="str">
        <f t="shared" si="5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10">
        <f t="shared" si="1"/>
        <v>42300.968113425923</v>
      </c>
      <c r="J51">
        <v>1445660045</v>
      </c>
      <c r="K51" s="10">
        <f t="shared" si="2"/>
        <v>42270.968113425923</v>
      </c>
      <c r="L51">
        <v>1443068045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6">
        <f t="shared" si="3"/>
        <v>137.93103448275863</v>
      </c>
      <c r="S51" s="6" t="str">
        <f t="shared" si="4"/>
        <v>film &amp; video</v>
      </c>
      <c r="T51" s="6" t="str">
        <f t="shared" si="5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10">
        <f t="shared" si="1"/>
        <v>42034.499999999993</v>
      </c>
      <c r="J52">
        <v>1422637200</v>
      </c>
      <c r="K52" s="10">
        <f t="shared" si="2"/>
        <v>41995.544652777775</v>
      </c>
      <c r="L52">
        <v>1419271458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6">
        <f t="shared" si="3"/>
        <v>27.272727272727273</v>
      </c>
      <c r="S52" s="6" t="str">
        <f t="shared" si="4"/>
        <v>film &amp; video</v>
      </c>
      <c r="T52" s="6" t="str">
        <f t="shared" si="5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10">
        <f t="shared" si="1"/>
        <v>42226.72033564814</v>
      </c>
      <c r="J53">
        <v>1439245037</v>
      </c>
      <c r="K53" s="10">
        <f t="shared" si="2"/>
        <v>42196.72033564814</v>
      </c>
      <c r="L53">
        <v>1436653037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6">
        <f t="shared" si="3"/>
        <v>118.33613445378151</v>
      </c>
      <c r="S53" s="6" t="str">
        <f t="shared" si="4"/>
        <v>film &amp; video</v>
      </c>
      <c r="T53" s="6" t="str">
        <f t="shared" si="5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10">
        <f t="shared" si="1"/>
        <v>41837.493587962963</v>
      </c>
      <c r="J54">
        <v>1405615846</v>
      </c>
      <c r="K54" s="10">
        <f t="shared" si="2"/>
        <v>41807.493587962963</v>
      </c>
      <c r="L54">
        <v>1403023846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6">
        <f t="shared" si="3"/>
        <v>223.48076923076923</v>
      </c>
      <c r="S54" s="6" t="str">
        <f t="shared" si="4"/>
        <v>film &amp; video</v>
      </c>
      <c r="T54" s="6" t="str">
        <f t="shared" si="5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10">
        <f t="shared" si="1"/>
        <v>41733.708333333328</v>
      </c>
      <c r="J55">
        <v>1396648800</v>
      </c>
      <c r="K55" s="10">
        <f t="shared" si="2"/>
        <v>41719.340798611105</v>
      </c>
      <c r="L55">
        <v>1395407445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6">
        <f t="shared" si="3"/>
        <v>28.111111111111111</v>
      </c>
      <c r="S55" s="6" t="str">
        <f t="shared" si="4"/>
        <v>film &amp; video</v>
      </c>
      <c r="T55" s="6" t="str">
        <f t="shared" si="5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10">
        <f t="shared" si="1"/>
        <v>42363.504872685182</v>
      </c>
      <c r="J56">
        <v>1451063221</v>
      </c>
      <c r="K56" s="10">
        <f t="shared" si="2"/>
        <v>42333.504872685182</v>
      </c>
      <c r="L56">
        <v>1448471221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6">
        <f t="shared" si="3"/>
        <v>194.23076923076923</v>
      </c>
      <c r="S56" s="6" t="str">
        <f t="shared" si="4"/>
        <v>film &amp; video</v>
      </c>
      <c r="T56" s="6" t="str">
        <f t="shared" si="5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10">
        <f t="shared" si="1"/>
        <v>42517.760601851849</v>
      </c>
      <c r="J57">
        <v>1464390916</v>
      </c>
      <c r="K57" s="10">
        <f t="shared" si="2"/>
        <v>42496.760601851849</v>
      </c>
      <c r="L57">
        <v>1462576516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6">
        <f t="shared" si="3"/>
        <v>128.95348837209303</v>
      </c>
      <c r="S57" s="6" t="str">
        <f t="shared" si="4"/>
        <v>film &amp; video</v>
      </c>
      <c r="T57" s="6" t="str">
        <f t="shared" si="5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10">
        <f t="shared" si="1"/>
        <v>42163.458333333336</v>
      </c>
      <c r="J58">
        <v>1433779200</v>
      </c>
      <c r="K58" s="10">
        <f t="shared" si="2"/>
        <v>42149.340555555558</v>
      </c>
      <c r="L58">
        <v>1432559424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6">
        <f t="shared" si="3"/>
        <v>49.316091954022987</v>
      </c>
      <c r="S58" s="6" t="str">
        <f t="shared" si="4"/>
        <v>film &amp; video</v>
      </c>
      <c r="T58" s="6" t="str">
        <f t="shared" si="5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10">
        <f t="shared" si="1"/>
        <v>42119.624560185184</v>
      </c>
      <c r="J59">
        <v>1429991962</v>
      </c>
      <c r="K59" s="10">
        <f t="shared" si="2"/>
        <v>42089.624560185184</v>
      </c>
      <c r="L59">
        <v>1427399962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6">
        <f t="shared" si="3"/>
        <v>221.52173913043478</v>
      </c>
      <c r="S59" s="6" t="str">
        <f t="shared" si="4"/>
        <v>film &amp; video</v>
      </c>
      <c r="T59" s="6" t="str">
        <f t="shared" si="5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10">
        <f t="shared" si="1"/>
        <v>41962.578379629624</v>
      </c>
      <c r="J60">
        <v>1416423172</v>
      </c>
      <c r="K60" s="10">
        <f t="shared" si="2"/>
        <v>41932.536712962959</v>
      </c>
      <c r="L60">
        <v>1413827572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6">
        <f t="shared" si="3"/>
        <v>137.21333333333334</v>
      </c>
      <c r="S60" s="6" t="str">
        <f t="shared" si="4"/>
        <v>film &amp; video</v>
      </c>
      <c r="T60" s="6" t="str">
        <f t="shared" si="5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10">
        <f t="shared" si="1"/>
        <v>42261.666666666664</v>
      </c>
      <c r="J61">
        <v>1442264400</v>
      </c>
      <c r="K61" s="10">
        <f t="shared" si="2"/>
        <v>42230.027499999997</v>
      </c>
      <c r="L61">
        <v>1439530776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6">
        <f t="shared" si="3"/>
        <v>606.82242424242418</v>
      </c>
      <c r="S61" s="6" t="str">
        <f t="shared" si="4"/>
        <v>film &amp; video</v>
      </c>
      <c r="T61" s="6" t="str">
        <f t="shared" si="5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10">
        <f t="shared" si="1"/>
        <v>41720.791666666664</v>
      </c>
      <c r="J62">
        <v>1395532800</v>
      </c>
      <c r="K62" s="10">
        <f t="shared" si="2"/>
        <v>41701.693483796298</v>
      </c>
      <c r="L62">
        <v>1393882717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6">
        <f t="shared" si="3"/>
        <v>43.040092592592593</v>
      </c>
      <c r="S62" s="6" t="str">
        <f t="shared" si="4"/>
        <v>film &amp; video</v>
      </c>
      <c r="T62" s="6" t="str">
        <f t="shared" si="5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10">
        <f t="shared" si="1"/>
        <v>41431.605983796289</v>
      </c>
      <c r="J63">
        <v>1370547157</v>
      </c>
      <c r="K63" s="10">
        <f t="shared" si="2"/>
        <v>41409.605983796289</v>
      </c>
      <c r="L63">
        <v>1368646357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6">
        <f t="shared" si="3"/>
        <v>322.39130434782606</v>
      </c>
      <c r="S63" s="6" t="str">
        <f t="shared" si="4"/>
        <v>film &amp; video</v>
      </c>
      <c r="T63" s="6" t="str">
        <f t="shared" si="5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10">
        <f t="shared" si="1"/>
        <v>41336.591180555552</v>
      </c>
      <c r="J64">
        <v>1362337878</v>
      </c>
      <c r="K64" s="10">
        <f t="shared" si="2"/>
        <v>41311.591180555552</v>
      </c>
      <c r="L64">
        <v>1360177878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6">
        <f t="shared" si="3"/>
        <v>96.708333333333329</v>
      </c>
      <c r="S64" s="6" t="str">
        <f t="shared" si="4"/>
        <v>film &amp; video</v>
      </c>
      <c r="T64" s="6" t="str">
        <f t="shared" si="5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10">
        <f t="shared" si="1"/>
        <v>41635.999305555553</v>
      </c>
      <c r="J65">
        <v>1388206740</v>
      </c>
      <c r="K65" s="10">
        <f t="shared" si="2"/>
        <v>41612.703854166662</v>
      </c>
      <c r="L65">
        <v>1386194013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6">
        <f t="shared" si="3"/>
        <v>35.474531249999998</v>
      </c>
      <c r="S65" s="6" t="str">
        <f t="shared" si="4"/>
        <v>film &amp; video</v>
      </c>
      <c r="T65" s="6" t="str">
        <f t="shared" si="5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10">
        <f t="shared" si="1"/>
        <v>41462.809965277775</v>
      </c>
      <c r="J66">
        <v>1373243181</v>
      </c>
      <c r="K66" s="10">
        <f t="shared" si="2"/>
        <v>41432.809965277775</v>
      </c>
      <c r="L66">
        <v>1370651181</v>
      </c>
      <c r="M66" t="b">
        <v>0</v>
      </c>
      <c r="N66">
        <v>24</v>
      </c>
      <c r="O66" t="b">
        <v>1</v>
      </c>
      <c r="P66" t="s">
        <v>8266</v>
      </c>
      <c r="Q66" s="5">
        <f t="shared" si="0"/>
        <v>1.7333333333333334</v>
      </c>
      <c r="R66" s="6">
        <f t="shared" si="3"/>
        <v>86.666666666666671</v>
      </c>
      <c r="S66" s="6" t="str">
        <f t="shared" si="4"/>
        <v>film &amp; video</v>
      </c>
      <c r="T66" s="6" t="str">
        <f t="shared" si="5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10">
        <f t="shared" ref="I67:I130" si="6">J67/(86400)+25569+(-5/24)</f>
        <v>41862.040972222218</v>
      </c>
      <c r="J67">
        <v>1407736740</v>
      </c>
      <c r="K67" s="10">
        <f t="shared" ref="K67:K130" si="7">(L67/86400)+25569+(-5/24)</f>
        <v>41835.612893518519</v>
      </c>
      <c r="L67">
        <v>1405453354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8">E67/D67</f>
        <v>1.0752857142857142</v>
      </c>
      <c r="R67" s="6">
        <f t="shared" ref="R67:R130" si="9">E67/N67</f>
        <v>132.05263157894737</v>
      </c>
      <c r="S67" s="6" t="str">
        <f t="shared" ref="S67:S130" si="10">LEFT(P67,FIND("/",P67)-1)</f>
        <v>film &amp; video</v>
      </c>
      <c r="T67" s="6" t="str">
        <f t="shared" ref="T67:T130" si="11">RIGHT(P67,LEN(P67)-FIND("/",P67))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10">
        <f t="shared" si="6"/>
        <v>42569.641435185178</v>
      </c>
      <c r="J68">
        <v>1468873420</v>
      </c>
      <c r="K68" s="10">
        <f t="shared" si="7"/>
        <v>42539.641435185178</v>
      </c>
      <c r="L68">
        <v>1466281420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1.1859999999999999</v>
      </c>
      <c r="R68" s="6">
        <f t="shared" si="9"/>
        <v>91.230769230769226</v>
      </c>
      <c r="S68" s="6" t="str">
        <f t="shared" si="10"/>
        <v>film &amp; video</v>
      </c>
      <c r="T68" s="6" t="str">
        <f t="shared" si="11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10">
        <f t="shared" si="6"/>
        <v>41105.375046296293</v>
      </c>
      <c r="J69">
        <v>1342360804</v>
      </c>
      <c r="K69" s="10">
        <f t="shared" si="7"/>
        <v>41075.375046296293</v>
      </c>
      <c r="L69">
        <v>1339768804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1.1625000000000001</v>
      </c>
      <c r="R69" s="6">
        <f t="shared" si="9"/>
        <v>116.25</v>
      </c>
      <c r="S69" s="6" t="str">
        <f t="shared" si="10"/>
        <v>film &amp; video</v>
      </c>
      <c r="T69" s="6" t="str">
        <f t="shared" si="11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10">
        <f t="shared" si="6"/>
        <v>41693.36100694444</v>
      </c>
      <c r="J70">
        <v>1393162791</v>
      </c>
      <c r="K70" s="10">
        <f t="shared" si="7"/>
        <v>41663.36100694444</v>
      </c>
      <c r="L70">
        <v>1390570791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1.2716666666666667</v>
      </c>
      <c r="R70" s="6">
        <f t="shared" si="9"/>
        <v>21.194444444444443</v>
      </c>
      <c r="S70" s="6" t="str">
        <f t="shared" si="10"/>
        <v>film &amp; video</v>
      </c>
      <c r="T70" s="6" t="str">
        <f t="shared" si="11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10">
        <f t="shared" si="6"/>
        <v>40818.082638888889</v>
      </c>
      <c r="J71">
        <v>1317538740</v>
      </c>
      <c r="K71" s="10">
        <f t="shared" si="7"/>
        <v>40785.979456018518</v>
      </c>
      <c r="L71">
        <v>1314765025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1.109423</v>
      </c>
      <c r="R71" s="6">
        <f t="shared" si="9"/>
        <v>62.327134831460668</v>
      </c>
      <c r="S71" s="6" t="str">
        <f t="shared" si="10"/>
        <v>film &amp; video</v>
      </c>
      <c r="T71" s="6" t="str">
        <f t="shared" si="11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10">
        <f t="shared" si="6"/>
        <v>40790.688020833331</v>
      </c>
      <c r="J72">
        <v>1315171845</v>
      </c>
      <c r="K72" s="10">
        <f t="shared" si="7"/>
        <v>40730.688020833331</v>
      </c>
      <c r="L72">
        <v>1309987845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1.272</v>
      </c>
      <c r="R72" s="6">
        <f t="shared" si="9"/>
        <v>37.411764705882355</v>
      </c>
      <c r="S72" s="6" t="str">
        <f t="shared" si="10"/>
        <v>film &amp; video</v>
      </c>
      <c r="T72" s="6" t="str">
        <f t="shared" si="11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10">
        <f t="shared" si="6"/>
        <v>41057.063159722216</v>
      </c>
      <c r="J73">
        <v>1338186657</v>
      </c>
      <c r="K73" s="10">
        <f t="shared" si="7"/>
        <v>40997.063159722216</v>
      </c>
      <c r="L73">
        <v>1333002657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1.2394444444444443</v>
      </c>
      <c r="R73" s="6">
        <f t="shared" si="9"/>
        <v>69.71875</v>
      </c>
      <c r="S73" s="6" t="str">
        <f t="shared" si="10"/>
        <v>film &amp; video</v>
      </c>
      <c r="T73" s="6" t="str">
        <f t="shared" si="11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10">
        <f t="shared" si="6"/>
        <v>41227.791666666664</v>
      </c>
      <c r="J74">
        <v>1352937600</v>
      </c>
      <c r="K74" s="10">
        <f t="shared" si="7"/>
        <v>41207.801863425928</v>
      </c>
      <c r="L74">
        <v>1351210481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1.084090909090909</v>
      </c>
      <c r="R74" s="6">
        <f t="shared" si="9"/>
        <v>58.170731707317074</v>
      </c>
      <c r="S74" s="6" t="str">
        <f t="shared" si="10"/>
        <v>film &amp; video</v>
      </c>
      <c r="T74" s="6" t="str">
        <f t="shared" si="11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10">
        <f t="shared" si="6"/>
        <v>40665.957638888889</v>
      </c>
      <c r="J75">
        <v>1304395140</v>
      </c>
      <c r="K75" s="10">
        <f t="shared" si="7"/>
        <v>40587.548425925925</v>
      </c>
      <c r="L75">
        <v>1297620584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</v>
      </c>
      <c r="R75" s="6">
        <f t="shared" si="9"/>
        <v>50</v>
      </c>
      <c r="S75" s="6" t="str">
        <f t="shared" si="10"/>
        <v>film &amp; video</v>
      </c>
      <c r="T75" s="6" t="str">
        <f t="shared" si="11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10">
        <f t="shared" si="6"/>
        <v>42390.278877314813</v>
      </c>
      <c r="J76">
        <v>1453376495</v>
      </c>
      <c r="K76" s="10">
        <f t="shared" si="7"/>
        <v>42360.278877314813</v>
      </c>
      <c r="L76">
        <v>1450784495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1.1293199999999999</v>
      </c>
      <c r="R76" s="6">
        <f t="shared" si="9"/>
        <v>19.471034482758618</v>
      </c>
      <c r="S76" s="6" t="str">
        <f t="shared" si="10"/>
        <v>film &amp; video</v>
      </c>
      <c r="T76" s="6" t="str">
        <f t="shared" si="11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10">
        <f t="shared" si="6"/>
        <v>41387.000833333332</v>
      </c>
      <c r="J77">
        <v>1366693272</v>
      </c>
      <c r="K77" s="10">
        <f t="shared" si="7"/>
        <v>41357.000833333332</v>
      </c>
      <c r="L77">
        <v>1364101272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1.1542857142857144</v>
      </c>
      <c r="R77" s="6">
        <f t="shared" si="9"/>
        <v>85.957446808510639</v>
      </c>
      <c r="S77" s="6" t="str">
        <f t="shared" si="10"/>
        <v>film &amp; video</v>
      </c>
      <c r="T77" s="6" t="str">
        <f t="shared" si="11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10">
        <f t="shared" si="6"/>
        <v>40904.524976851848</v>
      </c>
      <c r="J78">
        <v>1325007358</v>
      </c>
      <c r="K78" s="10">
        <f t="shared" si="7"/>
        <v>40844.483310185184</v>
      </c>
      <c r="L78">
        <v>1319819758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1.5333333333333334</v>
      </c>
      <c r="R78" s="6">
        <f t="shared" si="9"/>
        <v>30.666666666666668</v>
      </c>
      <c r="S78" s="6" t="str">
        <f t="shared" si="10"/>
        <v>film &amp; video</v>
      </c>
      <c r="T78" s="6" t="str">
        <f t="shared" si="11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10">
        <f t="shared" si="6"/>
        <v>41049.915972222218</v>
      </c>
      <c r="J79">
        <v>1337569140</v>
      </c>
      <c r="K79" s="10">
        <f t="shared" si="7"/>
        <v>40996.936539351846</v>
      </c>
      <c r="L79">
        <v>1332991717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3.9249999999999998</v>
      </c>
      <c r="R79" s="6">
        <f t="shared" si="9"/>
        <v>60.384615384615387</v>
      </c>
      <c r="S79" s="6" t="str">
        <f t="shared" si="10"/>
        <v>film &amp; video</v>
      </c>
      <c r="T79" s="6" t="str">
        <f t="shared" si="11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10">
        <f t="shared" si="6"/>
        <v>42614.522233796299</v>
      </c>
      <c r="J80">
        <v>1472751121</v>
      </c>
      <c r="K80" s="10">
        <f t="shared" si="7"/>
        <v>42604.522233796299</v>
      </c>
      <c r="L80">
        <v>1471887121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27.02</v>
      </c>
      <c r="R80" s="6">
        <f t="shared" si="9"/>
        <v>38.6</v>
      </c>
      <c r="S80" s="6" t="str">
        <f t="shared" si="10"/>
        <v>film &amp; video</v>
      </c>
      <c r="T80" s="6" t="str">
        <f t="shared" si="11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10">
        <f t="shared" si="6"/>
        <v>41754.568206018514</v>
      </c>
      <c r="J81">
        <v>1398451093</v>
      </c>
      <c r="K81" s="10">
        <f t="shared" si="7"/>
        <v>41724.568206018514</v>
      </c>
      <c r="L81">
        <v>1395859093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1.27</v>
      </c>
      <c r="R81" s="6">
        <f t="shared" si="9"/>
        <v>40.268292682926827</v>
      </c>
      <c r="S81" s="6" t="str">
        <f t="shared" si="10"/>
        <v>film &amp; video</v>
      </c>
      <c r="T81" s="6" t="str">
        <f t="shared" si="11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10">
        <f t="shared" si="6"/>
        <v>41617.875648148147</v>
      </c>
      <c r="J82">
        <v>1386640856</v>
      </c>
      <c r="K82" s="10">
        <f t="shared" si="7"/>
        <v>41582.875648148147</v>
      </c>
      <c r="L82">
        <v>1383616856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1.0725</v>
      </c>
      <c r="R82" s="6">
        <f t="shared" si="9"/>
        <v>273.82978723404256</v>
      </c>
      <c r="S82" s="6" t="str">
        <f t="shared" si="10"/>
        <v>film &amp; video</v>
      </c>
      <c r="T82" s="6" t="str">
        <f t="shared" si="11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10">
        <f t="shared" si="6"/>
        <v>41103.918055555558</v>
      </c>
      <c r="J83">
        <v>1342234920</v>
      </c>
      <c r="K83" s="10">
        <f t="shared" si="7"/>
        <v>41099.950543981475</v>
      </c>
      <c r="L83">
        <v>1341892127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1.98</v>
      </c>
      <c r="R83" s="6">
        <f t="shared" si="9"/>
        <v>53.035714285714285</v>
      </c>
      <c r="S83" s="6" t="str">
        <f t="shared" si="10"/>
        <v>film &amp; video</v>
      </c>
      <c r="T83" s="6" t="str">
        <f t="shared" si="11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10">
        <f t="shared" si="6"/>
        <v>40825.611817129626</v>
      </c>
      <c r="J84">
        <v>1318189261</v>
      </c>
      <c r="K84" s="10">
        <f t="shared" si="7"/>
        <v>40795.611817129626</v>
      </c>
      <c r="L84">
        <v>1315597261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1.0001249999999999</v>
      </c>
      <c r="R84" s="6">
        <f t="shared" si="9"/>
        <v>40.005000000000003</v>
      </c>
      <c r="S84" s="6" t="str">
        <f t="shared" si="10"/>
        <v>film &amp; video</v>
      </c>
      <c r="T84" s="6" t="str">
        <f t="shared" si="11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10">
        <f t="shared" si="6"/>
        <v>42057.270833333336</v>
      </c>
      <c r="J85">
        <v>1424604600</v>
      </c>
      <c r="K85" s="10">
        <f t="shared" si="7"/>
        <v>42042.407280092586</v>
      </c>
      <c r="L85">
        <v>1423320389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1.0249999999999999</v>
      </c>
      <c r="R85" s="6">
        <f t="shared" si="9"/>
        <v>15.76923076923077</v>
      </c>
      <c r="S85" s="6" t="str">
        <f t="shared" si="10"/>
        <v>film &amp; video</v>
      </c>
      <c r="T85" s="6" t="str">
        <f t="shared" si="11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10">
        <f t="shared" si="6"/>
        <v>40678.54960648148</v>
      </c>
      <c r="J86">
        <v>1305483086</v>
      </c>
      <c r="K86" s="10">
        <f t="shared" si="7"/>
        <v>40648.54960648148</v>
      </c>
      <c r="L86">
        <v>1302891086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</v>
      </c>
      <c r="R86" s="6">
        <f t="shared" si="9"/>
        <v>71.428571428571431</v>
      </c>
      <c r="S86" s="6" t="str">
        <f t="shared" si="10"/>
        <v>film &amp; video</v>
      </c>
      <c r="T86" s="6" t="str">
        <f t="shared" si="11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10">
        <f t="shared" si="6"/>
        <v>40808.917094907403</v>
      </c>
      <c r="J87">
        <v>1316746837</v>
      </c>
      <c r="K87" s="10">
        <f t="shared" si="7"/>
        <v>40778.917094907403</v>
      </c>
      <c r="L87">
        <v>1314154837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1.2549999999999999</v>
      </c>
      <c r="R87" s="6">
        <f t="shared" si="9"/>
        <v>71.714285714285708</v>
      </c>
      <c r="S87" s="6" t="str">
        <f t="shared" si="10"/>
        <v>film &amp; video</v>
      </c>
      <c r="T87" s="6" t="str">
        <f t="shared" si="11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10">
        <f t="shared" si="6"/>
        <v>42365.389409722215</v>
      </c>
      <c r="J88">
        <v>1451226045</v>
      </c>
      <c r="K88" s="10">
        <f t="shared" si="7"/>
        <v>42291.347743055558</v>
      </c>
      <c r="L88">
        <v>1444828845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1.0646666666666667</v>
      </c>
      <c r="R88" s="6">
        <f t="shared" si="9"/>
        <v>375.76470588235293</v>
      </c>
      <c r="S88" s="6" t="str">
        <f t="shared" si="10"/>
        <v>film &amp; video</v>
      </c>
      <c r="T88" s="6" t="str">
        <f t="shared" si="11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10">
        <f t="shared" si="6"/>
        <v>40331.861805555549</v>
      </c>
      <c r="J89">
        <v>1275529260</v>
      </c>
      <c r="K89" s="10">
        <f t="shared" si="7"/>
        <v>40322.331053240741</v>
      </c>
      <c r="L89">
        <v>1274705803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1.046</v>
      </c>
      <c r="R89" s="6">
        <f t="shared" si="9"/>
        <v>104.6</v>
      </c>
      <c r="S89" s="6" t="str">
        <f t="shared" si="10"/>
        <v>film &amp; video</v>
      </c>
      <c r="T89" s="6" t="str">
        <f t="shared" si="11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10">
        <f t="shared" si="6"/>
        <v>41812.450590277775</v>
      </c>
      <c r="J90">
        <v>1403452131</v>
      </c>
      <c r="K90" s="10">
        <f t="shared" si="7"/>
        <v>41786.450590277775</v>
      </c>
      <c r="L90">
        <v>1401205731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1.0285714285714285</v>
      </c>
      <c r="R90" s="6">
        <f t="shared" si="9"/>
        <v>60</v>
      </c>
      <c r="S90" s="6" t="str">
        <f t="shared" si="10"/>
        <v>film &amp; video</v>
      </c>
      <c r="T90" s="6" t="str">
        <f t="shared" si="11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10">
        <f t="shared" si="6"/>
        <v>41427.543888888882</v>
      </c>
      <c r="J91">
        <v>1370196192</v>
      </c>
      <c r="K91" s="10">
        <f t="shared" si="7"/>
        <v>41402.543888888882</v>
      </c>
      <c r="L91">
        <v>1368036192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1.1506666666666667</v>
      </c>
      <c r="R91" s="6">
        <f t="shared" si="9"/>
        <v>123.28571428571429</v>
      </c>
      <c r="S91" s="6" t="str">
        <f t="shared" si="10"/>
        <v>film &amp; video</v>
      </c>
      <c r="T91" s="6" t="str">
        <f t="shared" si="11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10">
        <f t="shared" si="6"/>
        <v>40736.089108796295</v>
      </c>
      <c r="J92">
        <v>1310454499</v>
      </c>
      <c r="K92" s="10">
        <f t="shared" si="7"/>
        <v>40706.089108796295</v>
      </c>
      <c r="L92">
        <v>1307862499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1.004</v>
      </c>
      <c r="R92" s="6">
        <f t="shared" si="9"/>
        <v>31.375</v>
      </c>
      <c r="S92" s="6" t="str">
        <f t="shared" si="10"/>
        <v>film &amp; video</v>
      </c>
      <c r="T92" s="6" t="str">
        <f t="shared" si="11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10">
        <f t="shared" si="6"/>
        <v>40680.194027777776</v>
      </c>
      <c r="J93">
        <v>1305625164</v>
      </c>
      <c r="K93" s="10">
        <f t="shared" si="7"/>
        <v>40619.194027777776</v>
      </c>
      <c r="L93">
        <v>1300354764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1.2</v>
      </c>
      <c r="R93" s="6">
        <f t="shared" si="9"/>
        <v>78.260869565217391</v>
      </c>
      <c r="S93" s="6" t="str">
        <f t="shared" si="10"/>
        <v>film &amp; video</v>
      </c>
      <c r="T93" s="6" t="str">
        <f t="shared" si="11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10">
        <f t="shared" si="6"/>
        <v>42767.124999999993</v>
      </c>
      <c r="J94">
        <v>1485936000</v>
      </c>
      <c r="K94" s="10">
        <f t="shared" si="7"/>
        <v>42720.990543981483</v>
      </c>
      <c r="L94">
        <v>1481949983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1.052</v>
      </c>
      <c r="R94" s="6">
        <f t="shared" si="9"/>
        <v>122.32558139534883</v>
      </c>
      <c r="S94" s="6" t="str">
        <f t="shared" si="10"/>
        <v>film &amp; video</v>
      </c>
      <c r="T94" s="6" t="str">
        <f t="shared" si="11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10">
        <f t="shared" si="6"/>
        <v>41093.666666666664</v>
      </c>
      <c r="J95">
        <v>1341349200</v>
      </c>
      <c r="K95" s="10">
        <f t="shared" si="7"/>
        <v>41065.649733796294</v>
      </c>
      <c r="L95">
        <v>1338928537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1.1060000000000001</v>
      </c>
      <c r="R95" s="6">
        <f t="shared" si="9"/>
        <v>73.733333333333334</v>
      </c>
      <c r="S95" s="6" t="str">
        <f t="shared" si="10"/>
        <v>film &amp; video</v>
      </c>
      <c r="T95" s="6" t="str">
        <f t="shared" si="11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10">
        <f t="shared" si="6"/>
        <v>41736.509513888886</v>
      </c>
      <c r="J96">
        <v>1396890822</v>
      </c>
      <c r="K96" s="10">
        <f t="shared" si="7"/>
        <v>41716.509513888886</v>
      </c>
      <c r="L96">
        <v>1395162822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1.04</v>
      </c>
      <c r="R96" s="6">
        <f t="shared" si="9"/>
        <v>21.666666666666668</v>
      </c>
      <c r="S96" s="6" t="str">
        <f t="shared" si="10"/>
        <v>film &amp; video</v>
      </c>
      <c r="T96" s="6" t="str">
        <f t="shared" si="11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10">
        <f t="shared" si="6"/>
        <v>40964.796770833331</v>
      </c>
      <c r="J97">
        <v>1330214841</v>
      </c>
      <c r="K97" s="10">
        <f t="shared" si="7"/>
        <v>40934.796770833331</v>
      </c>
      <c r="L97">
        <v>1327622841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1.3142857142857143</v>
      </c>
      <c r="R97" s="6">
        <f t="shared" si="9"/>
        <v>21.904761904761905</v>
      </c>
      <c r="S97" s="6" t="str">
        <f t="shared" si="10"/>
        <v>film &amp; video</v>
      </c>
      <c r="T97" s="6" t="str">
        <f t="shared" si="11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10">
        <f t="shared" si="6"/>
        <v>40390.916666666664</v>
      </c>
      <c r="J98">
        <v>1280631600</v>
      </c>
      <c r="K98" s="10">
        <f t="shared" si="7"/>
        <v>40324.45417824074</v>
      </c>
      <c r="L98">
        <v>1274889241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1.1466666666666667</v>
      </c>
      <c r="R98" s="6">
        <f t="shared" si="9"/>
        <v>50.588235294117645</v>
      </c>
      <c r="S98" s="6" t="str">
        <f t="shared" si="10"/>
        <v>film &amp; video</v>
      </c>
      <c r="T98" s="6" t="str">
        <f t="shared" si="11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10">
        <f t="shared" si="6"/>
        <v>40735.926874999997</v>
      </c>
      <c r="J99">
        <v>1310440482</v>
      </c>
      <c r="K99" s="10">
        <f t="shared" si="7"/>
        <v>40705.926874999997</v>
      </c>
      <c r="L99">
        <v>1307848482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1.0625</v>
      </c>
      <c r="R99" s="6">
        <f t="shared" si="9"/>
        <v>53.125</v>
      </c>
      <c r="S99" s="6" t="str">
        <f t="shared" si="10"/>
        <v>film &amp; video</v>
      </c>
      <c r="T99" s="6" t="str">
        <f t="shared" si="11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10">
        <f t="shared" si="6"/>
        <v>41250.770833333328</v>
      </c>
      <c r="J100">
        <v>1354923000</v>
      </c>
      <c r="K100" s="10">
        <f t="shared" si="7"/>
        <v>41214.586504629631</v>
      </c>
      <c r="L100">
        <v>1351796674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1.0625</v>
      </c>
      <c r="R100" s="6">
        <f t="shared" si="9"/>
        <v>56.666666666666664</v>
      </c>
      <c r="S100" s="6" t="str">
        <f t="shared" si="10"/>
        <v>film &amp; video</v>
      </c>
      <c r="T100" s="6" t="str">
        <f t="shared" si="11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10">
        <f t="shared" si="6"/>
        <v>41661.694432870368</v>
      </c>
      <c r="J101">
        <v>1390426799</v>
      </c>
      <c r="K101" s="10">
        <f t="shared" si="7"/>
        <v>41631.694432870368</v>
      </c>
      <c r="L101">
        <v>1387834799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1.0601933333333333</v>
      </c>
      <c r="R101" s="6">
        <f t="shared" si="9"/>
        <v>40.776666666666664</v>
      </c>
      <c r="S101" s="6" t="str">
        <f t="shared" si="10"/>
        <v>film &amp; video</v>
      </c>
      <c r="T101" s="6" t="str">
        <f t="shared" si="11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10">
        <f t="shared" si="6"/>
        <v>41217.586643518516</v>
      </c>
      <c r="J102">
        <v>1352055886</v>
      </c>
      <c r="K102" s="10">
        <f t="shared" si="7"/>
        <v>41197.544976851852</v>
      </c>
      <c r="L102">
        <v>1350324286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</v>
      </c>
      <c r="R102" s="6">
        <f t="shared" si="9"/>
        <v>192.30769230769232</v>
      </c>
      <c r="S102" s="6" t="str">
        <f t="shared" si="10"/>
        <v>film &amp; video</v>
      </c>
      <c r="T102" s="6" t="str">
        <f t="shared" si="11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10">
        <f t="shared" si="6"/>
        <v>41298.568402777775</v>
      </c>
      <c r="J103">
        <v>1359052710</v>
      </c>
      <c r="K103" s="10">
        <f t="shared" si="7"/>
        <v>41274.568402777775</v>
      </c>
      <c r="L103">
        <v>1356979110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</v>
      </c>
      <c r="R103" s="6">
        <f t="shared" si="9"/>
        <v>100</v>
      </c>
      <c r="S103" s="6" t="str">
        <f t="shared" si="10"/>
        <v>film &amp; video</v>
      </c>
      <c r="T103" s="6" t="str">
        <f t="shared" si="11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10">
        <f t="shared" si="6"/>
        <v>40534.922835648147</v>
      </c>
      <c r="J104">
        <v>1293073733</v>
      </c>
      <c r="K104" s="10">
        <f t="shared" si="7"/>
        <v>40504.922835648147</v>
      </c>
      <c r="L104">
        <v>1290481733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1.2775000000000001</v>
      </c>
      <c r="R104" s="6">
        <f t="shared" si="9"/>
        <v>117.92307692307692</v>
      </c>
      <c r="S104" s="6" t="str">
        <f t="shared" si="10"/>
        <v>film &amp; video</v>
      </c>
      <c r="T104" s="6" t="str">
        <f t="shared" si="11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10">
        <f t="shared" si="6"/>
        <v>41705.597569444442</v>
      </c>
      <c r="J105">
        <v>1394220030</v>
      </c>
      <c r="K105" s="10">
        <f t="shared" si="7"/>
        <v>41682.597569444442</v>
      </c>
      <c r="L105">
        <v>1392232830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1.0515384615384615</v>
      </c>
      <c r="R105" s="6">
        <f t="shared" si="9"/>
        <v>27.897959183673468</v>
      </c>
      <c r="S105" s="6" t="str">
        <f t="shared" si="10"/>
        <v>film &amp; video</v>
      </c>
      <c r="T105" s="6" t="str">
        <f t="shared" si="11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10">
        <f t="shared" si="6"/>
        <v>40635.833333333328</v>
      </c>
      <c r="J106">
        <v>1301792400</v>
      </c>
      <c r="K106" s="10">
        <f t="shared" si="7"/>
        <v>40612.486874999995</v>
      </c>
      <c r="L106">
        <v>1299775266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1.2</v>
      </c>
      <c r="R106" s="6">
        <f t="shared" si="9"/>
        <v>60</v>
      </c>
      <c r="S106" s="6" t="str">
        <f t="shared" si="10"/>
        <v>film &amp; video</v>
      </c>
      <c r="T106" s="6" t="str">
        <f t="shared" si="11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10">
        <f t="shared" si="6"/>
        <v>42503.791666666664</v>
      </c>
      <c r="J107">
        <v>1463184000</v>
      </c>
      <c r="K107" s="10">
        <f t="shared" si="7"/>
        <v>42485.516435185178</v>
      </c>
      <c r="L107">
        <v>1461605020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1.074090909090909</v>
      </c>
      <c r="R107" s="6">
        <f t="shared" si="9"/>
        <v>39.383333333333333</v>
      </c>
      <c r="S107" s="6" t="str">
        <f t="shared" si="10"/>
        <v>film &amp; video</v>
      </c>
      <c r="T107" s="6" t="str">
        <f t="shared" si="11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10">
        <f t="shared" si="6"/>
        <v>41001.568298611106</v>
      </c>
      <c r="J108">
        <v>1333391901</v>
      </c>
      <c r="K108" s="10">
        <f t="shared" si="7"/>
        <v>40987.568298611106</v>
      </c>
      <c r="L108">
        <v>1332182301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1.0049999999999999</v>
      </c>
      <c r="R108" s="6">
        <f t="shared" si="9"/>
        <v>186.11111111111111</v>
      </c>
      <c r="S108" s="6" t="str">
        <f t="shared" si="10"/>
        <v>film &amp; video</v>
      </c>
      <c r="T108" s="6" t="str">
        <f t="shared" si="11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10">
        <f t="shared" si="6"/>
        <v>40657.774155092593</v>
      </c>
      <c r="J109">
        <v>1303688087</v>
      </c>
      <c r="K109" s="10">
        <f t="shared" si="7"/>
        <v>40635.774155092593</v>
      </c>
      <c r="L109">
        <v>1301787287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1.0246666666666666</v>
      </c>
      <c r="R109" s="6">
        <f t="shared" si="9"/>
        <v>111.37681159420291</v>
      </c>
      <c r="S109" s="6" t="str">
        <f t="shared" si="10"/>
        <v>film &amp; video</v>
      </c>
      <c r="T109" s="6" t="str">
        <f t="shared" si="11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10">
        <f t="shared" si="6"/>
        <v>41425.404745370368</v>
      </c>
      <c r="J110">
        <v>1370011370</v>
      </c>
      <c r="K110" s="10">
        <f t="shared" si="7"/>
        <v>41365.404745370368</v>
      </c>
      <c r="L110">
        <v>1364827370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2.4666666666666668</v>
      </c>
      <c r="R110" s="6">
        <f t="shared" si="9"/>
        <v>78.723404255319153</v>
      </c>
      <c r="S110" s="6" t="str">
        <f t="shared" si="10"/>
        <v>film &amp; video</v>
      </c>
      <c r="T110" s="6" t="str">
        <f t="shared" si="11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10">
        <f t="shared" si="6"/>
        <v>40599.817476851851</v>
      </c>
      <c r="J111">
        <v>1298680630</v>
      </c>
      <c r="K111" s="10">
        <f t="shared" si="7"/>
        <v>40569.817476851851</v>
      </c>
      <c r="L111">
        <v>1296088630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2.1949999999999998</v>
      </c>
      <c r="R111" s="6">
        <f t="shared" si="9"/>
        <v>46.702127659574465</v>
      </c>
      <c r="S111" s="6" t="str">
        <f t="shared" si="10"/>
        <v>film &amp; video</v>
      </c>
      <c r="T111" s="6" t="str">
        <f t="shared" si="11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10">
        <f t="shared" si="6"/>
        <v>41592.040972222218</v>
      </c>
      <c r="J112">
        <v>1384408740</v>
      </c>
      <c r="K112" s="10">
        <f t="shared" si="7"/>
        <v>41557.741354166668</v>
      </c>
      <c r="L112">
        <v>1381445253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1.3076923076923077</v>
      </c>
      <c r="R112" s="6">
        <f t="shared" si="9"/>
        <v>65.384615384615387</v>
      </c>
      <c r="S112" s="6" t="str">
        <f t="shared" si="10"/>
        <v>film &amp; video</v>
      </c>
      <c r="T112" s="6" t="str">
        <f t="shared" si="11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10">
        <f t="shared" si="6"/>
        <v>42155.124849537031</v>
      </c>
      <c r="J113">
        <v>1433059187</v>
      </c>
      <c r="K113" s="10">
        <f t="shared" si="7"/>
        <v>42125.124849537031</v>
      </c>
      <c r="L113">
        <v>1430467187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1.5457142857142858</v>
      </c>
      <c r="R113" s="6">
        <f t="shared" si="9"/>
        <v>102.0754716981132</v>
      </c>
      <c r="S113" s="6" t="str">
        <f t="shared" si="10"/>
        <v>film &amp; video</v>
      </c>
      <c r="T113" s="6" t="str">
        <f t="shared" si="11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10">
        <f t="shared" si="6"/>
        <v>41741.875</v>
      </c>
      <c r="J114">
        <v>1397354400</v>
      </c>
      <c r="K114" s="10">
        <f t="shared" si="7"/>
        <v>41717.834699074076</v>
      </c>
      <c r="L114">
        <v>1395277318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1.04</v>
      </c>
      <c r="R114" s="6">
        <f t="shared" si="9"/>
        <v>64.197530864197532</v>
      </c>
      <c r="S114" s="6" t="str">
        <f t="shared" si="10"/>
        <v>film &amp; video</v>
      </c>
      <c r="T114" s="6" t="str">
        <f t="shared" si="11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10">
        <f t="shared" si="6"/>
        <v>40761.416666666664</v>
      </c>
      <c r="J115">
        <v>1312642800</v>
      </c>
      <c r="K115" s="10">
        <f t="shared" si="7"/>
        <v>40753.550092592588</v>
      </c>
      <c r="L115">
        <v>1311963128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1.41</v>
      </c>
      <c r="R115" s="6">
        <f t="shared" si="9"/>
        <v>90.384615384615387</v>
      </c>
      <c r="S115" s="6" t="str">
        <f t="shared" si="10"/>
        <v>film &amp; video</v>
      </c>
      <c r="T115" s="6" t="str">
        <f t="shared" si="11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10">
        <f t="shared" si="6"/>
        <v>40921.065833333334</v>
      </c>
      <c r="J116">
        <v>1326436488</v>
      </c>
      <c r="K116" s="10">
        <f t="shared" si="7"/>
        <v>40861.065833333334</v>
      </c>
      <c r="L116">
        <v>1321252488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1.0333333333333334</v>
      </c>
      <c r="R116" s="6">
        <f t="shared" si="9"/>
        <v>88.571428571428569</v>
      </c>
      <c r="S116" s="6" t="str">
        <f t="shared" si="10"/>
        <v>film &amp; video</v>
      </c>
      <c r="T116" s="6" t="str">
        <f t="shared" si="11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10">
        <f t="shared" si="6"/>
        <v>40943.530601851853</v>
      </c>
      <c r="J117">
        <v>1328377444</v>
      </c>
      <c r="K117" s="10">
        <f t="shared" si="7"/>
        <v>40918.530601851853</v>
      </c>
      <c r="L117">
        <v>1326217444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1.4044444444444444</v>
      </c>
      <c r="R117" s="6">
        <f t="shared" si="9"/>
        <v>28.727272727272727</v>
      </c>
      <c r="S117" s="6" t="str">
        <f t="shared" si="10"/>
        <v>film &amp; video</v>
      </c>
      <c r="T117" s="6" t="str">
        <f t="shared" si="11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10">
        <f t="shared" si="6"/>
        <v>40641.247164351851</v>
      </c>
      <c r="J118">
        <v>1302260155</v>
      </c>
      <c r="K118" s="10">
        <f t="shared" si="7"/>
        <v>40595.288831018515</v>
      </c>
      <c r="L118">
        <v>1298289355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1.1365714285714286</v>
      </c>
      <c r="R118" s="6">
        <f t="shared" si="9"/>
        <v>69.78947368421052</v>
      </c>
      <c r="S118" s="6" t="str">
        <f t="shared" si="10"/>
        <v>film &amp; video</v>
      </c>
      <c r="T118" s="6" t="str">
        <f t="shared" si="11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10">
        <f t="shared" si="6"/>
        <v>40338.583333333328</v>
      </c>
      <c r="J119">
        <v>1276110000</v>
      </c>
      <c r="K119" s="10">
        <f t="shared" si="7"/>
        <v>40248.626666666663</v>
      </c>
      <c r="L119">
        <v>1268337744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1.0049377777777779</v>
      </c>
      <c r="R119" s="6">
        <f t="shared" si="9"/>
        <v>167.48962962962963</v>
      </c>
      <c r="S119" s="6" t="str">
        <f t="shared" si="10"/>
        <v>film &amp; video</v>
      </c>
      <c r="T119" s="6" t="str">
        <f t="shared" si="11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10">
        <f t="shared" si="6"/>
        <v>40752.845324074071</v>
      </c>
      <c r="J120">
        <v>1311902236</v>
      </c>
      <c r="K120" s="10">
        <f t="shared" si="7"/>
        <v>40722.845324074071</v>
      </c>
      <c r="L120">
        <v>1309310236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1.1303159999999999</v>
      </c>
      <c r="R120" s="6">
        <f t="shared" si="9"/>
        <v>144.91230769230768</v>
      </c>
      <c r="S120" s="6" t="str">
        <f t="shared" si="10"/>
        <v>film &amp; video</v>
      </c>
      <c r="T120" s="6" t="str">
        <f t="shared" si="11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10">
        <f t="shared" si="6"/>
        <v>40768.75</v>
      </c>
      <c r="J121">
        <v>1313276400</v>
      </c>
      <c r="K121" s="10">
        <f t="shared" si="7"/>
        <v>40738.860949074071</v>
      </c>
      <c r="L121">
        <v>1310693986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1.0455692307692308</v>
      </c>
      <c r="R121" s="6">
        <f t="shared" si="9"/>
        <v>91.840540540540545</v>
      </c>
      <c r="S121" s="6" t="str">
        <f t="shared" si="10"/>
        <v>film &amp; video</v>
      </c>
      <c r="T121" s="6" t="str">
        <f t="shared" si="11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10">
        <f t="shared" si="6"/>
        <v>42645.841516203705</v>
      </c>
      <c r="J122">
        <v>1475457107</v>
      </c>
      <c r="K122" s="10">
        <f t="shared" si="7"/>
        <v>42615.841516203705</v>
      </c>
      <c r="L122">
        <v>1472865107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1.4285714285714287E-4</v>
      </c>
      <c r="R122" s="6">
        <f t="shared" si="9"/>
        <v>10</v>
      </c>
      <c r="S122" s="6" t="str">
        <f t="shared" si="10"/>
        <v>film &amp; video</v>
      </c>
      <c r="T122" s="6" t="str">
        <f t="shared" si="11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10">
        <f t="shared" si="6"/>
        <v>42112.219444444439</v>
      </c>
      <c r="J123">
        <v>1429352160</v>
      </c>
      <c r="K123" s="10">
        <f t="shared" si="7"/>
        <v>42096.496643518512</v>
      </c>
      <c r="L123">
        <v>1427993710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3.3333333333333332E-4</v>
      </c>
      <c r="R123" s="6">
        <f t="shared" si="9"/>
        <v>1</v>
      </c>
      <c r="S123" s="6" t="str">
        <f t="shared" si="10"/>
        <v>film &amp; video</v>
      </c>
      <c r="T123" s="6" t="str">
        <f t="shared" si="11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10">
        <f t="shared" si="6"/>
        <v>42653.223460648143</v>
      </c>
      <c r="J124">
        <v>1476094907</v>
      </c>
      <c r="K124" s="10">
        <f t="shared" si="7"/>
        <v>42593.223460648143</v>
      </c>
      <c r="L124">
        <v>1470910907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6" t="e">
        <f t="shared" si="9"/>
        <v>#DIV/0!</v>
      </c>
      <c r="S124" s="6" t="str">
        <f t="shared" si="10"/>
        <v>film &amp; video</v>
      </c>
      <c r="T124" s="6" t="str">
        <f t="shared" si="11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10">
        <f t="shared" si="6"/>
        <v>41940.708333333328</v>
      </c>
      <c r="J125">
        <v>1414533600</v>
      </c>
      <c r="K125" s="10">
        <f t="shared" si="7"/>
        <v>41904.573657407404</v>
      </c>
      <c r="L125">
        <v>1411411564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2.7454545454545453E-3</v>
      </c>
      <c r="R125" s="6">
        <f t="shared" si="9"/>
        <v>25.166666666666668</v>
      </c>
      <c r="S125" s="6" t="str">
        <f t="shared" si="10"/>
        <v>film &amp; video</v>
      </c>
      <c r="T125" s="6" t="str">
        <f t="shared" si="11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10">
        <f t="shared" si="6"/>
        <v>42139.720393518517</v>
      </c>
      <c r="J126">
        <v>1431728242</v>
      </c>
      <c r="K126" s="10">
        <f t="shared" si="7"/>
        <v>42114.720393518517</v>
      </c>
      <c r="L126">
        <v>1429568242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6" t="e">
        <f t="shared" si="9"/>
        <v>#DIV/0!</v>
      </c>
      <c r="S126" s="6" t="str">
        <f t="shared" si="10"/>
        <v>film &amp; video</v>
      </c>
      <c r="T126" s="6" t="str">
        <f t="shared" si="11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10">
        <f t="shared" si="6"/>
        <v>42769.78564814815</v>
      </c>
      <c r="J127">
        <v>1486165880</v>
      </c>
      <c r="K127" s="10">
        <f t="shared" si="7"/>
        <v>42709.78564814815</v>
      </c>
      <c r="L127">
        <v>1480981880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0.14000000000000001</v>
      </c>
      <c r="R127" s="6">
        <f t="shared" si="9"/>
        <v>11.666666666666666</v>
      </c>
      <c r="S127" s="6" t="str">
        <f t="shared" si="10"/>
        <v>film &amp; video</v>
      </c>
      <c r="T127" s="6" t="str">
        <f t="shared" si="11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10">
        <f t="shared" si="6"/>
        <v>42165.874999999993</v>
      </c>
      <c r="J128">
        <v>1433988000</v>
      </c>
      <c r="K128" s="10">
        <f t="shared" si="7"/>
        <v>42135.381215277775</v>
      </c>
      <c r="L128">
        <v>1431353337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5.5480000000000002E-2</v>
      </c>
      <c r="R128" s="6">
        <f t="shared" si="9"/>
        <v>106.69230769230769</v>
      </c>
      <c r="S128" s="6" t="str">
        <f t="shared" si="10"/>
        <v>film &amp; video</v>
      </c>
      <c r="T128" s="6" t="str">
        <f t="shared" si="11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10">
        <f t="shared" si="6"/>
        <v>42097.37431712963</v>
      </c>
      <c r="J129">
        <v>1428069541</v>
      </c>
      <c r="K129" s="10">
        <f t="shared" si="7"/>
        <v>42067.415983796294</v>
      </c>
      <c r="L129">
        <v>1425481141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2.375E-2</v>
      </c>
      <c r="R129" s="6">
        <f t="shared" si="9"/>
        <v>47.5</v>
      </c>
      <c r="S129" s="6" t="str">
        <f t="shared" si="10"/>
        <v>film &amp; video</v>
      </c>
      <c r="T129" s="6" t="str">
        <f t="shared" si="11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10">
        <f t="shared" si="6"/>
        <v>42663.019594907404</v>
      </c>
      <c r="J130">
        <v>1476941293</v>
      </c>
      <c r="K130" s="10">
        <f t="shared" si="7"/>
        <v>42628.019594907404</v>
      </c>
      <c r="L130">
        <v>1473917293</v>
      </c>
      <c r="M130" t="b">
        <v>0</v>
      </c>
      <c r="N130">
        <v>6</v>
      </c>
      <c r="O130" t="b">
        <v>0</v>
      </c>
      <c r="P130" t="s">
        <v>8267</v>
      </c>
      <c r="Q130" s="5">
        <f t="shared" si="8"/>
        <v>1.8669999999999999E-2</v>
      </c>
      <c r="R130" s="6">
        <f t="shared" si="9"/>
        <v>311.16666666666669</v>
      </c>
      <c r="S130" s="6" t="str">
        <f t="shared" si="10"/>
        <v>film &amp; video</v>
      </c>
      <c r="T130" s="6" t="str">
        <f t="shared" si="11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10">
        <f t="shared" ref="I131:I194" si="12">J131/(86400)+25569+(-5/24)</f>
        <v>41942.728969907403</v>
      </c>
      <c r="J131">
        <v>1414708183</v>
      </c>
      <c r="K131" s="10">
        <f t="shared" ref="K131:K194" si="13">(L131/86400)+25569+(-5/24)</f>
        <v>41882.728969907403</v>
      </c>
      <c r="L131">
        <v>1409524183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4">E131/D131</f>
        <v>0</v>
      </c>
      <c r="R131" s="6" t="e">
        <f t="shared" ref="R131:R194" si="15">E131/N131</f>
        <v>#DIV/0!</v>
      </c>
      <c r="S131" s="6" t="str">
        <f t="shared" ref="S131:S194" si="16">LEFT(P131,FIND("/",P131)-1)</f>
        <v>film &amp; video</v>
      </c>
      <c r="T131" s="6" t="str">
        <f t="shared" ref="T131:T194" si="17">RIGHT(P131,LEN(P131)-FIND("/",P131))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10">
        <f t="shared" si="12"/>
        <v>41806.636111111111</v>
      </c>
      <c r="J132">
        <v>1402949760</v>
      </c>
      <c r="K132" s="10">
        <f t="shared" si="13"/>
        <v>41778.707083333335</v>
      </c>
      <c r="L132">
        <v>1400536692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s="6" t="e">
        <f t="shared" si="15"/>
        <v>#DIV/0!</v>
      </c>
      <c r="S132" s="6" t="str">
        <f t="shared" si="16"/>
        <v>film &amp; video</v>
      </c>
      <c r="T132" s="6" t="str">
        <f t="shared" si="17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10">
        <f t="shared" si="12"/>
        <v>42556.791666666664</v>
      </c>
      <c r="J133">
        <v>1467763200</v>
      </c>
      <c r="K133" s="10">
        <f t="shared" si="13"/>
        <v>42541.629178240742</v>
      </c>
      <c r="L133">
        <v>1466453161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s="6" t="e">
        <f t="shared" si="15"/>
        <v>#DIV/0!</v>
      </c>
      <c r="S133" s="6" t="str">
        <f t="shared" si="16"/>
        <v>film &amp; video</v>
      </c>
      <c r="T133" s="6" t="str">
        <f t="shared" si="17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10">
        <f t="shared" si="12"/>
        <v>41950.645914351851</v>
      </c>
      <c r="J134">
        <v>1415392207</v>
      </c>
      <c r="K134" s="10">
        <f t="shared" si="13"/>
        <v>41905.60424768518</v>
      </c>
      <c r="L134">
        <v>1411500607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9.5687499999999995E-2</v>
      </c>
      <c r="R134" s="6">
        <f t="shared" si="15"/>
        <v>94.506172839506178</v>
      </c>
      <c r="S134" s="6" t="str">
        <f t="shared" si="16"/>
        <v>film &amp; video</v>
      </c>
      <c r="T134" s="6" t="str">
        <f t="shared" si="17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10">
        <f t="shared" si="12"/>
        <v>42521.521527777775</v>
      </c>
      <c r="J135">
        <v>1464715860</v>
      </c>
      <c r="K135" s="10">
        <f t="shared" si="13"/>
        <v>42491.599351851844</v>
      </c>
      <c r="L135">
        <v>1462130584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s="6" t="e">
        <f t="shared" si="15"/>
        <v>#DIV/0!</v>
      </c>
      <c r="S135" s="6" t="str">
        <f t="shared" si="16"/>
        <v>film &amp; video</v>
      </c>
      <c r="T135" s="6" t="str">
        <f t="shared" si="17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10">
        <f t="shared" si="12"/>
        <v>42251.499999999993</v>
      </c>
      <c r="J136">
        <v>1441386000</v>
      </c>
      <c r="K136" s="10">
        <f t="shared" si="13"/>
        <v>42221.701597222222</v>
      </c>
      <c r="L136">
        <v>1438811418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s="6" t="e">
        <f t="shared" si="15"/>
        <v>#DIV/0!</v>
      </c>
      <c r="S136" s="6" t="str">
        <f t="shared" si="16"/>
        <v>film &amp; video</v>
      </c>
      <c r="T136" s="6" t="str">
        <f t="shared" si="17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10">
        <f t="shared" si="12"/>
        <v>41821.583333333328</v>
      </c>
      <c r="J137">
        <v>1404241200</v>
      </c>
      <c r="K137" s="10">
        <f t="shared" si="13"/>
        <v>41788.173576388886</v>
      </c>
      <c r="L137">
        <v>1401354597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0.13433333333333333</v>
      </c>
      <c r="R137" s="6">
        <f t="shared" si="15"/>
        <v>80.599999999999994</v>
      </c>
      <c r="S137" s="6" t="str">
        <f t="shared" si="16"/>
        <v>film &amp; video</v>
      </c>
      <c r="T137" s="6" t="str">
        <f t="shared" si="17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10">
        <f t="shared" si="12"/>
        <v>42140.219444444439</v>
      </c>
      <c r="J138">
        <v>1431771360</v>
      </c>
      <c r="K138" s="10">
        <f t="shared" si="13"/>
        <v>42096.201782407406</v>
      </c>
      <c r="L138">
        <v>1427968234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s="6" t="e">
        <f t="shared" si="15"/>
        <v>#DIV/0!</v>
      </c>
      <c r="S138" s="6" t="str">
        <f t="shared" si="16"/>
        <v>film &amp; video</v>
      </c>
      <c r="T138" s="6" t="str">
        <f t="shared" si="17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10">
        <f t="shared" si="12"/>
        <v>42289.365659722222</v>
      </c>
      <c r="J139">
        <v>1444657593</v>
      </c>
      <c r="K139" s="10">
        <f t="shared" si="13"/>
        <v>42239.365659722222</v>
      </c>
      <c r="L139">
        <v>1440337593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s="6" t="e">
        <f t="shared" si="15"/>
        <v>#DIV/0!</v>
      </c>
      <c r="S139" s="6" t="str">
        <f t="shared" si="16"/>
        <v>film &amp; video</v>
      </c>
      <c r="T139" s="6" t="str">
        <f t="shared" si="17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10">
        <f t="shared" si="12"/>
        <v>42216.999305555553</v>
      </c>
      <c r="J140">
        <v>1438405140</v>
      </c>
      <c r="K140" s="10">
        <f t="shared" si="13"/>
        <v>42186.049085648141</v>
      </c>
      <c r="L140">
        <v>1435731041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3.1413333333333335E-2</v>
      </c>
      <c r="R140" s="6">
        <f t="shared" si="15"/>
        <v>81.241379310344826</v>
      </c>
      <c r="S140" s="6" t="str">
        <f t="shared" si="16"/>
        <v>film &amp; video</v>
      </c>
      <c r="T140" s="6" t="str">
        <f t="shared" si="17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10">
        <f t="shared" si="12"/>
        <v>42197.712638888886</v>
      </c>
      <c r="J141">
        <v>1436738772</v>
      </c>
      <c r="K141" s="10">
        <f t="shared" si="13"/>
        <v>42187.712638888886</v>
      </c>
      <c r="L141">
        <v>1435874772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</v>
      </c>
      <c r="R141" s="6">
        <f t="shared" si="15"/>
        <v>500</v>
      </c>
      <c r="S141" s="6" t="str">
        <f t="shared" si="16"/>
        <v>film &amp; video</v>
      </c>
      <c r="T141" s="6" t="str">
        <f t="shared" si="17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10">
        <f t="shared" si="12"/>
        <v>42082.948287037034</v>
      </c>
      <c r="J142">
        <v>1426823132</v>
      </c>
      <c r="K142" s="10">
        <f t="shared" si="13"/>
        <v>42052.989953703705</v>
      </c>
      <c r="L142">
        <v>1424234732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s="6" t="e">
        <f t="shared" si="15"/>
        <v>#DIV/0!</v>
      </c>
      <c r="S142" s="6" t="str">
        <f t="shared" si="16"/>
        <v>film &amp; video</v>
      </c>
      <c r="T142" s="6" t="str">
        <f t="shared" si="17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10">
        <f t="shared" si="12"/>
        <v>42154.944710648146</v>
      </c>
      <c r="J143">
        <v>1433043623</v>
      </c>
      <c r="K143" s="10">
        <f t="shared" si="13"/>
        <v>42109.944710648146</v>
      </c>
      <c r="L143">
        <v>1429155623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0.10775</v>
      </c>
      <c r="R143" s="6">
        <f t="shared" si="15"/>
        <v>46.178571428571431</v>
      </c>
      <c r="S143" s="6" t="str">
        <f t="shared" si="16"/>
        <v>film &amp; video</v>
      </c>
      <c r="T143" s="6" t="str">
        <f t="shared" si="17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10">
        <f t="shared" si="12"/>
        <v>41959.726597222216</v>
      </c>
      <c r="J144">
        <v>1416176778</v>
      </c>
      <c r="K144" s="10">
        <f t="shared" si="13"/>
        <v>41938.684930555552</v>
      </c>
      <c r="L144">
        <v>1414358778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3.3333333333333335E-3</v>
      </c>
      <c r="R144" s="6">
        <f t="shared" si="15"/>
        <v>10</v>
      </c>
      <c r="S144" s="6" t="str">
        <f t="shared" si="16"/>
        <v>film &amp; video</v>
      </c>
      <c r="T144" s="6" t="str">
        <f t="shared" si="17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10">
        <f t="shared" si="12"/>
        <v>42616.038194444445</v>
      </c>
      <c r="J145">
        <v>1472882100</v>
      </c>
      <c r="K145" s="10">
        <f t="shared" si="13"/>
        <v>42558.855810185181</v>
      </c>
      <c r="L145">
        <v>1467941542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s="6" t="e">
        <f t="shared" si="15"/>
        <v>#DIV/0!</v>
      </c>
      <c r="S145" s="6" t="str">
        <f t="shared" si="16"/>
        <v>film &amp; video</v>
      </c>
      <c r="T145" s="6" t="str">
        <f t="shared" si="17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10">
        <f t="shared" si="12"/>
        <v>42107.512407407405</v>
      </c>
      <c r="J146">
        <v>1428945472</v>
      </c>
      <c r="K146" s="10">
        <f t="shared" si="13"/>
        <v>42047.554074074076</v>
      </c>
      <c r="L146">
        <v>1423765072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0.27600000000000002</v>
      </c>
      <c r="R146" s="6">
        <f t="shared" si="15"/>
        <v>55.945945945945944</v>
      </c>
      <c r="S146" s="6" t="str">
        <f t="shared" si="16"/>
        <v>film &amp; video</v>
      </c>
      <c r="T146" s="6" t="str">
        <f t="shared" si="17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10">
        <f t="shared" si="12"/>
        <v>42227.333935185183</v>
      </c>
      <c r="J147">
        <v>1439298052</v>
      </c>
      <c r="K147" s="10">
        <f t="shared" si="13"/>
        <v>42200.333935185183</v>
      </c>
      <c r="L147">
        <v>1436965252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7.5111111111111115E-2</v>
      </c>
      <c r="R147" s="6">
        <f t="shared" si="15"/>
        <v>37.555555555555557</v>
      </c>
      <c r="S147" s="6" t="str">
        <f t="shared" si="16"/>
        <v>film &amp; video</v>
      </c>
      <c r="T147" s="6" t="str">
        <f t="shared" si="17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10">
        <f t="shared" si="12"/>
        <v>42752.807847222219</v>
      </c>
      <c r="J148">
        <v>1484698998</v>
      </c>
      <c r="K148" s="10">
        <f t="shared" si="13"/>
        <v>42692.807847222219</v>
      </c>
      <c r="L148">
        <v>1479514998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5.7499999999999999E-3</v>
      </c>
      <c r="R148" s="6">
        <f t="shared" si="15"/>
        <v>38.333333333333336</v>
      </c>
      <c r="S148" s="6" t="str">
        <f t="shared" si="16"/>
        <v>film &amp; video</v>
      </c>
      <c r="T148" s="6" t="str">
        <f t="shared" si="17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10">
        <f t="shared" si="12"/>
        <v>42012.554166666661</v>
      </c>
      <c r="J149">
        <v>1420741080</v>
      </c>
      <c r="K149" s="10">
        <f t="shared" si="13"/>
        <v>41969.559490740743</v>
      </c>
      <c r="L149">
        <v>1417026340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s="6" t="e">
        <f t="shared" si="15"/>
        <v>#DIV/0!</v>
      </c>
      <c r="S149" s="6" t="str">
        <f t="shared" si="16"/>
        <v>film &amp; video</v>
      </c>
      <c r="T149" s="6" t="str">
        <f t="shared" si="17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10">
        <f t="shared" si="12"/>
        <v>42427.073333333326</v>
      </c>
      <c r="J150">
        <v>1456555536</v>
      </c>
      <c r="K150" s="10">
        <f t="shared" si="13"/>
        <v>42397.073333333326</v>
      </c>
      <c r="L150">
        <v>1453963536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8.0000000000000004E-4</v>
      </c>
      <c r="R150" s="6">
        <f t="shared" si="15"/>
        <v>20</v>
      </c>
      <c r="S150" s="6" t="str">
        <f t="shared" si="16"/>
        <v>film &amp; video</v>
      </c>
      <c r="T150" s="6" t="str">
        <f t="shared" si="17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10">
        <f t="shared" si="12"/>
        <v>41998.124999999993</v>
      </c>
      <c r="J151">
        <v>1419494400</v>
      </c>
      <c r="K151" s="10">
        <f t="shared" si="13"/>
        <v>41967.963773148142</v>
      </c>
      <c r="L151">
        <v>1416888470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9.1999999999999998E-3</v>
      </c>
      <c r="R151" s="6">
        <f t="shared" si="15"/>
        <v>15.333333333333334</v>
      </c>
      <c r="S151" s="6" t="str">
        <f t="shared" si="16"/>
        <v>film &amp; video</v>
      </c>
      <c r="T151" s="6" t="str">
        <f t="shared" si="17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10">
        <f t="shared" si="12"/>
        <v>42149.95349537037</v>
      </c>
      <c r="J152">
        <v>1432612382</v>
      </c>
      <c r="K152" s="10">
        <f t="shared" si="13"/>
        <v>42089.95349537037</v>
      </c>
      <c r="L152">
        <v>1427428382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0.23163076923076922</v>
      </c>
      <c r="R152" s="6">
        <f t="shared" si="15"/>
        <v>449.43283582089555</v>
      </c>
      <c r="S152" s="6" t="str">
        <f t="shared" si="16"/>
        <v>film &amp; video</v>
      </c>
      <c r="T152" s="6" t="str">
        <f t="shared" si="17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10">
        <f t="shared" si="12"/>
        <v>42173.342488425922</v>
      </c>
      <c r="J153">
        <v>1434633191</v>
      </c>
      <c r="K153" s="10">
        <f t="shared" si="13"/>
        <v>42113.342488425922</v>
      </c>
      <c r="L153">
        <v>1429449191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5.5999999999999995E-4</v>
      </c>
      <c r="R153" s="6">
        <f t="shared" si="15"/>
        <v>28</v>
      </c>
      <c r="S153" s="6" t="str">
        <f t="shared" si="16"/>
        <v>film &amp; video</v>
      </c>
      <c r="T153" s="6" t="str">
        <f t="shared" si="17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10">
        <f t="shared" si="12"/>
        <v>41904.869212962956</v>
      </c>
      <c r="J154">
        <v>1411437100</v>
      </c>
      <c r="K154" s="10">
        <f t="shared" si="13"/>
        <v>41874.869212962956</v>
      </c>
      <c r="L154">
        <v>1408845100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7.8947368421052633E-5</v>
      </c>
      <c r="R154" s="6">
        <f t="shared" si="15"/>
        <v>15</v>
      </c>
      <c r="S154" s="6" t="str">
        <f t="shared" si="16"/>
        <v>film &amp; video</v>
      </c>
      <c r="T154" s="6" t="str">
        <f t="shared" si="17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10">
        <f t="shared" si="12"/>
        <v>41975.419490740744</v>
      </c>
      <c r="J155">
        <v>1417532644</v>
      </c>
      <c r="K155" s="10">
        <f t="shared" si="13"/>
        <v>41933.377824074072</v>
      </c>
      <c r="L155">
        <v>1413900244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7.1799999999999998E-3</v>
      </c>
      <c r="R155" s="6">
        <f t="shared" si="15"/>
        <v>35.9</v>
      </c>
      <c r="S155" s="6" t="str">
        <f t="shared" si="16"/>
        <v>film &amp; video</v>
      </c>
      <c r="T155" s="6" t="str">
        <f t="shared" si="17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10">
        <f t="shared" si="12"/>
        <v>42158.339062499996</v>
      </c>
      <c r="J156">
        <v>1433336895</v>
      </c>
      <c r="K156" s="10">
        <f t="shared" si="13"/>
        <v>42115.339062499996</v>
      </c>
      <c r="L156">
        <v>1429621695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2.6666666666666668E-2</v>
      </c>
      <c r="R156" s="6">
        <f t="shared" si="15"/>
        <v>13.333333333333334</v>
      </c>
      <c r="S156" s="6" t="str">
        <f t="shared" si="16"/>
        <v>film &amp; video</v>
      </c>
      <c r="T156" s="6" t="str">
        <f t="shared" si="17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10">
        <f t="shared" si="12"/>
        <v>42208.351099537038</v>
      </c>
      <c r="J157">
        <v>1437657935</v>
      </c>
      <c r="K157" s="10">
        <f t="shared" si="13"/>
        <v>42168.351099537038</v>
      </c>
      <c r="L157">
        <v>1434201935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6.0000000000000002E-5</v>
      </c>
      <c r="R157" s="6">
        <f t="shared" si="15"/>
        <v>20.25</v>
      </c>
      <c r="S157" s="6" t="str">
        <f t="shared" si="16"/>
        <v>film &amp; video</v>
      </c>
      <c r="T157" s="6" t="str">
        <f t="shared" si="17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10">
        <f t="shared" si="12"/>
        <v>41853.916620370372</v>
      </c>
      <c r="J158">
        <v>1407034796</v>
      </c>
      <c r="K158" s="10">
        <f t="shared" si="13"/>
        <v>41793.916620370372</v>
      </c>
      <c r="L158">
        <v>1401850796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5.0999999999999997E-2</v>
      </c>
      <c r="R158" s="6">
        <f t="shared" si="15"/>
        <v>119</v>
      </c>
      <c r="S158" s="6" t="str">
        <f t="shared" si="16"/>
        <v>film &amp; video</v>
      </c>
      <c r="T158" s="6" t="str">
        <f t="shared" si="17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10">
        <f t="shared" si="12"/>
        <v>42426.703379629624</v>
      </c>
      <c r="J159">
        <v>1456523572</v>
      </c>
      <c r="K159" s="10">
        <f t="shared" si="13"/>
        <v>42396.703379629624</v>
      </c>
      <c r="L159">
        <v>1453931572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2.671118530884808E-3</v>
      </c>
      <c r="R159" s="6">
        <f t="shared" si="15"/>
        <v>4</v>
      </c>
      <c r="S159" s="6" t="str">
        <f t="shared" si="16"/>
        <v>film &amp; video</v>
      </c>
      <c r="T159" s="6" t="str">
        <f t="shared" si="17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10">
        <f t="shared" si="12"/>
        <v>41933.868379629625</v>
      </c>
      <c r="J160">
        <v>1413942628</v>
      </c>
      <c r="K160" s="10">
        <f t="shared" si="13"/>
        <v>41903.868379629625</v>
      </c>
      <c r="L160">
        <v>1411350628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s="6" t="e">
        <f t="shared" si="15"/>
        <v>#DIV/0!</v>
      </c>
      <c r="S160" s="6" t="str">
        <f t="shared" si="16"/>
        <v>film &amp; video</v>
      </c>
      <c r="T160" s="6" t="str">
        <f t="shared" si="17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10">
        <f t="shared" si="12"/>
        <v>42554.226215277777</v>
      </c>
      <c r="J161">
        <v>1467541545</v>
      </c>
      <c r="K161" s="10">
        <f t="shared" si="13"/>
        <v>42514.226215277777</v>
      </c>
      <c r="L161">
        <v>1464085545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2.0000000000000002E-5</v>
      </c>
      <c r="R161" s="6">
        <f t="shared" si="15"/>
        <v>10</v>
      </c>
      <c r="S161" s="6" t="str">
        <f t="shared" si="16"/>
        <v>film &amp; video</v>
      </c>
      <c r="T161" s="6" t="str">
        <f t="shared" si="17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10">
        <f t="shared" si="12"/>
        <v>42231.70475694444</v>
      </c>
      <c r="J162">
        <v>1439675691</v>
      </c>
      <c r="K162" s="10">
        <f t="shared" si="13"/>
        <v>42171.70475694444</v>
      </c>
      <c r="L162">
        <v>1434491691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s="6" t="e">
        <f t="shared" si="15"/>
        <v>#DIV/0!</v>
      </c>
      <c r="S162" s="6" t="str">
        <f t="shared" si="16"/>
        <v>film &amp; video</v>
      </c>
      <c r="T162" s="6" t="str">
        <f t="shared" si="17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10">
        <f t="shared" si="12"/>
        <v>41822.479108796295</v>
      </c>
      <c r="J163">
        <v>1404318595</v>
      </c>
      <c r="K163" s="10">
        <f t="shared" si="13"/>
        <v>41792.479108796295</v>
      </c>
      <c r="L163">
        <v>1401726595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1E-4</v>
      </c>
      <c r="R163" s="6">
        <f t="shared" si="15"/>
        <v>5</v>
      </c>
      <c r="S163" s="6" t="str">
        <f t="shared" si="16"/>
        <v>film &amp; video</v>
      </c>
      <c r="T163" s="6" t="str">
        <f t="shared" si="17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10">
        <f t="shared" si="12"/>
        <v>41867.779166666667</v>
      </c>
      <c r="J164">
        <v>1408232520</v>
      </c>
      <c r="K164" s="10">
        <f t="shared" si="13"/>
        <v>41834.91847222222</v>
      </c>
      <c r="L164">
        <v>1405393356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0.15535714285714286</v>
      </c>
      <c r="R164" s="6">
        <f t="shared" si="15"/>
        <v>43.5</v>
      </c>
      <c r="S164" s="6" t="str">
        <f t="shared" si="16"/>
        <v>film &amp; video</v>
      </c>
      <c r="T164" s="6" t="str">
        <f t="shared" si="17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10">
        <f t="shared" si="12"/>
        <v>42277.791666666664</v>
      </c>
      <c r="J165">
        <v>1443657600</v>
      </c>
      <c r="K165" s="10">
        <f t="shared" si="13"/>
        <v>42243.752939814811</v>
      </c>
      <c r="L165">
        <v>1440716654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s="6" t="e">
        <f t="shared" si="15"/>
        <v>#DIV/0!</v>
      </c>
      <c r="S165" s="6" t="str">
        <f t="shared" si="16"/>
        <v>film &amp; video</v>
      </c>
      <c r="T165" s="6" t="str">
        <f t="shared" si="17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10">
        <f t="shared" si="12"/>
        <v>41901.554409722223</v>
      </c>
      <c r="J166">
        <v>1411150701</v>
      </c>
      <c r="K166" s="10">
        <f t="shared" si="13"/>
        <v>41841.554409722223</v>
      </c>
      <c r="L166">
        <v>1405966701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5.3333333333333332E-3</v>
      </c>
      <c r="R166" s="6">
        <f t="shared" si="15"/>
        <v>91.428571428571431</v>
      </c>
      <c r="S166" s="6" t="str">
        <f t="shared" si="16"/>
        <v>film &amp; video</v>
      </c>
      <c r="T166" s="6" t="str">
        <f t="shared" si="17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10">
        <f t="shared" si="12"/>
        <v>42381.450509259252</v>
      </c>
      <c r="J167">
        <v>1452613724</v>
      </c>
      <c r="K167" s="10">
        <f t="shared" si="13"/>
        <v>42351.450509259252</v>
      </c>
      <c r="L167">
        <v>1450021724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s="6" t="e">
        <f t="shared" si="15"/>
        <v>#DIV/0!</v>
      </c>
      <c r="S167" s="6" t="str">
        <f t="shared" si="16"/>
        <v>film &amp; video</v>
      </c>
      <c r="T167" s="6" t="str">
        <f t="shared" si="17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10">
        <f t="shared" si="12"/>
        <v>42750.867615740739</v>
      </c>
      <c r="J168">
        <v>1484531362</v>
      </c>
      <c r="K168" s="10">
        <f t="shared" si="13"/>
        <v>42720.867615740739</v>
      </c>
      <c r="L168">
        <v>1481939362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0.6</v>
      </c>
      <c r="R168" s="6">
        <f t="shared" si="15"/>
        <v>3000</v>
      </c>
      <c r="S168" s="6" t="str">
        <f t="shared" si="16"/>
        <v>film &amp; video</v>
      </c>
      <c r="T168" s="6" t="str">
        <f t="shared" si="17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10">
        <f t="shared" si="12"/>
        <v>42220.719155092585</v>
      </c>
      <c r="J169">
        <v>1438726535</v>
      </c>
      <c r="K169" s="10">
        <f t="shared" si="13"/>
        <v>42160.719155092585</v>
      </c>
      <c r="L169">
        <v>1433542535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1E-4</v>
      </c>
      <c r="R169" s="6">
        <f t="shared" si="15"/>
        <v>5.5</v>
      </c>
      <c r="S169" s="6" t="str">
        <f t="shared" si="16"/>
        <v>film &amp; video</v>
      </c>
      <c r="T169" s="6" t="str">
        <f t="shared" si="17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10">
        <f t="shared" si="12"/>
        <v>42082.585300925923</v>
      </c>
      <c r="J170">
        <v>1426791770</v>
      </c>
      <c r="K170" s="10">
        <f t="shared" si="13"/>
        <v>42052.626967592594</v>
      </c>
      <c r="L170">
        <v>1424203370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4.0625000000000001E-2</v>
      </c>
      <c r="R170" s="6">
        <f t="shared" si="15"/>
        <v>108.33333333333333</v>
      </c>
      <c r="S170" s="6" t="str">
        <f t="shared" si="16"/>
        <v>film &amp; video</v>
      </c>
      <c r="T170" s="6" t="str">
        <f t="shared" si="17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10">
        <f t="shared" si="12"/>
        <v>41930.296979166662</v>
      </c>
      <c r="J171">
        <v>1413634059</v>
      </c>
      <c r="K171" s="10">
        <f t="shared" si="13"/>
        <v>41900.296979166662</v>
      </c>
      <c r="L171">
        <v>1411042059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0.224</v>
      </c>
      <c r="R171" s="6">
        <f t="shared" si="15"/>
        <v>56</v>
      </c>
      <c r="S171" s="6" t="str">
        <f t="shared" si="16"/>
        <v>film &amp; video</v>
      </c>
      <c r="T171" s="6" t="str">
        <f t="shared" si="17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10">
        <f t="shared" si="12"/>
        <v>42246.019444444442</v>
      </c>
      <c r="J172">
        <v>1440912480</v>
      </c>
      <c r="K172" s="10">
        <f t="shared" si="13"/>
        <v>42216.769479166665</v>
      </c>
      <c r="L172">
        <v>1438385283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3.2500000000000001E-2</v>
      </c>
      <c r="R172" s="6">
        <f t="shared" si="15"/>
        <v>32.5</v>
      </c>
      <c r="S172" s="6" t="str">
        <f t="shared" si="16"/>
        <v>film &amp; video</v>
      </c>
      <c r="T172" s="6" t="str">
        <f t="shared" si="17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10">
        <f t="shared" si="12"/>
        <v>42593.972384259258</v>
      </c>
      <c r="J173">
        <v>1470975614</v>
      </c>
      <c r="K173" s="10">
        <f t="shared" si="13"/>
        <v>42533.972384259258</v>
      </c>
      <c r="L173">
        <v>1465791614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2.0000000000000002E-5</v>
      </c>
      <c r="R173" s="6">
        <f t="shared" si="15"/>
        <v>1</v>
      </c>
      <c r="S173" s="6" t="str">
        <f t="shared" si="16"/>
        <v>film &amp; video</v>
      </c>
      <c r="T173" s="6" t="str">
        <f t="shared" si="17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10">
        <f t="shared" si="12"/>
        <v>42082.144942129627</v>
      </c>
      <c r="J174">
        <v>1426753723</v>
      </c>
      <c r="K174" s="10">
        <f t="shared" si="13"/>
        <v>42047.186608796292</v>
      </c>
      <c r="L174">
        <v>1423733323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s="6" t="e">
        <f t="shared" si="15"/>
        <v>#DIV/0!</v>
      </c>
      <c r="S174" s="6" t="str">
        <f t="shared" si="16"/>
        <v>film &amp; video</v>
      </c>
      <c r="T174" s="6" t="str">
        <f t="shared" si="17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10">
        <f t="shared" si="12"/>
        <v>42063.364675925921</v>
      </c>
      <c r="J175">
        <v>1425131108</v>
      </c>
      <c r="K175" s="10">
        <f t="shared" si="13"/>
        <v>42033.364675925921</v>
      </c>
      <c r="L175">
        <v>1422539108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s="6" t="e">
        <f t="shared" si="15"/>
        <v>#DIV/0!</v>
      </c>
      <c r="S175" s="6" t="str">
        <f t="shared" si="16"/>
        <v>film &amp; video</v>
      </c>
      <c r="T175" s="6" t="str">
        <f t="shared" si="17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10">
        <f t="shared" si="12"/>
        <v>42132.55064814815</v>
      </c>
      <c r="J176">
        <v>1431108776</v>
      </c>
      <c r="K176" s="10">
        <f t="shared" si="13"/>
        <v>42072.55064814815</v>
      </c>
      <c r="L176">
        <v>1425924776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s="6" t="e">
        <f t="shared" si="15"/>
        <v>#DIV/0!</v>
      </c>
      <c r="S176" s="6" t="str">
        <f t="shared" si="16"/>
        <v>film &amp; video</v>
      </c>
      <c r="T176" s="6" t="str">
        <f t="shared" si="17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10">
        <f t="shared" si="12"/>
        <v>41880.569571759253</v>
      </c>
      <c r="J177">
        <v>1409337611</v>
      </c>
      <c r="K177" s="10">
        <f t="shared" si="13"/>
        <v>41855.569571759253</v>
      </c>
      <c r="L177">
        <v>1407177611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6.4850000000000005E-2</v>
      </c>
      <c r="R177" s="6">
        <f t="shared" si="15"/>
        <v>49.884615384615387</v>
      </c>
      <c r="S177" s="6" t="str">
        <f t="shared" si="16"/>
        <v>film &amp; video</v>
      </c>
      <c r="T177" s="6" t="str">
        <f t="shared" si="17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10">
        <f t="shared" si="12"/>
        <v>42221.615729166668</v>
      </c>
      <c r="J178">
        <v>1438803999</v>
      </c>
      <c r="K178" s="10">
        <f t="shared" si="13"/>
        <v>42191.615729166668</v>
      </c>
      <c r="L178">
        <v>1436211999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s="6" t="e">
        <f t="shared" si="15"/>
        <v>#DIV/0!</v>
      </c>
      <c r="S178" s="6" t="str">
        <f t="shared" si="16"/>
        <v>film &amp; video</v>
      </c>
      <c r="T178" s="6" t="str">
        <f t="shared" si="17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10">
        <f t="shared" si="12"/>
        <v>42086.797754629624</v>
      </c>
      <c r="J179">
        <v>1427155726</v>
      </c>
      <c r="K179" s="10">
        <f t="shared" si="13"/>
        <v>42069.839421296296</v>
      </c>
      <c r="L179">
        <v>1425690526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0.4</v>
      </c>
      <c r="R179" s="6">
        <f t="shared" si="15"/>
        <v>25.714285714285715</v>
      </c>
      <c r="S179" s="6" t="str">
        <f t="shared" si="16"/>
        <v>film &amp; video</v>
      </c>
      <c r="T179" s="6" t="str">
        <f t="shared" si="17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10">
        <f t="shared" si="12"/>
        <v>42334.788715277777</v>
      </c>
      <c r="J180">
        <v>1448582145</v>
      </c>
      <c r="K180" s="10">
        <f t="shared" si="13"/>
        <v>42304.747048611105</v>
      </c>
      <c r="L180">
        <v>1445986545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s="6" t="e">
        <f t="shared" si="15"/>
        <v>#DIV/0!</v>
      </c>
      <c r="S180" s="6" t="str">
        <f t="shared" si="16"/>
        <v>film &amp; video</v>
      </c>
      <c r="T180" s="6" t="str">
        <f t="shared" si="17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10">
        <f t="shared" si="12"/>
        <v>42432.872164351851</v>
      </c>
      <c r="J181">
        <v>1457056555</v>
      </c>
      <c r="K181" s="10">
        <f t="shared" si="13"/>
        <v>42402.872164351851</v>
      </c>
      <c r="L181">
        <v>1454464555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0.2</v>
      </c>
      <c r="R181" s="6">
        <f t="shared" si="15"/>
        <v>100</v>
      </c>
      <c r="S181" s="6" t="str">
        <f t="shared" si="16"/>
        <v>film &amp; video</v>
      </c>
      <c r="T181" s="6" t="str">
        <f t="shared" si="17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10">
        <f t="shared" si="12"/>
        <v>42107.583333333336</v>
      </c>
      <c r="J182">
        <v>1428951600</v>
      </c>
      <c r="K182" s="10">
        <f t="shared" si="13"/>
        <v>42067.782905092587</v>
      </c>
      <c r="L182">
        <v>1425512843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0.33416666666666667</v>
      </c>
      <c r="R182" s="6">
        <f t="shared" si="15"/>
        <v>30.846153846153847</v>
      </c>
      <c r="S182" s="6" t="str">
        <f t="shared" si="16"/>
        <v>film &amp; video</v>
      </c>
      <c r="T182" s="6" t="str">
        <f t="shared" si="17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10">
        <f t="shared" si="12"/>
        <v>42177.533506944441</v>
      </c>
      <c r="J183">
        <v>1434995295</v>
      </c>
      <c r="K183" s="10">
        <f t="shared" si="13"/>
        <v>42147.533506944441</v>
      </c>
      <c r="L183">
        <v>1432403295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0.21092608822670172</v>
      </c>
      <c r="R183" s="6">
        <f t="shared" si="15"/>
        <v>180.5</v>
      </c>
      <c r="S183" s="6" t="str">
        <f t="shared" si="16"/>
        <v>film &amp; video</v>
      </c>
      <c r="T183" s="6" t="str">
        <f t="shared" si="17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10">
        <f t="shared" si="12"/>
        <v>42741.803611111107</v>
      </c>
      <c r="J184">
        <v>1483748232</v>
      </c>
      <c r="K184" s="10">
        <f t="shared" si="13"/>
        <v>42711.803611111107</v>
      </c>
      <c r="L184">
        <v>1481156232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s="6" t="e">
        <f t="shared" si="15"/>
        <v>#DIV/0!</v>
      </c>
      <c r="S184" s="6" t="str">
        <f t="shared" si="16"/>
        <v>film &amp; video</v>
      </c>
      <c r="T184" s="6" t="str">
        <f t="shared" si="17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10">
        <f t="shared" si="12"/>
        <v>41969.643634259257</v>
      </c>
      <c r="J185">
        <v>1417033610</v>
      </c>
      <c r="K185" s="10">
        <f t="shared" si="13"/>
        <v>41939.601967592593</v>
      </c>
      <c r="L185">
        <v>1414438010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0.35855999999999999</v>
      </c>
      <c r="R185" s="6">
        <f t="shared" si="15"/>
        <v>373.5</v>
      </c>
      <c r="S185" s="6" t="str">
        <f t="shared" si="16"/>
        <v>film &amp; video</v>
      </c>
      <c r="T185" s="6" t="str">
        <f t="shared" si="17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10">
        <f t="shared" si="12"/>
        <v>41882.957638888889</v>
      </c>
      <c r="J186">
        <v>1409543940</v>
      </c>
      <c r="K186" s="10">
        <f t="shared" si="13"/>
        <v>41825.58289351852</v>
      </c>
      <c r="L186">
        <v>1404586762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3.4000000000000002E-2</v>
      </c>
      <c r="R186" s="6">
        <f t="shared" si="15"/>
        <v>25.5</v>
      </c>
      <c r="S186" s="6" t="str">
        <f t="shared" si="16"/>
        <v>film &amp; video</v>
      </c>
      <c r="T186" s="6" t="str">
        <f t="shared" si="17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10">
        <f t="shared" si="12"/>
        <v>42600.702997685185</v>
      </c>
      <c r="J187">
        <v>1471557139</v>
      </c>
      <c r="K187" s="10">
        <f t="shared" si="13"/>
        <v>42570.702997685185</v>
      </c>
      <c r="L187">
        <v>1468965139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5.5E-2</v>
      </c>
      <c r="R187" s="6">
        <f t="shared" si="15"/>
        <v>220</v>
      </c>
      <c r="S187" s="6" t="str">
        <f t="shared" si="16"/>
        <v>film &amp; video</v>
      </c>
      <c r="T187" s="6" t="str">
        <f t="shared" si="17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10">
        <f t="shared" si="12"/>
        <v>42797.624999999993</v>
      </c>
      <c r="J188">
        <v>1488571200</v>
      </c>
      <c r="K188" s="10">
        <f t="shared" si="13"/>
        <v>42767.604560185187</v>
      </c>
      <c r="L188">
        <v>1485977434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6" t="e">
        <f t="shared" si="15"/>
        <v>#DIV/0!</v>
      </c>
      <c r="S188" s="6" t="str">
        <f t="shared" si="16"/>
        <v>film &amp; video</v>
      </c>
      <c r="T188" s="6" t="str">
        <f t="shared" si="17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10">
        <f t="shared" si="12"/>
        <v>42206.082638888889</v>
      </c>
      <c r="J189">
        <v>1437461940</v>
      </c>
      <c r="K189" s="10">
        <f t="shared" si="13"/>
        <v>42182.02612268518</v>
      </c>
      <c r="L189">
        <v>1435383457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0.16</v>
      </c>
      <c r="R189" s="6">
        <f t="shared" si="15"/>
        <v>160</v>
      </c>
      <c r="S189" s="6" t="str">
        <f t="shared" si="16"/>
        <v>film &amp; video</v>
      </c>
      <c r="T189" s="6" t="str">
        <f t="shared" si="17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10">
        <f t="shared" si="12"/>
        <v>41886.974710648145</v>
      </c>
      <c r="J190">
        <v>1409891015</v>
      </c>
      <c r="K190" s="10">
        <f t="shared" si="13"/>
        <v>41856.974710648145</v>
      </c>
      <c r="L190">
        <v>1407299015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6" t="e">
        <f t="shared" si="15"/>
        <v>#DIV/0!</v>
      </c>
      <c r="S190" s="6" t="str">
        <f t="shared" si="16"/>
        <v>film &amp; video</v>
      </c>
      <c r="T190" s="6" t="str">
        <f t="shared" si="17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10">
        <f t="shared" si="12"/>
        <v>42616.482372685183</v>
      </c>
      <c r="J191">
        <v>1472920477</v>
      </c>
      <c r="K191" s="10">
        <f t="shared" si="13"/>
        <v>42556.482372685183</v>
      </c>
      <c r="L191">
        <v>1467736477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6.8999999999999997E-4</v>
      </c>
      <c r="R191" s="6">
        <f t="shared" si="15"/>
        <v>69</v>
      </c>
      <c r="S191" s="6" t="str">
        <f t="shared" si="16"/>
        <v>film &amp; video</v>
      </c>
      <c r="T191" s="6" t="str">
        <f t="shared" si="17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10">
        <f t="shared" si="12"/>
        <v>42537.442662037036</v>
      </c>
      <c r="J192">
        <v>1466091446</v>
      </c>
      <c r="K192" s="10">
        <f t="shared" si="13"/>
        <v>42527.442662037036</v>
      </c>
      <c r="L192">
        <v>1465227446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4.1666666666666666E-3</v>
      </c>
      <c r="R192" s="6">
        <f t="shared" si="15"/>
        <v>50</v>
      </c>
      <c r="S192" s="6" t="str">
        <f t="shared" si="16"/>
        <v>film &amp; video</v>
      </c>
      <c r="T192" s="6" t="str">
        <f t="shared" si="17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10">
        <f t="shared" si="12"/>
        <v>42279.233078703699</v>
      </c>
      <c r="J193">
        <v>1443782138</v>
      </c>
      <c r="K193" s="10">
        <f t="shared" si="13"/>
        <v>42239.233078703699</v>
      </c>
      <c r="L193">
        <v>1440326138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0.05</v>
      </c>
      <c r="R193" s="6">
        <f t="shared" si="15"/>
        <v>83.333333333333329</v>
      </c>
      <c r="S193" s="6" t="str">
        <f t="shared" si="16"/>
        <v>film &amp; video</v>
      </c>
      <c r="T193" s="6" t="str">
        <f t="shared" si="17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10">
        <f t="shared" si="12"/>
        <v>41929.583703703705</v>
      </c>
      <c r="J194">
        <v>1413572432</v>
      </c>
      <c r="K194" s="10">
        <f t="shared" si="13"/>
        <v>41899.583703703705</v>
      </c>
      <c r="L194">
        <v>1410980432</v>
      </c>
      <c r="M194" t="b">
        <v>0</v>
      </c>
      <c r="N194">
        <v>3</v>
      </c>
      <c r="O194" t="b">
        <v>0</v>
      </c>
      <c r="P194" t="s">
        <v>8268</v>
      </c>
      <c r="Q194" s="5">
        <f t="shared" si="14"/>
        <v>1.7E-5</v>
      </c>
      <c r="R194" s="6">
        <f t="shared" si="15"/>
        <v>5.666666666666667</v>
      </c>
      <c r="S194" s="6" t="str">
        <f t="shared" si="16"/>
        <v>film &amp; video</v>
      </c>
      <c r="T194" s="6" t="str">
        <f t="shared" si="17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10">
        <f t="shared" ref="I195:I258" si="18">J195/(86400)+25569+(-5/24)</f>
        <v>41971.768124999995</v>
      </c>
      <c r="J195">
        <v>1417217166</v>
      </c>
      <c r="K195" s="10">
        <f t="shared" ref="K195:K258" si="19">(L195/86400)+25569+(-5/24)</f>
        <v>41911.726458333331</v>
      </c>
      <c r="L195">
        <v>1412029566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0">E195/D195</f>
        <v>0</v>
      </c>
      <c r="R195" s="6" t="e">
        <f t="shared" ref="R195:R258" si="21">E195/N195</f>
        <v>#DIV/0!</v>
      </c>
      <c r="S195" s="6" t="str">
        <f t="shared" ref="S195:S258" si="22">LEFT(P195,FIND("/",P195)-1)</f>
        <v>film &amp; video</v>
      </c>
      <c r="T195" s="6" t="str">
        <f t="shared" ref="T195:T258" si="23">RIGHT(P195,LEN(P195)-FIND("/",P195))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10">
        <f t="shared" si="18"/>
        <v>42435.788553240738</v>
      </c>
      <c r="J196">
        <v>1457308531</v>
      </c>
      <c r="K196" s="10">
        <f t="shared" si="19"/>
        <v>42375.788553240738</v>
      </c>
      <c r="L196">
        <v>1452124531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1.1999999999999999E-3</v>
      </c>
      <c r="R196" s="6">
        <f t="shared" si="21"/>
        <v>1</v>
      </c>
      <c r="S196" s="6" t="str">
        <f t="shared" si="22"/>
        <v>film &amp; video</v>
      </c>
      <c r="T196" s="6" t="str">
        <f t="shared" si="23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10">
        <f t="shared" si="18"/>
        <v>42195.462175925924</v>
      </c>
      <c r="J197">
        <v>1436544332</v>
      </c>
      <c r="K197" s="10">
        <f t="shared" si="19"/>
        <v>42135.462175925924</v>
      </c>
      <c r="L197">
        <v>1431360332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s="6" t="e">
        <f t="shared" si="21"/>
        <v>#DIV/0!</v>
      </c>
      <c r="S197" s="6" t="str">
        <f t="shared" si="22"/>
        <v>film &amp; video</v>
      </c>
      <c r="T197" s="6" t="str">
        <f t="shared" si="23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10">
        <f t="shared" si="18"/>
        <v>42287.666666666664</v>
      </c>
      <c r="J198">
        <v>1444510800</v>
      </c>
      <c r="K198" s="10">
        <f t="shared" si="19"/>
        <v>42259.334467592591</v>
      </c>
      <c r="L198">
        <v>1442062898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0.41857142857142859</v>
      </c>
      <c r="R198" s="6">
        <f t="shared" si="21"/>
        <v>77.10526315789474</v>
      </c>
      <c r="S198" s="6" t="str">
        <f t="shared" si="22"/>
        <v>film &amp; video</v>
      </c>
      <c r="T198" s="6" t="str">
        <f t="shared" si="23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10">
        <f t="shared" si="18"/>
        <v>42783.666666666664</v>
      </c>
      <c r="J199">
        <v>1487365200</v>
      </c>
      <c r="K199" s="10">
        <f t="shared" si="19"/>
        <v>42741.640046296299</v>
      </c>
      <c r="L199">
        <v>1483734100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0.1048</v>
      </c>
      <c r="R199" s="6">
        <f t="shared" si="21"/>
        <v>32.75</v>
      </c>
      <c r="S199" s="6" t="str">
        <f t="shared" si="22"/>
        <v>film &amp; video</v>
      </c>
      <c r="T199" s="6" t="str">
        <f t="shared" si="23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10">
        <f t="shared" si="18"/>
        <v>41917.175023148149</v>
      </c>
      <c r="J200">
        <v>1412500322</v>
      </c>
      <c r="K200" s="10">
        <f t="shared" si="19"/>
        <v>41887.175023148149</v>
      </c>
      <c r="L200">
        <v>1409908322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1.116E-2</v>
      </c>
      <c r="R200" s="6">
        <f t="shared" si="21"/>
        <v>46.5</v>
      </c>
      <c r="S200" s="6" t="str">
        <f t="shared" si="22"/>
        <v>film &amp; video</v>
      </c>
      <c r="T200" s="6" t="str">
        <f t="shared" si="23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10">
        <f t="shared" si="18"/>
        <v>42613.915532407402</v>
      </c>
      <c r="J201">
        <v>1472698702</v>
      </c>
      <c r="K201" s="10">
        <f t="shared" si="19"/>
        <v>42583.915532407402</v>
      </c>
      <c r="L201">
        <v>1470106702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s="6" t="e">
        <f t="shared" si="21"/>
        <v>#DIV/0!</v>
      </c>
      <c r="S201" s="6" t="str">
        <f t="shared" si="22"/>
        <v>film &amp; video</v>
      </c>
      <c r="T201" s="6" t="str">
        <f t="shared" si="23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10">
        <f t="shared" si="18"/>
        <v>41896.875034722216</v>
      </c>
      <c r="J202">
        <v>1410746403</v>
      </c>
      <c r="K202" s="10">
        <f t="shared" si="19"/>
        <v>41866.875034722216</v>
      </c>
      <c r="L202">
        <v>1408154403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0.26192500000000002</v>
      </c>
      <c r="R202" s="6">
        <f t="shared" si="21"/>
        <v>87.308333333333337</v>
      </c>
      <c r="S202" s="6" t="str">
        <f t="shared" si="22"/>
        <v>film &amp; video</v>
      </c>
      <c r="T202" s="6" t="str">
        <f t="shared" si="23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10">
        <f t="shared" si="18"/>
        <v>42043.610289351847</v>
      </c>
      <c r="J203">
        <v>1423424329</v>
      </c>
      <c r="K203" s="10">
        <f t="shared" si="19"/>
        <v>42023.610289351847</v>
      </c>
      <c r="L203">
        <v>1421696329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0.58461538461538465</v>
      </c>
      <c r="R203" s="6">
        <f t="shared" si="21"/>
        <v>54.285714285714285</v>
      </c>
      <c r="S203" s="6" t="str">
        <f t="shared" si="22"/>
        <v>film &amp; video</v>
      </c>
      <c r="T203" s="6" t="str">
        <f t="shared" si="23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10">
        <f t="shared" si="18"/>
        <v>42285.665972222218</v>
      </c>
      <c r="J204">
        <v>1444337940</v>
      </c>
      <c r="K204" s="10">
        <f t="shared" si="19"/>
        <v>42255.719490740739</v>
      </c>
      <c r="L204">
        <v>1441750564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s="6" t="e">
        <f t="shared" si="21"/>
        <v>#DIV/0!</v>
      </c>
      <c r="S204" s="6" t="str">
        <f t="shared" si="22"/>
        <v>film &amp; video</v>
      </c>
      <c r="T204" s="6" t="str">
        <f t="shared" si="23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10">
        <f t="shared" si="18"/>
        <v>42033.639629629623</v>
      </c>
      <c r="J205">
        <v>1422562864</v>
      </c>
      <c r="K205" s="10">
        <f t="shared" si="19"/>
        <v>41973.639629629623</v>
      </c>
      <c r="L205">
        <v>1417378864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0.2984</v>
      </c>
      <c r="R205" s="6">
        <f t="shared" si="21"/>
        <v>93.25</v>
      </c>
      <c r="S205" s="6" t="str">
        <f t="shared" si="22"/>
        <v>film &amp; video</v>
      </c>
      <c r="T205" s="6" t="str">
        <f t="shared" si="23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10">
        <f t="shared" si="18"/>
        <v>42586.375034722216</v>
      </c>
      <c r="J206">
        <v>1470319203</v>
      </c>
      <c r="K206" s="10">
        <f t="shared" si="19"/>
        <v>42556.375034722216</v>
      </c>
      <c r="L206">
        <v>1467727203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0.50721666666666665</v>
      </c>
      <c r="R206" s="6">
        <f t="shared" si="21"/>
        <v>117.68368136117556</v>
      </c>
      <c r="S206" s="6" t="str">
        <f t="shared" si="22"/>
        <v>film &amp; video</v>
      </c>
      <c r="T206" s="6" t="str">
        <f t="shared" si="23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10">
        <f t="shared" si="18"/>
        <v>42283.423865740733</v>
      </c>
      <c r="J207">
        <v>1444144222</v>
      </c>
      <c r="K207" s="10">
        <f t="shared" si="19"/>
        <v>42248.423865740733</v>
      </c>
      <c r="L207">
        <v>1441120222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0.16250000000000001</v>
      </c>
      <c r="R207" s="6">
        <f t="shared" si="21"/>
        <v>76.470588235294116</v>
      </c>
      <c r="S207" s="6" t="str">
        <f t="shared" si="22"/>
        <v>film &amp; video</v>
      </c>
      <c r="T207" s="6" t="str">
        <f t="shared" si="23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10">
        <f t="shared" si="18"/>
        <v>42587.79609953703</v>
      </c>
      <c r="J208">
        <v>1470441983</v>
      </c>
      <c r="K208" s="10">
        <f t="shared" si="19"/>
        <v>42566.79609953703</v>
      </c>
      <c r="L208">
        <v>1468627583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s="6" t="e">
        <f t="shared" si="21"/>
        <v>#DIV/0!</v>
      </c>
      <c r="S208" s="6" t="str">
        <f t="shared" si="22"/>
        <v>film &amp; video</v>
      </c>
      <c r="T208" s="6" t="str">
        <f t="shared" si="23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10">
        <f t="shared" si="18"/>
        <v>42007.988865740735</v>
      </c>
      <c r="J209">
        <v>1420346638</v>
      </c>
      <c r="K209" s="10">
        <f t="shared" si="19"/>
        <v>41977.988865740735</v>
      </c>
      <c r="L209">
        <v>1417754638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0.15214285714285714</v>
      </c>
      <c r="R209" s="6">
        <f t="shared" si="21"/>
        <v>163.84615384615384</v>
      </c>
      <c r="S209" s="6" t="str">
        <f t="shared" si="22"/>
        <v>film &amp; video</v>
      </c>
      <c r="T209" s="6" t="str">
        <f t="shared" si="23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10">
        <f t="shared" si="18"/>
        <v>41989.16165509259</v>
      </c>
      <c r="J210">
        <v>1418719967</v>
      </c>
      <c r="K210" s="10">
        <f t="shared" si="19"/>
        <v>41959.16165509259</v>
      </c>
      <c r="L210">
        <v>1416127967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s="6" t="e">
        <f t="shared" si="21"/>
        <v>#DIV/0!</v>
      </c>
      <c r="S210" s="6" t="str">
        <f t="shared" si="22"/>
        <v>film &amp; video</v>
      </c>
      <c r="T210" s="6" t="str">
        <f t="shared" si="23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10">
        <f t="shared" si="18"/>
        <v>42195.714525462965</v>
      </c>
      <c r="J211">
        <v>1436566135</v>
      </c>
      <c r="K211" s="10">
        <f t="shared" si="19"/>
        <v>42165.714525462965</v>
      </c>
      <c r="L211">
        <v>1433974135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s="6" t="e">
        <f t="shared" si="21"/>
        <v>#DIV/0!</v>
      </c>
      <c r="S211" s="6" t="str">
        <f t="shared" si="22"/>
        <v>film &amp; video</v>
      </c>
      <c r="T211" s="6" t="str">
        <f t="shared" si="23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10">
        <f t="shared" si="18"/>
        <v>42277.999999999993</v>
      </c>
      <c r="J212">
        <v>1443675600</v>
      </c>
      <c r="K212" s="10">
        <f t="shared" si="19"/>
        <v>42248.856388888882</v>
      </c>
      <c r="L212">
        <v>1441157592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0.2525</v>
      </c>
      <c r="R212" s="6">
        <f t="shared" si="21"/>
        <v>91.818181818181813</v>
      </c>
      <c r="S212" s="6" t="str">
        <f t="shared" si="22"/>
        <v>film &amp; video</v>
      </c>
      <c r="T212" s="6" t="str">
        <f t="shared" si="23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10">
        <f t="shared" si="18"/>
        <v>42265.951585648145</v>
      </c>
      <c r="J213">
        <v>1442634617</v>
      </c>
      <c r="K213" s="10">
        <f t="shared" si="19"/>
        <v>42235.951585648145</v>
      </c>
      <c r="L213">
        <v>1440042617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0.44600000000000001</v>
      </c>
      <c r="R213" s="6">
        <f t="shared" si="21"/>
        <v>185.83333333333334</v>
      </c>
      <c r="S213" s="6" t="str">
        <f t="shared" si="22"/>
        <v>film &amp; video</v>
      </c>
      <c r="T213" s="6" t="str">
        <f t="shared" si="23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10">
        <f t="shared" si="18"/>
        <v>42476.631018518521</v>
      </c>
      <c r="J214">
        <v>1460837320</v>
      </c>
      <c r="K214" s="10">
        <f t="shared" si="19"/>
        <v>42416.672685185178</v>
      </c>
      <c r="L214">
        <v>1455656920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1.5873015873015873E-4</v>
      </c>
      <c r="R214" s="6">
        <f t="shared" si="21"/>
        <v>1</v>
      </c>
      <c r="S214" s="6" t="str">
        <f t="shared" si="22"/>
        <v>film &amp; video</v>
      </c>
      <c r="T214" s="6" t="str">
        <f t="shared" si="23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10">
        <f t="shared" si="18"/>
        <v>42232.379641203697</v>
      </c>
      <c r="J215">
        <v>1439734001</v>
      </c>
      <c r="K215" s="10">
        <f t="shared" si="19"/>
        <v>42202.385960648149</v>
      </c>
      <c r="L215">
        <v>1437142547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4.0000000000000002E-4</v>
      </c>
      <c r="R215" s="6">
        <f t="shared" si="21"/>
        <v>20</v>
      </c>
      <c r="S215" s="6" t="str">
        <f t="shared" si="22"/>
        <v>film &amp; video</v>
      </c>
      <c r="T215" s="6" t="str">
        <f t="shared" si="23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10">
        <f t="shared" si="18"/>
        <v>42069.432280092595</v>
      </c>
      <c r="J216">
        <v>1425655349</v>
      </c>
      <c r="K216" s="10">
        <f t="shared" si="19"/>
        <v>42009.432280092595</v>
      </c>
      <c r="L216">
        <v>1420471349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8.0000000000000007E-5</v>
      </c>
      <c r="R216" s="6">
        <f t="shared" si="21"/>
        <v>1</v>
      </c>
      <c r="S216" s="6" t="str">
        <f t="shared" si="22"/>
        <v>film &amp; video</v>
      </c>
      <c r="T216" s="6" t="str">
        <f t="shared" si="23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10">
        <f t="shared" si="18"/>
        <v>42417.790972222218</v>
      </c>
      <c r="J217">
        <v>1455753540</v>
      </c>
      <c r="K217" s="10">
        <f t="shared" si="19"/>
        <v>42375.021782407406</v>
      </c>
      <c r="L217">
        <v>1452058282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2.2727272727272726E-3</v>
      </c>
      <c r="R217" s="6">
        <f t="shared" si="21"/>
        <v>10</v>
      </c>
      <c r="S217" s="6" t="str">
        <f t="shared" si="22"/>
        <v>film &amp; video</v>
      </c>
      <c r="T217" s="6" t="str">
        <f t="shared" si="23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10">
        <f t="shared" si="18"/>
        <v>42116.708761574067</v>
      </c>
      <c r="J218">
        <v>1429740037</v>
      </c>
      <c r="K218" s="10">
        <f t="shared" si="19"/>
        <v>42066.750428240739</v>
      </c>
      <c r="L218">
        <v>1425423637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0.55698440000000005</v>
      </c>
      <c r="R218" s="6">
        <f t="shared" si="21"/>
        <v>331.53833333333336</v>
      </c>
      <c r="S218" s="6" t="str">
        <f t="shared" si="22"/>
        <v>film &amp; video</v>
      </c>
      <c r="T218" s="6" t="str">
        <f t="shared" si="23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10">
        <f t="shared" si="18"/>
        <v>42001.432280092595</v>
      </c>
      <c r="J219">
        <v>1419780149</v>
      </c>
      <c r="K219" s="10">
        <f t="shared" si="19"/>
        <v>41970.432280092595</v>
      </c>
      <c r="L219">
        <v>1417101749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0.11942999999999999</v>
      </c>
      <c r="R219" s="6">
        <f t="shared" si="21"/>
        <v>314.28947368421052</v>
      </c>
      <c r="S219" s="6" t="str">
        <f t="shared" si="22"/>
        <v>film &amp; video</v>
      </c>
      <c r="T219" s="6" t="str">
        <f t="shared" si="23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10">
        <f t="shared" si="18"/>
        <v>42139.420011574075</v>
      </c>
      <c r="J220">
        <v>1431702289</v>
      </c>
      <c r="K220" s="10">
        <f t="shared" si="19"/>
        <v>42079.420011574075</v>
      </c>
      <c r="L220">
        <v>1426518289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0.02</v>
      </c>
      <c r="R220" s="6">
        <f t="shared" si="21"/>
        <v>100</v>
      </c>
      <c r="S220" s="6" t="str">
        <f t="shared" si="22"/>
        <v>film &amp; video</v>
      </c>
      <c r="T220" s="6" t="str">
        <f t="shared" si="23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10">
        <f t="shared" si="18"/>
        <v>42461.082638888889</v>
      </c>
      <c r="J221">
        <v>1459493940</v>
      </c>
      <c r="K221" s="10">
        <f t="shared" si="19"/>
        <v>42429.118344907409</v>
      </c>
      <c r="L221">
        <v>1456732225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0.17630000000000001</v>
      </c>
      <c r="R221" s="6">
        <f t="shared" si="21"/>
        <v>115.98684210526316</v>
      </c>
      <c r="S221" s="6" t="str">
        <f t="shared" si="22"/>
        <v>film &amp; video</v>
      </c>
      <c r="T221" s="6" t="str">
        <f t="shared" si="23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10">
        <f t="shared" si="18"/>
        <v>42236.629166666666</v>
      </c>
      <c r="J222">
        <v>1440101160</v>
      </c>
      <c r="K222" s="10">
        <f t="shared" si="19"/>
        <v>42195.435532407406</v>
      </c>
      <c r="L222">
        <v>1436542030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7.1999999999999998E-3</v>
      </c>
      <c r="R222" s="6">
        <f t="shared" si="21"/>
        <v>120</v>
      </c>
      <c r="S222" s="6" t="str">
        <f t="shared" si="22"/>
        <v>film &amp; video</v>
      </c>
      <c r="T222" s="6" t="str">
        <f t="shared" si="23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10">
        <f t="shared" si="18"/>
        <v>42091.587546296294</v>
      </c>
      <c r="J223">
        <v>1427569564</v>
      </c>
      <c r="K223" s="10">
        <f t="shared" si="19"/>
        <v>42031.629212962966</v>
      </c>
      <c r="L223">
        <v>1422389164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s="6" t="e">
        <f t="shared" si="21"/>
        <v>#DIV/0!</v>
      </c>
      <c r="S223" s="6" t="str">
        <f t="shared" si="22"/>
        <v>film &amp; video</v>
      </c>
      <c r="T223" s="6" t="str">
        <f t="shared" si="23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10">
        <f t="shared" si="18"/>
        <v>42089.902083333327</v>
      </c>
      <c r="J224">
        <v>1427423940</v>
      </c>
      <c r="K224" s="10">
        <f t="shared" si="19"/>
        <v>42031.561550925922</v>
      </c>
      <c r="L224">
        <v>1422383318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0.13</v>
      </c>
      <c r="R224" s="6">
        <f t="shared" si="21"/>
        <v>65</v>
      </c>
      <c r="S224" s="6" t="str">
        <f t="shared" si="22"/>
        <v>film &amp; video</v>
      </c>
      <c r="T224" s="6" t="str">
        <f t="shared" si="23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10">
        <f t="shared" si="18"/>
        <v>42511.836805555555</v>
      </c>
      <c r="J225">
        <v>1463879100</v>
      </c>
      <c r="K225" s="10">
        <f t="shared" si="19"/>
        <v>42481.839699074073</v>
      </c>
      <c r="L225">
        <v>1461287350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s="6" t="e">
        <f t="shared" si="21"/>
        <v>#DIV/0!</v>
      </c>
      <c r="S225" s="6" t="str">
        <f t="shared" si="22"/>
        <v>film &amp; video</v>
      </c>
      <c r="T225" s="6" t="str">
        <f t="shared" si="23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10">
        <f t="shared" si="18"/>
        <v>42195.026921296296</v>
      </c>
      <c r="J226">
        <v>1436506726</v>
      </c>
      <c r="K226" s="10">
        <f t="shared" si="19"/>
        <v>42135.026921296296</v>
      </c>
      <c r="L226">
        <v>1431322726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s="6" t="e">
        <f t="shared" si="21"/>
        <v>#DIV/0!</v>
      </c>
      <c r="S226" s="6" t="str">
        <f t="shared" si="22"/>
        <v>film &amp; video</v>
      </c>
      <c r="T226" s="6" t="str">
        <f t="shared" si="23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10">
        <f t="shared" si="18"/>
        <v>42468.711273148147</v>
      </c>
      <c r="J227">
        <v>1460153054</v>
      </c>
      <c r="K227" s="10">
        <f t="shared" si="19"/>
        <v>42438.752939814811</v>
      </c>
      <c r="L227">
        <v>1457564654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s="6" t="e">
        <f t="shared" si="21"/>
        <v>#DIV/0!</v>
      </c>
      <c r="S227" s="6" t="str">
        <f t="shared" si="22"/>
        <v>film &amp; video</v>
      </c>
      <c r="T227" s="6" t="str">
        <f t="shared" si="23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10">
        <f t="shared" si="18"/>
        <v>42155.186805555553</v>
      </c>
      <c r="J228">
        <v>1433064540</v>
      </c>
      <c r="K228" s="10">
        <f t="shared" si="19"/>
        <v>42106.457685185182</v>
      </c>
      <c r="L228">
        <v>1428854344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8.6206896551724137E-3</v>
      </c>
      <c r="R228" s="6">
        <f t="shared" si="21"/>
        <v>125</v>
      </c>
      <c r="S228" s="6" t="str">
        <f t="shared" si="22"/>
        <v>film &amp; video</v>
      </c>
      <c r="T228" s="6" t="str">
        <f t="shared" si="23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10">
        <f t="shared" si="18"/>
        <v>42194.685659722221</v>
      </c>
      <c r="J229">
        <v>1436477241</v>
      </c>
      <c r="K229" s="10">
        <f t="shared" si="19"/>
        <v>42164.685659722221</v>
      </c>
      <c r="L229">
        <v>1433885241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s="6" t="e">
        <f t="shared" si="21"/>
        <v>#DIV/0!</v>
      </c>
      <c r="S229" s="6" t="str">
        <f t="shared" si="22"/>
        <v>film &amp; video</v>
      </c>
      <c r="T229" s="6" t="str">
        <f t="shared" si="23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10">
        <f t="shared" si="18"/>
        <v>42156.478067129625</v>
      </c>
      <c r="J230">
        <v>1433176105</v>
      </c>
      <c r="K230" s="10">
        <f t="shared" si="19"/>
        <v>42096.478067129625</v>
      </c>
      <c r="L230">
        <v>1427992105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s="6" t="e">
        <f t="shared" si="21"/>
        <v>#DIV/0!</v>
      </c>
      <c r="S230" s="6" t="str">
        <f t="shared" si="22"/>
        <v>film &amp; video</v>
      </c>
      <c r="T230" s="6" t="str">
        <f t="shared" si="23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10">
        <f t="shared" si="18"/>
        <v>42413.725659722222</v>
      </c>
      <c r="J231">
        <v>1455402297</v>
      </c>
      <c r="K231" s="10">
        <f t="shared" si="19"/>
        <v>42383.725659722222</v>
      </c>
      <c r="L231">
        <v>1452810297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s="6" t="e">
        <f t="shared" si="21"/>
        <v>#DIV/0!</v>
      </c>
      <c r="S231" s="6" t="str">
        <f t="shared" si="22"/>
        <v>film &amp; video</v>
      </c>
      <c r="T231" s="6" t="str">
        <f t="shared" si="23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10">
        <f t="shared" si="18"/>
        <v>42159.568877314814</v>
      </c>
      <c r="J232">
        <v>1433443151</v>
      </c>
      <c r="K232" s="10">
        <f t="shared" si="19"/>
        <v>42129.568877314814</v>
      </c>
      <c r="L232">
        <v>1430851151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4.0000000000000001E-3</v>
      </c>
      <c r="R232" s="6">
        <f t="shared" si="21"/>
        <v>30</v>
      </c>
      <c r="S232" s="6" t="str">
        <f t="shared" si="22"/>
        <v>film &amp; video</v>
      </c>
      <c r="T232" s="6" t="str">
        <f t="shared" si="23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10">
        <f t="shared" si="18"/>
        <v>42371.75059027777</v>
      </c>
      <c r="J233">
        <v>1451775651</v>
      </c>
      <c r="K233" s="10">
        <f t="shared" si="19"/>
        <v>42341.75059027777</v>
      </c>
      <c r="L233">
        <v>1449183651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s="6" t="e">
        <f t="shared" si="21"/>
        <v>#DIV/0!</v>
      </c>
      <c r="S233" s="6" t="str">
        <f t="shared" si="22"/>
        <v>film &amp; video</v>
      </c>
      <c r="T233" s="6" t="str">
        <f t="shared" si="23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10">
        <f t="shared" si="18"/>
        <v>42062.617430555554</v>
      </c>
      <c r="J234">
        <v>1425066546</v>
      </c>
      <c r="K234" s="10">
        <f t="shared" si="19"/>
        <v>42032.617430555554</v>
      </c>
      <c r="L234">
        <v>1422474546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2.75E-2</v>
      </c>
      <c r="R234" s="6">
        <f t="shared" si="21"/>
        <v>15.714285714285714</v>
      </c>
      <c r="S234" s="6" t="str">
        <f t="shared" si="22"/>
        <v>film &amp; video</v>
      </c>
      <c r="T234" s="6" t="str">
        <f t="shared" si="23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10">
        <f t="shared" si="18"/>
        <v>42642.703379629624</v>
      </c>
      <c r="J235">
        <v>1475185972</v>
      </c>
      <c r="K235" s="10">
        <f t="shared" si="19"/>
        <v>42612.703379629624</v>
      </c>
      <c r="L235">
        <v>1472593972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s="6" t="e">
        <f t="shared" si="21"/>
        <v>#DIV/0!</v>
      </c>
      <c r="S235" s="6" t="str">
        <f t="shared" si="22"/>
        <v>film &amp; video</v>
      </c>
      <c r="T235" s="6" t="str">
        <f t="shared" si="23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10">
        <f t="shared" si="18"/>
        <v>42175.82707175926</v>
      </c>
      <c r="J236">
        <v>1434847859</v>
      </c>
      <c r="K236" s="10">
        <f t="shared" si="19"/>
        <v>42135.82707175926</v>
      </c>
      <c r="L236">
        <v>1431391859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0.40100000000000002</v>
      </c>
      <c r="R236" s="6">
        <f t="shared" si="21"/>
        <v>80.2</v>
      </c>
      <c r="S236" s="6" t="str">
        <f t="shared" si="22"/>
        <v>film &amp; video</v>
      </c>
      <c r="T236" s="6" t="str">
        <f t="shared" si="23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10">
        <f t="shared" si="18"/>
        <v>42194.700196759259</v>
      </c>
      <c r="J237">
        <v>1436478497</v>
      </c>
      <c r="K237" s="10">
        <f t="shared" si="19"/>
        <v>42164.700196759259</v>
      </c>
      <c r="L237">
        <v>1433886497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s="6" t="e">
        <f t="shared" si="21"/>
        <v>#DIV/0!</v>
      </c>
      <c r="S237" s="6" t="str">
        <f t="shared" si="22"/>
        <v>film &amp; video</v>
      </c>
      <c r="T237" s="6" t="str">
        <f t="shared" si="23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10">
        <f t="shared" si="18"/>
        <v>42373.791666666664</v>
      </c>
      <c r="J238">
        <v>1451952000</v>
      </c>
      <c r="K238" s="10">
        <f t="shared" si="19"/>
        <v>42320.876145833332</v>
      </c>
      <c r="L238">
        <v>1447380099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s="6" t="e">
        <f t="shared" si="21"/>
        <v>#DIV/0!</v>
      </c>
      <c r="S238" s="6" t="str">
        <f t="shared" si="22"/>
        <v>film &amp; video</v>
      </c>
      <c r="T238" s="6" t="str">
        <f t="shared" si="23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10">
        <f t="shared" si="18"/>
        <v>42437.368854166663</v>
      </c>
      <c r="J239">
        <v>1457445069</v>
      </c>
      <c r="K239" s="10">
        <f t="shared" si="19"/>
        <v>42377.368854166663</v>
      </c>
      <c r="L239">
        <v>1452261069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3.3333333333333335E-3</v>
      </c>
      <c r="R239" s="6">
        <f t="shared" si="21"/>
        <v>50</v>
      </c>
      <c r="S239" s="6" t="str">
        <f t="shared" si="22"/>
        <v>film &amp; video</v>
      </c>
      <c r="T239" s="6" t="str">
        <f t="shared" si="23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10">
        <f t="shared" si="18"/>
        <v>42734.166666666664</v>
      </c>
      <c r="J240">
        <v>1483088400</v>
      </c>
      <c r="K240" s="10">
        <f t="shared" si="19"/>
        <v>42713.754166666666</v>
      </c>
      <c r="L240">
        <v>1481324760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s="6" t="e">
        <f t="shared" si="21"/>
        <v>#DIV/0!</v>
      </c>
      <c r="S240" s="6" t="str">
        <f t="shared" si="22"/>
        <v>film &amp; video</v>
      </c>
      <c r="T240" s="6" t="str">
        <f t="shared" si="23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10">
        <f t="shared" si="18"/>
        <v>42316.291666666664</v>
      </c>
      <c r="J241">
        <v>1446984000</v>
      </c>
      <c r="K241" s="10">
        <f t="shared" si="19"/>
        <v>42296.901967592588</v>
      </c>
      <c r="L241">
        <v>1445308730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0.25</v>
      </c>
      <c r="R241" s="6">
        <f t="shared" si="21"/>
        <v>50</v>
      </c>
      <c r="S241" s="6" t="str">
        <f t="shared" si="22"/>
        <v>film &amp; video</v>
      </c>
      <c r="T241" s="6" t="str">
        <f t="shared" si="23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10">
        <f t="shared" si="18"/>
        <v>41399.500127314815</v>
      </c>
      <c r="J242">
        <v>1367773211</v>
      </c>
      <c r="K242" s="10">
        <f t="shared" si="19"/>
        <v>41354.500127314815</v>
      </c>
      <c r="L242">
        <v>1363885211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1.0763413333333334</v>
      </c>
      <c r="R242" s="6">
        <f t="shared" si="21"/>
        <v>117.84759124087591</v>
      </c>
      <c r="S242" s="6" t="str">
        <f t="shared" si="22"/>
        <v>film &amp; video</v>
      </c>
      <c r="T242" s="6" t="str">
        <f t="shared" si="23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10">
        <f t="shared" si="18"/>
        <v>41994.489629629628</v>
      </c>
      <c r="J243">
        <v>1419180304</v>
      </c>
      <c r="K243" s="10">
        <f t="shared" si="19"/>
        <v>41949.489629629628</v>
      </c>
      <c r="L243">
        <v>1415292304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1.1263736263736264</v>
      </c>
      <c r="R243" s="6">
        <f t="shared" si="21"/>
        <v>109.04255319148936</v>
      </c>
      <c r="S243" s="6" t="str">
        <f t="shared" si="22"/>
        <v>film &amp; video</v>
      </c>
      <c r="T243" s="6" t="str">
        <f t="shared" si="23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10">
        <f t="shared" si="18"/>
        <v>40897.28460648148</v>
      </c>
      <c r="J244">
        <v>1324381790</v>
      </c>
      <c r="K244" s="10">
        <f t="shared" si="19"/>
        <v>40862.28460648148</v>
      </c>
      <c r="L244">
        <v>1321357790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1.1346153846153846</v>
      </c>
      <c r="R244" s="6">
        <f t="shared" si="21"/>
        <v>73.019801980198025</v>
      </c>
      <c r="S244" s="6" t="str">
        <f t="shared" si="22"/>
        <v>film &amp; video</v>
      </c>
      <c r="T244" s="6" t="str">
        <f t="shared" si="23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10">
        <f t="shared" si="18"/>
        <v>41691.839166666665</v>
      </c>
      <c r="J245">
        <v>1393031304</v>
      </c>
      <c r="K245" s="10">
        <f t="shared" si="19"/>
        <v>41661.839166666665</v>
      </c>
      <c r="L245">
        <v>1390439304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1.0259199999999999</v>
      </c>
      <c r="R245" s="6">
        <f t="shared" si="21"/>
        <v>78.195121951219505</v>
      </c>
      <c r="S245" s="6" t="str">
        <f t="shared" si="22"/>
        <v>film &amp; video</v>
      </c>
      <c r="T245" s="6" t="str">
        <f t="shared" si="23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10">
        <f t="shared" si="18"/>
        <v>40253.087500000001</v>
      </c>
      <c r="J246">
        <v>1268723160</v>
      </c>
      <c r="K246" s="10">
        <f t="shared" si="19"/>
        <v>40213.115266203698</v>
      </c>
      <c r="L246">
        <v>1265269559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1.1375714285714287</v>
      </c>
      <c r="R246" s="6">
        <f t="shared" si="21"/>
        <v>47.398809523809526</v>
      </c>
      <c r="S246" s="6" t="str">
        <f t="shared" si="22"/>
        <v>film &amp; video</v>
      </c>
      <c r="T246" s="6" t="str">
        <f t="shared" si="23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10">
        <f t="shared" si="18"/>
        <v>41136.844733796293</v>
      </c>
      <c r="J247">
        <v>1345079785</v>
      </c>
      <c r="K247" s="10">
        <f t="shared" si="19"/>
        <v>41106.844733796293</v>
      </c>
      <c r="L247">
        <v>1342487785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1.0371999999999999</v>
      </c>
      <c r="R247" s="6">
        <f t="shared" si="21"/>
        <v>54.020833333333336</v>
      </c>
      <c r="S247" s="6" t="str">
        <f t="shared" si="22"/>
        <v>film &amp; video</v>
      </c>
      <c r="T247" s="6" t="str">
        <f t="shared" si="23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10">
        <f t="shared" si="18"/>
        <v>40530.196817129625</v>
      </c>
      <c r="J248">
        <v>1292665405</v>
      </c>
      <c r="K248" s="10">
        <f t="shared" si="19"/>
        <v>40480.155150462961</v>
      </c>
      <c r="L248">
        <v>1288341805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3.0546000000000002</v>
      </c>
      <c r="R248" s="6">
        <f t="shared" si="21"/>
        <v>68.488789237668158</v>
      </c>
      <c r="S248" s="6" t="str">
        <f t="shared" si="22"/>
        <v>film &amp; video</v>
      </c>
      <c r="T248" s="6" t="str">
        <f t="shared" si="23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10">
        <f t="shared" si="18"/>
        <v>40466.943749999999</v>
      </c>
      <c r="J249">
        <v>1287200340</v>
      </c>
      <c r="K249" s="10">
        <f t="shared" si="19"/>
        <v>40430.395995370367</v>
      </c>
      <c r="L249">
        <v>1284042614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1.341</v>
      </c>
      <c r="R249" s="6">
        <f t="shared" si="21"/>
        <v>108.14516129032258</v>
      </c>
      <c r="S249" s="6" t="str">
        <f t="shared" si="22"/>
        <v>film &amp; video</v>
      </c>
      <c r="T249" s="6" t="str">
        <f t="shared" si="23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10">
        <f t="shared" si="18"/>
        <v>40915.566076388888</v>
      </c>
      <c r="J250">
        <v>1325961309</v>
      </c>
      <c r="K250" s="10">
        <f t="shared" si="19"/>
        <v>40870.566076388888</v>
      </c>
      <c r="L250">
        <v>1322073309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1.0133294117647058</v>
      </c>
      <c r="R250" s="6">
        <f t="shared" si="21"/>
        <v>589.95205479452056</v>
      </c>
      <c r="S250" s="6" t="str">
        <f t="shared" si="22"/>
        <v>film &amp; video</v>
      </c>
      <c r="T250" s="6" t="str">
        <f t="shared" si="23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10">
        <f t="shared" si="18"/>
        <v>40412.527777777774</v>
      </c>
      <c r="J251">
        <v>1282498800</v>
      </c>
      <c r="K251" s="10">
        <f t="shared" si="19"/>
        <v>40332.715509259258</v>
      </c>
      <c r="L251">
        <v>1275603020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1.1292</v>
      </c>
      <c r="R251" s="6">
        <f t="shared" si="21"/>
        <v>48.051063829787232</v>
      </c>
      <c r="S251" s="6" t="str">
        <f t="shared" si="22"/>
        <v>film &amp; video</v>
      </c>
      <c r="T251" s="6" t="str">
        <f t="shared" si="23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10">
        <f t="shared" si="18"/>
        <v>41431.357534722221</v>
      </c>
      <c r="J252">
        <v>1370525691</v>
      </c>
      <c r="K252" s="10">
        <f t="shared" si="19"/>
        <v>41401.357534722221</v>
      </c>
      <c r="L252">
        <v>1367933691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1.0558333333333334</v>
      </c>
      <c r="R252" s="6">
        <f t="shared" si="21"/>
        <v>72.482837528604122</v>
      </c>
      <c r="S252" s="6" t="str">
        <f t="shared" si="22"/>
        <v>film &amp; video</v>
      </c>
      <c r="T252" s="6" t="str">
        <f t="shared" si="23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10">
        <f t="shared" si="18"/>
        <v>41045.583333333328</v>
      </c>
      <c r="J253">
        <v>1337194800</v>
      </c>
      <c r="K253" s="10">
        <f t="shared" si="19"/>
        <v>41013.579236111109</v>
      </c>
      <c r="L253">
        <v>1334429646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1.2557142857142858</v>
      </c>
      <c r="R253" s="6">
        <f t="shared" si="21"/>
        <v>57.077922077922075</v>
      </c>
      <c r="S253" s="6" t="str">
        <f t="shared" si="22"/>
        <v>film &amp; video</v>
      </c>
      <c r="T253" s="6" t="str">
        <f t="shared" si="23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10">
        <f t="shared" si="18"/>
        <v>40329.957638888889</v>
      </c>
      <c r="J254">
        <v>1275364740</v>
      </c>
      <c r="K254" s="10">
        <f t="shared" si="19"/>
        <v>40266.454374999994</v>
      </c>
      <c r="L254">
        <v>1269878058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1.8455999999999999</v>
      </c>
      <c r="R254" s="6">
        <f t="shared" si="21"/>
        <v>85.444444444444443</v>
      </c>
      <c r="S254" s="6" t="str">
        <f t="shared" si="22"/>
        <v>film &amp; video</v>
      </c>
      <c r="T254" s="6" t="str">
        <f t="shared" si="23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10">
        <f t="shared" si="18"/>
        <v>40954.44253472222</v>
      </c>
      <c r="J255">
        <v>1329320235</v>
      </c>
      <c r="K255" s="10">
        <f t="shared" si="19"/>
        <v>40924.44253472222</v>
      </c>
      <c r="L255">
        <v>1326728235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1.0073333333333334</v>
      </c>
      <c r="R255" s="6">
        <f t="shared" si="21"/>
        <v>215.85714285714286</v>
      </c>
      <c r="S255" s="6" t="str">
        <f t="shared" si="22"/>
        <v>film &amp; video</v>
      </c>
      <c r="T255" s="6" t="str">
        <f t="shared" si="23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10">
        <f t="shared" si="18"/>
        <v>42293.874999999993</v>
      </c>
      <c r="J256">
        <v>1445047200</v>
      </c>
      <c r="K256" s="10">
        <f t="shared" si="19"/>
        <v>42263.744328703702</v>
      </c>
      <c r="L256">
        <v>1442443910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1.1694724999999999</v>
      </c>
      <c r="R256" s="6">
        <f t="shared" si="21"/>
        <v>89.38643312101911</v>
      </c>
      <c r="S256" s="6" t="str">
        <f t="shared" si="22"/>
        <v>film &amp; video</v>
      </c>
      <c r="T256" s="6" t="str">
        <f t="shared" si="23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10">
        <f t="shared" si="18"/>
        <v>40618.276412037034</v>
      </c>
      <c r="J257">
        <v>1300275482</v>
      </c>
      <c r="K257" s="10">
        <f t="shared" si="19"/>
        <v>40588.318078703705</v>
      </c>
      <c r="L257">
        <v>1297687082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1.0673325</v>
      </c>
      <c r="R257" s="6">
        <f t="shared" si="21"/>
        <v>45.418404255319146</v>
      </c>
      <c r="S257" s="6" t="str">
        <f t="shared" si="22"/>
        <v>film &amp; video</v>
      </c>
      <c r="T257" s="6" t="str">
        <f t="shared" si="23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10">
        <f t="shared" si="18"/>
        <v>41349.560960648145</v>
      </c>
      <c r="J258">
        <v>1363458467</v>
      </c>
      <c r="K258" s="10">
        <f t="shared" si="19"/>
        <v>41319.560960648145</v>
      </c>
      <c r="L258">
        <v>1360866467</v>
      </c>
      <c r="M258" t="b">
        <v>1</v>
      </c>
      <c r="N258">
        <v>275</v>
      </c>
      <c r="O258" t="b">
        <v>1</v>
      </c>
      <c r="P258" t="s">
        <v>8269</v>
      </c>
      <c r="Q258" s="5">
        <f t="shared" si="20"/>
        <v>1.391</v>
      </c>
      <c r="R258" s="6">
        <f t="shared" si="21"/>
        <v>65.756363636363631</v>
      </c>
      <c r="S258" s="6" t="str">
        <f t="shared" si="22"/>
        <v>film &amp; video</v>
      </c>
      <c r="T258" s="6" t="str">
        <f t="shared" si="23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10">
        <f t="shared" ref="I259:I322" si="24">J259/(86400)+25569+(-5/24)</f>
        <v>42509.418541666666</v>
      </c>
      <c r="J259">
        <v>1463670162</v>
      </c>
      <c r="K259" s="10">
        <f t="shared" ref="K259:K322" si="25">(L259/86400)+25569+(-5/24)</f>
        <v>42479.418541666666</v>
      </c>
      <c r="L259">
        <v>1461078162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6">E259/D259</f>
        <v>1.0672648571428571</v>
      </c>
      <c r="R259" s="6">
        <f t="shared" ref="R259:R322" si="27">E259/N259</f>
        <v>66.70405357142856</v>
      </c>
      <c r="S259" s="6" t="str">
        <f t="shared" ref="S259:S322" si="28">LEFT(P259,FIND("/",P259)-1)</f>
        <v>film &amp; video</v>
      </c>
      <c r="T259" s="6" t="str">
        <f t="shared" ref="T259:T322" si="29">RIGHT(P259,LEN(P259)-FIND("/",P259))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10">
        <f t="shared" si="24"/>
        <v>40711.843356481477</v>
      </c>
      <c r="J260">
        <v>1308359666</v>
      </c>
      <c r="K260" s="10">
        <f t="shared" si="25"/>
        <v>40681.843356481477</v>
      </c>
      <c r="L260">
        <v>1305767666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1.9114</v>
      </c>
      <c r="R260" s="6">
        <f t="shared" si="27"/>
        <v>83.345930232558146</v>
      </c>
      <c r="S260" s="6" t="str">
        <f t="shared" si="28"/>
        <v>film &amp; video</v>
      </c>
      <c r="T260" s="6" t="str">
        <f t="shared" si="29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10">
        <f t="shared" si="24"/>
        <v>42102.529733796291</v>
      </c>
      <c r="J261">
        <v>1428514969</v>
      </c>
      <c r="K261" s="10">
        <f t="shared" si="25"/>
        <v>42072.529733796291</v>
      </c>
      <c r="L261">
        <v>1425922969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1.3193789333333332</v>
      </c>
      <c r="R261" s="6">
        <f t="shared" si="27"/>
        <v>105.04609341825902</v>
      </c>
      <c r="S261" s="6" t="str">
        <f t="shared" si="28"/>
        <v>film &amp; video</v>
      </c>
      <c r="T261" s="6" t="str">
        <f t="shared" si="29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10">
        <f t="shared" si="24"/>
        <v>40376.207638888889</v>
      </c>
      <c r="J262">
        <v>1279360740</v>
      </c>
      <c r="K262" s="10">
        <f t="shared" si="25"/>
        <v>40330.547210648147</v>
      </c>
      <c r="L262">
        <v>1275415679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1.0640000000000001</v>
      </c>
      <c r="R262" s="6">
        <f t="shared" si="27"/>
        <v>120.90909090909091</v>
      </c>
      <c r="S262" s="6" t="str">
        <f t="shared" si="28"/>
        <v>film &amp; video</v>
      </c>
      <c r="T262" s="6" t="str">
        <f t="shared" si="29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10">
        <f t="shared" si="24"/>
        <v>41067.413194444445</v>
      </c>
      <c r="J263">
        <v>1339080900</v>
      </c>
      <c r="K263" s="10">
        <f t="shared" si="25"/>
        <v>41017.677129629628</v>
      </c>
      <c r="L263">
        <v>1334783704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1.0740000000000001</v>
      </c>
      <c r="R263" s="6">
        <f t="shared" si="27"/>
        <v>97.63636363636364</v>
      </c>
      <c r="S263" s="6" t="str">
        <f t="shared" si="28"/>
        <v>film &amp; video</v>
      </c>
      <c r="T263" s="6" t="str">
        <f t="shared" si="29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10">
        <f t="shared" si="24"/>
        <v>40600.039675925924</v>
      </c>
      <c r="J264">
        <v>1298699828</v>
      </c>
      <c r="K264" s="10">
        <f t="shared" si="25"/>
        <v>40555.039675925924</v>
      </c>
      <c r="L264">
        <v>1294811828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2.4</v>
      </c>
      <c r="R264" s="6">
        <f t="shared" si="27"/>
        <v>41.379310344827587</v>
      </c>
      <c r="S264" s="6" t="str">
        <f t="shared" si="28"/>
        <v>film &amp; video</v>
      </c>
      <c r="T264" s="6" t="str">
        <f t="shared" si="29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10">
        <f t="shared" si="24"/>
        <v>41179.746458333328</v>
      </c>
      <c r="J265">
        <v>1348786494</v>
      </c>
      <c r="K265" s="10">
        <f t="shared" si="25"/>
        <v>41149.746458333328</v>
      </c>
      <c r="L265">
        <v>1346194494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1.1808107999999999</v>
      </c>
      <c r="R265" s="6">
        <f t="shared" si="27"/>
        <v>30.654485981308412</v>
      </c>
      <c r="S265" s="6" t="str">
        <f t="shared" si="28"/>
        <v>film &amp; video</v>
      </c>
      <c r="T265" s="6" t="str">
        <f t="shared" si="29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10">
        <f t="shared" si="24"/>
        <v>41040.411979166667</v>
      </c>
      <c r="J266">
        <v>1336747995</v>
      </c>
      <c r="K266" s="10">
        <f t="shared" si="25"/>
        <v>41010.411979166667</v>
      </c>
      <c r="L266">
        <v>1334155995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1.1819999999999999</v>
      </c>
      <c r="R266" s="6">
        <f t="shared" si="27"/>
        <v>64.945054945054949</v>
      </c>
      <c r="S266" s="6" t="str">
        <f t="shared" si="28"/>
        <v>film &amp; video</v>
      </c>
      <c r="T266" s="6" t="str">
        <f t="shared" si="29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10">
        <f t="shared" si="24"/>
        <v>40308.636111111111</v>
      </c>
      <c r="J267">
        <v>1273522560</v>
      </c>
      <c r="K267" s="10">
        <f t="shared" si="25"/>
        <v>40267.03738425926</v>
      </c>
      <c r="L267">
        <v>1269928430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1.111</v>
      </c>
      <c r="R267" s="6">
        <f t="shared" si="27"/>
        <v>95.775862068965523</v>
      </c>
      <c r="S267" s="6" t="str">
        <f t="shared" si="28"/>
        <v>film &amp; video</v>
      </c>
      <c r="T267" s="6" t="str">
        <f t="shared" si="29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10">
        <f t="shared" si="24"/>
        <v>40290.95208333333</v>
      </c>
      <c r="J268">
        <v>1271994660</v>
      </c>
      <c r="K268" s="10">
        <f t="shared" si="25"/>
        <v>40204.966516203705</v>
      </c>
      <c r="L268">
        <v>1264565507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1.4550000000000001</v>
      </c>
      <c r="R268" s="6">
        <f t="shared" si="27"/>
        <v>40.416666666666664</v>
      </c>
      <c r="S268" s="6" t="str">
        <f t="shared" si="28"/>
        <v>film &amp; video</v>
      </c>
      <c r="T268" s="6" t="str">
        <f t="shared" si="29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10">
        <f t="shared" si="24"/>
        <v>41815.244201388887</v>
      </c>
      <c r="J269">
        <v>1403693499</v>
      </c>
      <c r="K269" s="10">
        <f t="shared" si="25"/>
        <v>41785.244201388887</v>
      </c>
      <c r="L269">
        <v>1401101499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1.3162883248730965</v>
      </c>
      <c r="R269" s="6">
        <f t="shared" si="27"/>
        <v>78.578424242424248</v>
      </c>
      <c r="S269" s="6" t="str">
        <f t="shared" si="28"/>
        <v>film &amp; video</v>
      </c>
      <c r="T269" s="6" t="str">
        <f t="shared" si="29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10">
        <f t="shared" si="24"/>
        <v>40853.985856481479</v>
      </c>
      <c r="J270">
        <v>1320640778</v>
      </c>
      <c r="K270" s="10">
        <f t="shared" si="25"/>
        <v>40808.944189814814</v>
      </c>
      <c r="L270">
        <v>1316749178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1.1140000000000001</v>
      </c>
      <c r="R270" s="6">
        <f t="shared" si="27"/>
        <v>50.18018018018018</v>
      </c>
      <c r="S270" s="6" t="str">
        <f t="shared" si="28"/>
        <v>film &amp; video</v>
      </c>
      <c r="T270" s="6" t="str">
        <f t="shared" si="29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10">
        <f t="shared" si="24"/>
        <v>42787.988680555551</v>
      </c>
      <c r="J271">
        <v>1487738622</v>
      </c>
      <c r="K271" s="10">
        <f t="shared" si="25"/>
        <v>42757.988680555551</v>
      </c>
      <c r="L271">
        <v>1485146622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1.4723377</v>
      </c>
      <c r="R271" s="6">
        <f t="shared" si="27"/>
        <v>92.251735588972423</v>
      </c>
      <c r="S271" s="6" t="str">
        <f t="shared" si="28"/>
        <v>film &amp; video</v>
      </c>
      <c r="T271" s="6" t="str">
        <f t="shared" si="29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10">
        <f t="shared" si="24"/>
        <v>40687.958333333328</v>
      </c>
      <c r="J272">
        <v>1306296000</v>
      </c>
      <c r="K272" s="10">
        <f t="shared" si="25"/>
        <v>40637.658217592594</v>
      </c>
      <c r="L272">
        <v>1301950070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1.5260869565217392</v>
      </c>
      <c r="R272" s="6">
        <f t="shared" si="27"/>
        <v>57.540983606557376</v>
      </c>
      <c r="S272" s="6" t="str">
        <f t="shared" si="28"/>
        <v>film &amp; video</v>
      </c>
      <c r="T272" s="6" t="str">
        <f t="shared" si="29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10">
        <f t="shared" si="24"/>
        <v>41641.125</v>
      </c>
      <c r="J273">
        <v>1388649600</v>
      </c>
      <c r="K273" s="10">
        <f t="shared" si="25"/>
        <v>41611.891909722217</v>
      </c>
      <c r="L273">
        <v>1386123861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1.0468</v>
      </c>
      <c r="R273" s="6">
        <f t="shared" si="27"/>
        <v>109.42160278745645</v>
      </c>
      <c r="S273" s="6" t="str">
        <f t="shared" si="28"/>
        <v>film &amp; video</v>
      </c>
      <c r="T273" s="6" t="str">
        <f t="shared" si="29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10">
        <f t="shared" si="24"/>
        <v>40296.575694444444</v>
      </c>
      <c r="J274">
        <v>1272480540</v>
      </c>
      <c r="K274" s="10">
        <f t="shared" si="25"/>
        <v>40235.692025462959</v>
      </c>
      <c r="L274">
        <v>1267220191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1.7743366666666667</v>
      </c>
      <c r="R274" s="6">
        <f t="shared" si="27"/>
        <v>81.892461538461546</v>
      </c>
      <c r="S274" s="6" t="str">
        <f t="shared" si="28"/>
        <v>film &amp; video</v>
      </c>
      <c r="T274" s="6" t="str">
        <f t="shared" si="29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10">
        <f t="shared" si="24"/>
        <v>40727.29011574074</v>
      </c>
      <c r="J275">
        <v>1309694266</v>
      </c>
      <c r="K275" s="10">
        <f t="shared" si="25"/>
        <v>40697.29011574074</v>
      </c>
      <c r="L275">
        <v>1307102266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1.077758</v>
      </c>
      <c r="R275" s="6">
        <f t="shared" si="27"/>
        <v>45.667711864406776</v>
      </c>
      <c r="S275" s="6" t="str">
        <f t="shared" si="28"/>
        <v>film &amp; video</v>
      </c>
      <c r="T275" s="6" t="str">
        <f t="shared" si="29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10">
        <f t="shared" si="24"/>
        <v>41004.082638888889</v>
      </c>
      <c r="J276">
        <v>1333609140</v>
      </c>
      <c r="K276" s="10">
        <f t="shared" si="25"/>
        <v>40969.704039351847</v>
      </c>
      <c r="L276">
        <v>1330638829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1.56</v>
      </c>
      <c r="R276" s="6">
        <f t="shared" si="27"/>
        <v>55.221238938053098</v>
      </c>
      <c r="S276" s="6" t="str">
        <f t="shared" si="28"/>
        <v>film &amp; video</v>
      </c>
      <c r="T276" s="6" t="str">
        <f t="shared" si="29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10">
        <f t="shared" si="24"/>
        <v>41222.865347222221</v>
      </c>
      <c r="J277">
        <v>1352511966</v>
      </c>
      <c r="K277" s="10">
        <f t="shared" si="25"/>
        <v>41192.823680555557</v>
      </c>
      <c r="L277">
        <v>1349916366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1.08395</v>
      </c>
      <c r="R277" s="6">
        <f t="shared" si="27"/>
        <v>65.298192771084331</v>
      </c>
      <c r="S277" s="6" t="str">
        <f t="shared" si="28"/>
        <v>film &amp; video</v>
      </c>
      <c r="T277" s="6" t="str">
        <f t="shared" si="29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10">
        <f t="shared" si="24"/>
        <v>41026.831874999996</v>
      </c>
      <c r="J278">
        <v>1335574674</v>
      </c>
      <c r="K278" s="10">
        <f t="shared" si="25"/>
        <v>40966.873541666668</v>
      </c>
      <c r="L278">
        <v>1330394274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1.476</v>
      </c>
      <c r="R278" s="6">
        <f t="shared" si="27"/>
        <v>95.225806451612897</v>
      </c>
      <c r="S278" s="6" t="str">
        <f t="shared" si="28"/>
        <v>film &amp; video</v>
      </c>
      <c r="T278" s="6" t="str">
        <f t="shared" si="29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10">
        <f t="shared" si="24"/>
        <v>42147.68309027778</v>
      </c>
      <c r="J279">
        <v>1432416219</v>
      </c>
      <c r="K279" s="10">
        <f t="shared" si="25"/>
        <v>42117.68309027778</v>
      </c>
      <c r="L279">
        <v>1429824219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1.1038153846153846</v>
      </c>
      <c r="R279" s="6">
        <f t="shared" si="27"/>
        <v>75.444794952681391</v>
      </c>
      <c r="S279" s="6" t="str">
        <f t="shared" si="28"/>
        <v>film &amp; video</v>
      </c>
      <c r="T279" s="6" t="str">
        <f t="shared" si="29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10">
        <f t="shared" si="24"/>
        <v>41193.832627314812</v>
      </c>
      <c r="J280">
        <v>1350003539</v>
      </c>
      <c r="K280" s="10">
        <f t="shared" si="25"/>
        <v>41163.832627314812</v>
      </c>
      <c r="L280">
        <v>1347411539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1.5034814814814814</v>
      </c>
      <c r="R280" s="6">
        <f t="shared" si="27"/>
        <v>97.816867469879512</v>
      </c>
      <c r="S280" s="6" t="str">
        <f t="shared" si="28"/>
        <v>film &amp; video</v>
      </c>
      <c r="T280" s="6" t="str">
        <f t="shared" si="29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10">
        <f t="shared" si="24"/>
        <v>42792.875694444439</v>
      </c>
      <c r="J281">
        <v>1488160860</v>
      </c>
      <c r="K281" s="10">
        <f t="shared" si="25"/>
        <v>42759.035833333335</v>
      </c>
      <c r="L281">
        <v>1485237096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1.5731829411764706</v>
      </c>
      <c r="R281" s="6">
        <f t="shared" si="27"/>
        <v>87.685606557377056</v>
      </c>
      <c r="S281" s="6" t="str">
        <f t="shared" si="28"/>
        <v>film &amp; video</v>
      </c>
      <c r="T281" s="6" t="str">
        <f t="shared" si="29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10">
        <f t="shared" si="24"/>
        <v>41789.382349537038</v>
      </c>
      <c r="J282">
        <v>1401459035</v>
      </c>
      <c r="K282" s="10">
        <f t="shared" si="25"/>
        <v>41744.382349537038</v>
      </c>
      <c r="L282">
        <v>1397571035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1.5614399999999999</v>
      </c>
      <c r="R282" s="6">
        <f t="shared" si="27"/>
        <v>54.748948106591868</v>
      </c>
      <c r="S282" s="6" t="str">
        <f t="shared" si="28"/>
        <v>film &amp; video</v>
      </c>
      <c r="T282" s="6" t="str">
        <f t="shared" si="29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10">
        <f t="shared" si="24"/>
        <v>40035.601388888885</v>
      </c>
      <c r="J283">
        <v>1249932360</v>
      </c>
      <c r="K283" s="10">
        <f t="shared" si="25"/>
        <v>39949.955011574071</v>
      </c>
      <c r="L283">
        <v>1242532513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1.2058763636363636</v>
      </c>
      <c r="R283" s="6">
        <f t="shared" si="27"/>
        <v>83.953417721518989</v>
      </c>
      <c r="S283" s="6" t="str">
        <f t="shared" si="28"/>
        <v>film &amp; video</v>
      </c>
      <c r="T283" s="6" t="str">
        <f t="shared" si="29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10">
        <f t="shared" si="24"/>
        <v>40231.708333333328</v>
      </c>
      <c r="J284">
        <v>1266876000</v>
      </c>
      <c r="K284" s="10">
        <f t="shared" si="25"/>
        <v>40194.711712962962</v>
      </c>
      <c r="L284">
        <v>1263679492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1.0118888888888888</v>
      </c>
      <c r="R284" s="6">
        <f t="shared" si="27"/>
        <v>254.38547486033519</v>
      </c>
      <c r="S284" s="6" t="str">
        <f t="shared" si="28"/>
        <v>film &amp; video</v>
      </c>
      <c r="T284" s="6" t="str">
        <f t="shared" si="29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10">
        <f t="shared" si="24"/>
        <v>40694.999305555553</v>
      </c>
      <c r="J285">
        <v>1306904340</v>
      </c>
      <c r="K285" s="10">
        <f t="shared" si="25"/>
        <v>40675.501666666663</v>
      </c>
      <c r="L285">
        <v>1305219744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1.142725</v>
      </c>
      <c r="R285" s="6">
        <f t="shared" si="27"/>
        <v>101.8269801980198</v>
      </c>
      <c r="S285" s="6" t="str">
        <f t="shared" si="28"/>
        <v>film &amp; video</v>
      </c>
      <c r="T285" s="6" t="str">
        <f t="shared" si="29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10">
        <f t="shared" si="24"/>
        <v>40929.529861111107</v>
      </c>
      <c r="J286">
        <v>1327167780</v>
      </c>
      <c r="K286" s="10">
        <f t="shared" si="25"/>
        <v>40904.529861111107</v>
      </c>
      <c r="L286">
        <v>1325007780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1.0462615</v>
      </c>
      <c r="R286" s="6">
        <f t="shared" si="27"/>
        <v>55.066394736842106</v>
      </c>
      <c r="S286" s="6" t="str">
        <f t="shared" si="28"/>
        <v>film &amp; video</v>
      </c>
      <c r="T286" s="6" t="str">
        <f t="shared" si="29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10">
        <f t="shared" si="24"/>
        <v>41536.547777777778</v>
      </c>
      <c r="J287">
        <v>1379614128</v>
      </c>
      <c r="K287" s="10">
        <f t="shared" si="25"/>
        <v>41506.547777777778</v>
      </c>
      <c r="L287">
        <v>1377022128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2.2882507142857142</v>
      </c>
      <c r="R287" s="6">
        <f t="shared" si="27"/>
        <v>56.901438721136763</v>
      </c>
      <c r="S287" s="6" t="str">
        <f t="shared" si="28"/>
        <v>film &amp; video</v>
      </c>
      <c r="T287" s="6" t="str">
        <f t="shared" si="29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10">
        <f t="shared" si="24"/>
        <v>41358.566249999996</v>
      </c>
      <c r="J288">
        <v>1364236524</v>
      </c>
      <c r="K288" s="10">
        <f t="shared" si="25"/>
        <v>41313.607916666668</v>
      </c>
      <c r="L288">
        <v>1360352124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1.0915333333333332</v>
      </c>
      <c r="R288" s="6">
        <f t="shared" si="27"/>
        <v>121.28148148148148</v>
      </c>
      <c r="S288" s="6" t="str">
        <f t="shared" si="28"/>
        <v>film &amp; video</v>
      </c>
      <c r="T288" s="6" t="str">
        <f t="shared" si="29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10">
        <f t="shared" si="24"/>
        <v>41214.958333333328</v>
      </c>
      <c r="J289">
        <v>1351828800</v>
      </c>
      <c r="K289" s="10">
        <f t="shared" si="25"/>
        <v>41184.069652777776</v>
      </c>
      <c r="L289">
        <v>1349160018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1.7629999999999999</v>
      </c>
      <c r="R289" s="6">
        <f t="shared" si="27"/>
        <v>91.189655172413794</v>
      </c>
      <c r="S289" s="6" t="str">
        <f t="shared" si="28"/>
        <v>film &amp; video</v>
      </c>
      <c r="T289" s="6" t="str">
        <f t="shared" si="29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10">
        <f t="shared" si="24"/>
        <v>41085.960567129623</v>
      </c>
      <c r="J290">
        <v>1340683393</v>
      </c>
      <c r="K290" s="10">
        <f t="shared" si="25"/>
        <v>41050.960567129623</v>
      </c>
      <c r="L290">
        <v>1337659393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1.0321061999999999</v>
      </c>
      <c r="R290" s="6">
        <f t="shared" si="27"/>
        <v>115.44812080536913</v>
      </c>
      <c r="S290" s="6" t="str">
        <f t="shared" si="28"/>
        <v>film &amp; video</v>
      </c>
      <c r="T290" s="6" t="str">
        <f t="shared" si="29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10">
        <f t="shared" si="24"/>
        <v>41580.248078703698</v>
      </c>
      <c r="J291">
        <v>1383389834</v>
      </c>
      <c r="K291" s="10">
        <f t="shared" si="25"/>
        <v>41550.248078703698</v>
      </c>
      <c r="L291">
        <v>1380797834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1.0482</v>
      </c>
      <c r="R291" s="6">
        <f t="shared" si="27"/>
        <v>67.771551724137936</v>
      </c>
      <c r="S291" s="6" t="str">
        <f t="shared" si="28"/>
        <v>film &amp; video</v>
      </c>
      <c r="T291" s="6" t="str">
        <f t="shared" si="29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10">
        <f t="shared" si="24"/>
        <v>40576.124305555553</v>
      </c>
      <c r="J292">
        <v>1296633540</v>
      </c>
      <c r="K292" s="10">
        <f t="shared" si="25"/>
        <v>40526.160844907405</v>
      </c>
      <c r="L292">
        <v>1292316697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1.0668444444444445</v>
      </c>
      <c r="R292" s="6">
        <f t="shared" si="27"/>
        <v>28.576190476190476</v>
      </c>
      <c r="S292" s="6" t="str">
        <f t="shared" si="28"/>
        <v>film &amp; video</v>
      </c>
      <c r="T292" s="6" t="str">
        <f t="shared" si="29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10">
        <f t="shared" si="24"/>
        <v>41394.792361111111</v>
      </c>
      <c r="J293">
        <v>1367366460</v>
      </c>
      <c r="K293" s="10">
        <f t="shared" si="25"/>
        <v>41376.560717592591</v>
      </c>
      <c r="L293">
        <v>1365791246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1.2001999999999999</v>
      </c>
      <c r="R293" s="6">
        <f t="shared" si="27"/>
        <v>46.8828125</v>
      </c>
      <c r="S293" s="6" t="str">
        <f t="shared" si="28"/>
        <v>film &amp; video</v>
      </c>
      <c r="T293" s="6" t="str">
        <f t="shared" si="29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10">
        <f t="shared" si="24"/>
        <v>40844.957638888889</v>
      </c>
      <c r="J294">
        <v>1319860740</v>
      </c>
      <c r="K294" s="10">
        <f t="shared" si="25"/>
        <v>40812.594895833332</v>
      </c>
      <c r="L294">
        <v>1317064599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1.0150693333333334</v>
      </c>
      <c r="R294" s="6">
        <f t="shared" si="27"/>
        <v>154.42231237322514</v>
      </c>
      <c r="S294" s="6" t="str">
        <f t="shared" si="28"/>
        <v>film &amp; video</v>
      </c>
      <c r="T294" s="6" t="str">
        <f t="shared" si="29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10">
        <f t="shared" si="24"/>
        <v>41749.459652777776</v>
      </c>
      <c r="J295">
        <v>1398009714</v>
      </c>
      <c r="K295" s="10">
        <f t="shared" si="25"/>
        <v>41719.459652777776</v>
      </c>
      <c r="L295">
        <v>1395417714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1.0138461538461538</v>
      </c>
      <c r="R295" s="6">
        <f t="shared" si="27"/>
        <v>201.22137404580153</v>
      </c>
      <c r="S295" s="6" t="str">
        <f t="shared" si="28"/>
        <v>film &amp; video</v>
      </c>
      <c r="T295" s="6" t="str">
        <f t="shared" si="29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10">
        <f t="shared" si="24"/>
        <v>40378.458333333328</v>
      </c>
      <c r="J296">
        <v>1279555200</v>
      </c>
      <c r="K296" s="10">
        <f t="shared" si="25"/>
        <v>40342.876087962963</v>
      </c>
      <c r="L296">
        <v>1276480894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</v>
      </c>
      <c r="R296" s="6">
        <f t="shared" si="27"/>
        <v>100</v>
      </c>
      <c r="S296" s="6" t="str">
        <f t="shared" si="28"/>
        <v>film &amp; video</v>
      </c>
      <c r="T296" s="6" t="str">
        <f t="shared" si="29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10">
        <f t="shared" si="24"/>
        <v>41578.791666666664</v>
      </c>
      <c r="J297">
        <v>1383264000</v>
      </c>
      <c r="K297" s="10">
        <f t="shared" si="25"/>
        <v>41518.796400462961</v>
      </c>
      <c r="L297">
        <v>1378080409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1.3310911999999999</v>
      </c>
      <c r="R297" s="6">
        <f t="shared" si="27"/>
        <v>100.08204511278196</v>
      </c>
      <c r="S297" s="6" t="str">
        <f t="shared" si="28"/>
        <v>film &amp; video</v>
      </c>
      <c r="T297" s="6" t="str">
        <f t="shared" si="29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10">
        <f t="shared" si="24"/>
        <v>41159.267164351848</v>
      </c>
      <c r="J298">
        <v>1347017083</v>
      </c>
      <c r="K298" s="10">
        <f t="shared" si="25"/>
        <v>41134.267164351848</v>
      </c>
      <c r="L298">
        <v>1344857083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1.187262</v>
      </c>
      <c r="R298" s="6">
        <f t="shared" si="27"/>
        <v>230.08953488372092</v>
      </c>
      <c r="S298" s="6" t="str">
        <f t="shared" si="28"/>
        <v>film &amp; video</v>
      </c>
      <c r="T298" s="6" t="str">
        <f t="shared" si="29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10">
        <f t="shared" si="24"/>
        <v>42124.957638888889</v>
      </c>
      <c r="J299">
        <v>1430452740</v>
      </c>
      <c r="K299" s="10">
        <f t="shared" si="25"/>
        <v>42089.519687499997</v>
      </c>
      <c r="L299">
        <v>1427390901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1.0064</v>
      </c>
      <c r="R299" s="6">
        <f t="shared" si="27"/>
        <v>141.74647887323943</v>
      </c>
      <c r="S299" s="6" t="str">
        <f t="shared" si="28"/>
        <v>film &amp; video</v>
      </c>
      <c r="T299" s="6" t="str">
        <f t="shared" si="29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10">
        <f t="shared" si="24"/>
        <v>41768.666666666664</v>
      </c>
      <c r="J300">
        <v>1399669200</v>
      </c>
      <c r="K300" s="10">
        <f t="shared" si="25"/>
        <v>41709.255185185182</v>
      </c>
      <c r="L300">
        <v>1394536048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1.089324126984127</v>
      </c>
      <c r="R300" s="6">
        <f t="shared" si="27"/>
        <v>56.344351395730705</v>
      </c>
      <c r="S300" s="6" t="str">
        <f t="shared" si="28"/>
        <v>film &amp; video</v>
      </c>
      <c r="T300" s="6" t="str">
        <f t="shared" si="29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10">
        <f t="shared" si="24"/>
        <v>40499.058564814812</v>
      </c>
      <c r="J301">
        <v>1289975060</v>
      </c>
      <c r="K301" s="10">
        <f t="shared" si="25"/>
        <v>40469.016898148147</v>
      </c>
      <c r="L301">
        <v>1287379460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1.789525</v>
      </c>
      <c r="R301" s="6">
        <f t="shared" si="27"/>
        <v>73.341188524590166</v>
      </c>
      <c r="S301" s="6" t="str">
        <f t="shared" si="28"/>
        <v>film &amp; video</v>
      </c>
      <c r="T301" s="6" t="str">
        <f t="shared" si="29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10">
        <f t="shared" si="24"/>
        <v>40657.751597222217</v>
      </c>
      <c r="J302">
        <v>1303686138</v>
      </c>
      <c r="K302" s="10">
        <f t="shared" si="25"/>
        <v>40626.751597222217</v>
      </c>
      <c r="L302">
        <v>1301007738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1.0172264</v>
      </c>
      <c r="R302" s="6">
        <f t="shared" si="27"/>
        <v>85.337785234899329</v>
      </c>
      <c r="S302" s="6" t="str">
        <f t="shared" si="28"/>
        <v>film &amp; video</v>
      </c>
      <c r="T302" s="6" t="str">
        <f t="shared" si="29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10">
        <f t="shared" si="24"/>
        <v>41352.487673611111</v>
      </c>
      <c r="J303">
        <v>1363711335</v>
      </c>
      <c r="K303" s="10">
        <f t="shared" si="25"/>
        <v>41312.529340277775</v>
      </c>
      <c r="L303">
        <v>1360258935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1.1873499999999999</v>
      </c>
      <c r="R303" s="6">
        <f t="shared" si="27"/>
        <v>61.496215139442228</v>
      </c>
      <c r="S303" s="6" t="str">
        <f t="shared" si="28"/>
        <v>film &amp; video</v>
      </c>
      <c r="T303" s="6" t="str">
        <f t="shared" si="29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10">
        <f t="shared" si="24"/>
        <v>40963.648587962962</v>
      </c>
      <c r="J304">
        <v>1330115638</v>
      </c>
      <c r="K304" s="10">
        <f t="shared" si="25"/>
        <v>40933.648587962962</v>
      </c>
      <c r="L304">
        <v>1327523638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1.0045999999999999</v>
      </c>
      <c r="R304" s="6">
        <f t="shared" si="27"/>
        <v>93.018518518518519</v>
      </c>
      <c r="S304" s="6" t="str">
        <f t="shared" si="28"/>
        <v>film &amp; video</v>
      </c>
      <c r="T304" s="6" t="str">
        <f t="shared" si="29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10">
        <f t="shared" si="24"/>
        <v>41061.862800925919</v>
      </c>
      <c r="J305">
        <v>1338601346</v>
      </c>
      <c r="K305" s="10">
        <f t="shared" si="25"/>
        <v>41031.862800925919</v>
      </c>
      <c r="L305">
        <v>1336009346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1.3746666666666667</v>
      </c>
      <c r="R305" s="6">
        <f t="shared" si="27"/>
        <v>50.292682926829265</v>
      </c>
      <c r="S305" s="6" t="str">
        <f t="shared" si="28"/>
        <v>film &amp; video</v>
      </c>
      <c r="T305" s="6" t="str">
        <f t="shared" si="29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10">
        <f t="shared" si="24"/>
        <v>41152.875</v>
      </c>
      <c r="J306">
        <v>1346464800</v>
      </c>
      <c r="K306" s="10">
        <f t="shared" si="25"/>
        <v>41113.88653935185</v>
      </c>
      <c r="L306">
        <v>1343096197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2.3164705882352941</v>
      </c>
      <c r="R306" s="6">
        <f t="shared" si="27"/>
        <v>106.43243243243244</v>
      </c>
      <c r="S306" s="6" t="str">
        <f t="shared" si="28"/>
        <v>film &amp; video</v>
      </c>
      <c r="T306" s="6" t="str">
        <f t="shared" si="29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10">
        <f t="shared" si="24"/>
        <v>40978.421863425923</v>
      </c>
      <c r="J307">
        <v>1331392049</v>
      </c>
      <c r="K307" s="10">
        <f t="shared" si="25"/>
        <v>40948.421863425923</v>
      </c>
      <c r="L307">
        <v>1328800049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1.3033333333333332</v>
      </c>
      <c r="R307" s="6">
        <f t="shared" si="27"/>
        <v>51.719576719576722</v>
      </c>
      <c r="S307" s="6" t="str">
        <f t="shared" si="28"/>
        <v>film &amp; video</v>
      </c>
      <c r="T307" s="6" t="str">
        <f t="shared" si="29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10">
        <f t="shared" si="24"/>
        <v>41353.587187499994</v>
      </c>
      <c r="J308">
        <v>1363806333</v>
      </c>
      <c r="K308" s="10">
        <f t="shared" si="25"/>
        <v>41333.628854166665</v>
      </c>
      <c r="L308">
        <v>1362081933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2.9289999999999998</v>
      </c>
      <c r="R308" s="6">
        <f t="shared" si="27"/>
        <v>36.612499999999997</v>
      </c>
      <c r="S308" s="6" t="str">
        <f t="shared" si="28"/>
        <v>film &amp; video</v>
      </c>
      <c r="T308" s="6" t="str">
        <f t="shared" si="29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10">
        <f t="shared" si="24"/>
        <v>41312.736122685186</v>
      </c>
      <c r="J309">
        <v>1360276801</v>
      </c>
      <c r="K309" s="10">
        <f t="shared" si="25"/>
        <v>41282.736122685186</v>
      </c>
      <c r="L309">
        <v>1357684801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1.1131818181818183</v>
      </c>
      <c r="R309" s="6">
        <f t="shared" si="27"/>
        <v>42.517361111111114</v>
      </c>
      <c r="S309" s="6" t="str">
        <f t="shared" si="28"/>
        <v>film &amp; video</v>
      </c>
      <c r="T309" s="6" t="str">
        <f t="shared" si="29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10">
        <f t="shared" si="24"/>
        <v>40612.486226851848</v>
      </c>
      <c r="J310">
        <v>1299775210</v>
      </c>
      <c r="K310" s="10">
        <f t="shared" si="25"/>
        <v>40567.486226851848</v>
      </c>
      <c r="L310">
        <v>1295887210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1.0556666666666668</v>
      </c>
      <c r="R310" s="6">
        <f t="shared" si="27"/>
        <v>62.712871287128714</v>
      </c>
      <c r="S310" s="6" t="str">
        <f t="shared" si="28"/>
        <v>film &amp; video</v>
      </c>
      <c r="T310" s="6" t="str">
        <f t="shared" si="29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10">
        <f t="shared" si="24"/>
        <v>41155.543217592589</v>
      </c>
      <c r="J311">
        <v>1346695334</v>
      </c>
      <c r="K311" s="10">
        <f t="shared" si="25"/>
        <v>41134.543217592589</v>
      </c>
      <c r="L311">
        <v>1344880934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1.1894444444444445</v>
      </c>
      <c r="R311" s="6">
        <f t="shared" si="27"/>
        <v>89.957983193277315</v>
      </c>
      <c r="S311" s="6" t="str">
        <f t="shared" si="28"/>
        <v>film &amp; video</v>
      </c>
      <c r="T311" s="6" t="str">
        <f t="shared" si="29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10">
        <f t="shared" si="24"/>
        <v>40835.875</v>
      </c>
      <c r="J312">
        <v>1319076000</v>
      </c>
      <c r="K312" s="10">
        <f t="shared" si="25"/>
        <v>40820.974803240737</v>
      </c>
      <c r="L312">
        <v>1317788623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1.04129</v>
      </c>
      <c r="R312" s="6">
        <f t="shared" si="27"/>
        <v>28.924722222222222</v>
      </c>
      <c r="S312" s="6" t="str">
        <f t="shared" si="28"/>
        <v>film &amp; video</v>
      </c>
      <c r="T312" s="6" t="str">
        <f t="shared" si="29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10">
        <f t="shared" si="24"/>
        <v>40909.124305555553</v>
      </c>
      <c r="J313">
        <v>1325404740</v>
      </c>
      <c r="K313" s="10">
        <f t="shared" si="25"/>
        <v>40868.011481481481</v>
      </c>
      <c r="L313">
        <v>1321852592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1.0410165</v>
      </c>
      <c r="R313" s="6">
        <f t="shared" si="27"/>
        <v>138.8022</v>
      </c>
      <c r="S313" s="6" t="str">
        <f t="shared" si="28"/>
        <v>film &amp; video</v>
      </c>
      <c r="T313" s="6" t="str">
        <f t="shared" si="29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10">
        <f t="shared" si="24"/>
        <v>41378.669351851851</v>
      </c>
      <c r="J314">
        <v>1365973432</v>
      </c>
      <c r="K314" s="10">
        <f t="shared" si="25"/>
        <v>41348.669351851851</v>
      </c>
      <c r="L314">
        <v>1363381432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1.1187499999999999</v>
      </c>
      <c r="R314" s="6">
        <f t="shared" si="27"/>
        <v>61.301369863013697</v>
      </c>
      <c r="S314" s="6" t="str">
        <f t="shared" si="28"/>
        <v>film &amp; video</v>
      </c>
      <c r="T314" s="6" t="str">
        <f t="shared" si="29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10">
        <f t="shared" si="24"/>
        <v>40401.457638888889</v>
      </c>
      <c r="J315">
        <v>1281542340</v>
      </c>
      <c r="K315" s="10">
        <f t="shared" si="25"/>
        <v>40357.019606481481</v>
      </c>
      <c r="L315">
        <v>1277702894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1.0473529411764706</v>
      </c>
      <c r="R315" s="6">
        <f t="shared" si="27"/>
        <v>80.202702702702709</v>
      </c>
      <c r="S315" s="6" t="str">
        <f t="shared" si="28"/>
        <v>film &amp; video</v>
      </c>
      <c r="T315" s="6" t="str">
        <f t="shared" si="29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10">
        <f t="shared" si="24"/>
        <v>41334.624861111108</v>
      </c>
      <c r="J316">
        <v>1362167988</v>
      </c>
      <c r="K316" s="10">
        <f t="shared" si="25"/>
        <v>41304.624861111108</v>
      </c>
      <c r="L316">
        <v>1359575988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3.8515000000000001</v>
      </c>
      <c r="R316" s="6">
        <f t="shared" si="27"/>
        <v>32.095833333333331</v>
      </c>
      <c r="S316" s="6" t="str">
        <f t="shared" si="28"/>
        <v>film &amp; video</v>
      </c>
      <c r="T316" s="6" t="str">
        <f t="shared" si="29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10">
        <f t="shared" si="24"/>
        <v>41143.564050925925</v>
      </c>
      <c r="J317">
        <v>1345660334</v>
      </c>
      <c r="K317" s="10">
        <f t="shared" si="25"/>
        <v>41113.564050925925</v>
      </c>
      <c r="L317">
        <v>1343068334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1.01248</v>
      </c>
      <c r="R317" s="6">
        <f t="shared" si="27"/>
        <v>200.88888888888889</v>
      </c>
      <c r="S317" s="6" t="str">
        <f t="shared" si="28"/>
        <v>film &amp; video</v>
      </c>
      <c r="T317" s="6" t="str">
        <f t="shared" si="29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10">
        <f t="shared" si="24"/>
        <v>41983.999305555553</v>
      </c>
      <c r="J318">
        <v>1418273940</v>
      </c>
      <c r="K318" s="10">
        <f t="shared" si="25"/>
        <v>41950.715243055551</v>
      </c>
      <c r="L318">
        <v>1415398197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1.1377333333333333</v>
      </c>
      <c r="R318" s="6">
        <f t="shared" si="27"/>
        <v>108.01265822784811</v>
      </c>
      <c r="S318" s="6" t="str">
        <f t="shared" si="28"/>
        <v>film &amp; video</v>
      </c>
      <c r="T318" s="6" t="str">
        <f t="shared" si="29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10">
        <f t="shared" si="24"/>
        <v>41619.468553240738</v>
      </c>
      <c r="J319">
        <v>1386778483</v>
      </c>
      <c r="K319" s="10">
        <f t="shared" si="25"/>
        <v>41589.468553240738</v>
      </c>
      <c r="L319">
        <v>1384186483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1.0080333333333333</v>
      </c>
      <c r="R319" s="6">
        <f t="shared" si="27"/>
        <v>95.699367088607602</v>
      </c>
      <c r="S319" s="6" t="str">
        <f t="shared" si="28"/>
        <v>film &amp; video</v>
      </c>
      <c r="T319" s="6" t="str">
        <f t="shared" si="29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10">
        <f t="shared" si="24"/>
        <v>41359.788784722223</v>
      </c>
      <c r="J320">
        <v>1364342151</v>
      </c>
      <c r="K320" s="10">
        <f t="shared" si="25"/>
        <v>41329.830451388887</v>
      </c>
      <c r="L320">
        <v>1361753751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2.8332000000000002</v>
      </c>
      <c r="R320" s="6">
        <f t="shared" si="27"/>
        <v>49.880281690140848</v>
      </c>
      <c r="S320" s="6" t="str">
        <f t="shared" si="28"/>
        <v>film &amp; video</v>
      </c>
      <c r="T320" s="6" t="str">
        <f t="shared" si="29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10">
        <f t="shared" si="24"/>
        <v>40211.124305555553</v>
      </c>
      <c r="J321">
        <v>1265097540</v>
      </c>
      <c r="K321" s="10">
        <f t="shared" si="25"/>
        <v>40123.629965277774</v>
      </c>
      <c r="L321">
        <v>1257538029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1.1268</v>
      </c>
      <c r="R321" s="6">
        <f t="shared" si="27"/>
        <v>110.47058823529412</v>
      </c>
      <c r="S321" s="6" t="str">
        <f t="shared" si="28"/>
        <v>film &amp; video</v>
      </c>
      <c r="T321" s="6" t="str">
        <f t="shared" si="29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10">
        <f t="shared" si="24"/>
        <v>42360.749999999993</v>
      </c>
      <c r="J322">
        <v>1450825200</v>
      </c>
      <c r="K322" s="10">
        <f t="shared" si="25"/>
        <v>42331.34297453703</v>
      </c>
      <c r="L322">
        <v>1448284433</v>
      </c>
      <c r="M322" t="b">
        <v>1</v>
      </c>
      <c r="N322">
        <v>158</v>
      </c>
      <c r="O322" t="b">
        <v>1</v>
      </c>
      <c r="P322" t="s">
        <v>8269</v>
      </c>
      <c r="Q322" s="5">
        <f t="shared" si="26"/>
        <v>1.0658000000000001</v>
      </c>
      <c r="R322" s="6">
        <f t="shared" si="27"/>
        <v>134.91139240506328</v>
      </c>
      <c r="S322" s="6" t="str">
        <f t="shared" si="28"/>
        <v>film &amp; video</v>
      </c>
      <c r="T322" s="6" t="str">
        <f t="shared" si="29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10">
        <f t="shared" ref="I323:I386" si="30">J323/(86400)+25569+(-5/24)</f>
        <v>42682.279930555553</v>
      </c>
      <c r="J323">
        <v>1478605386</v>
      </c>
      <c r="K323" s="10">
        <f t="shared" ref="K323:K386" si="31">(L323/86400)+25569+(-5/24)</f>
        <v>42647.238263888888</v>
      </c>
      <c r="L323">
        <v>1475577786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2">E323/D323</f>
        <v>1.0266285714285714</v>
      </c>
      <c r="R323" s="6">
        <f t="shared" ref="R323:R386" si="33">E323/N323</f>
        <v>106.62314540059347</v>
      </c>
      <c r="S323" s="6" t="str">
        <f t="shared" ref="S323:S386" si="34">LEFT(P323,FIND("/",P323)-1)</f>
        <v>film &amp; video</v>
      </c>
      <c r="T323" s="6" t="str">
        <f t="shared" ref="T323:T386" si="35">RIGHT(P323,LEN(P323)-FIND("/",P323))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10">
        <f t="shared" si="30"/>
        <v>42503.361666666664</v>
      </c>
      <c r="J324">
        <v>1463146848</v>
      </c>
      <c r="K324" s="10">
        <f t="shared" si="31"/>
        <v>42473.361666666664</v>
      </c>
      <c r="L324">
        <v>1460554848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1.0791200000000001</v>
      </c>
      <c r="R324" s="6">
        <f t="shared" si="33"/>
        <v>145.04301075268816</v>
      </c>
      <c r="S324" s="6" t="str">
        <f t="shared" si="34"/>
        <v>film &amp; video</v>
      </c>
      <c r="T324" s="6" t="str">
        <f t="shared" si="35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10">
        <f t="shared" si="30"/>
        <v>42725.124305555553</v>
      </c>
      <c r="J325">
        <v>1482307140</v>
      </c>
      <c r="K325" s="10">
        <f t="shared" si="31"/>
        <v>42697.113032407404</v>
      </c>
      <c r="L325">
        <v>1479886966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1.2307407407407407</v>
      </c>
      <c r="R325" s="6">
        <f t="shared" si="33"/>
        <v>114.58620689655173</v>
      </c>
      <c r="S325" s="6" t="str">
        <f t="shared" si="34"/>
        <v>film &amp; video</v>
      </c>
      <c r="T325" s="6" t="str">
        <f t="shared" si="35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10">
        <f t="shared" si="30"/>
        <v>42217.417916666665</v>
      </c>
      <c r="J326">
        <v>1438441308</v>
      </c>
      <c r="K326" s="10">
        <f t="shared" si="31"/>
        <v>42184.417916666665</v>
      </c>
      <c r="L326">
        <v>1435590108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1.016</v>
      </c>
      <c r="R326" s="6">
        <f t="shared" si="33"/>
        <v>105.3170731707317</v>
      </c>
      <c r="S326" s="6" t="str">
        <f t="shared" si="34"/>
        <v>film &amp; video</v>
      </c>
      <c r="T326" s="6" t="str">
        <f t="shared" si="35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10">
        <f t="shared" si="30"/>
        <v>42723.979548611103</v>
      </c>
      <c r="J327">
        <v>1482208233</v>
      </c>
      <c r="K327" s="10">
        <f t="shared" si="31"/>
        <v>42688.979548611103</v>
      </c>
      <c r="L327">
        <v>1479184233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1.04396</v>
      </c>
      <c r="R327" s="6">
        <f t="shared" si="33"/>
        <v>70.921195652173907</v>
      </c>
      <c r="S327" s="6" t="str">
        <f t="shared" si="34"/>
        <v>film &amp; video</v>
      </c>
      <c r="T327" s="6" t="str">
        <f t="shared" si="35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10">
        <f t="shared" si="30"/>
        <v>42808.747916666667</v>
      </c>
      <c r="J328">
        <v>1489532220</v>
      </c>
      <c r="K328" s="10">
        <f t="shared" si="31"/>
        <v>42775.106550925928</v>
      </c>
      <c r="L328">
        <v>1486625606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1.1292973333333334</v>
      </c>
      <c r="R328" s="6">
        <f t="shared" si="33"/>
        <v>147.17167680278018</v>
      </c>
      <c r="S328" s="6" t="str">
        <f t="shared" si="34"/>
        <v>film &amp; video</v>
      </c>
      <c r="T328" s="6" t="str">
        <f t="shared" si="35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10">
        <f t="shared" si="30"/>
        <v>42085.124999999993</v>
      </c>
      <c r="J329">
        <v>1427011200</v>
      </c>
      <c r="K329" s="10">
        <f t="shared" si="31"/>
        <v>42058.026956018519</v>
      </c>
      <c r="L329">
        <v>1424669929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1.3640000000000001</v>
      </c>
      <c r="R329" s="6">
        <f t="shared" si="33"/>
        <v>160.47058823529412</v>
      </c>
      <c r="S329" s="6" t="str">
        <f t="shared" si="34"/>
        <v>film &amp; video</v>
      </c>
      <c r="T329" s="6" t="str">
        <f t="shared" si="35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10">
        <f t="shared" si="30"/>
        <v>42308.958333333336</v>
      </c>
      <c r="J330">
        <v>1446350400</v>
      </c>
      <c r="K330" s="10">
        <f t="shared" si="31"/>
        <v>42278.738287037035</v>
      </c>
      <c r="L330">
        <v>1443739388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1.036144</v>
      </c>
      <c r="R330" s="6">
        <f t="shared" si="33"/>
        <v>156.04578313253012</v>
      </c>
      <c r="S330" s="6" t="str">
        <f t="shared" si="34"/>
        <v>film &amp; video</v>
      </c>
      <c r="T330" s="6" t="str">
        <f t="shared" si="35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10">
        <f t="shared" si="30"/>
        <v>42314.958333333336</v>
      </c>
      <c r="J331">
        <v>1446868800</v>
      </c>
      <c r="K331" s="10">
        <f t="shared" si="31"/>
        <v>42291.258414351854</v>
      </c>
      <c r="L331">
        <v>1444821127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1.0549999999999999</v>
      </c>
      <c r="R331" s="6">
        <f t="shared" si="33"/>
        <v>63.17365269461078</v>
      </c>
      <c r="S331" s="6" t="str">
        <f t="shared" si="34"/>
        <v>film &amp; video</v>
      </c>
      <c r="T331" s="6" t="str">
        <f t="shared" si="35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10">
        <f t="shared" si="30"/>
        <v>41410.957638888889</v>
      </c>
      <c r="J332">
        <v>1368763140</v>
      </c>
      <c r="K332" s="10">
        <f t="shared" si="31"/>
        <v>41379.307442129626</v>
      </c>
      <c r="L332">
        <v>1366028563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1.0182857142857142</v>
      </c>
      <c r="R332" s="6">
        <f t="shared" si="33"/>
        <v>104.82352941176471</v>
      </c>
      <c r="S332" s="6" t="str">
        <f t="shared" si="34"/>
        <v>film &amp; video</v>
      </c>
      <c r="T332" s="6" t="str">
        <f t="shared" si="35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10">
        <f t="shared" si="30"/>
        <v>42538.373078703698</v>
      </c>
      <c r="J333">
        <v>1466171834</v>
      </c>
      <c r="K333" s="10">
        <f t="shared" si="31"/>
        <v>42507.373078703698</v>
      </c>
      <c r="L333">
        <v>1463493434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1.0660499999999999</v>
      </c>
      <c r="R333" s="6">
        <f t="shared" si="33"/>
        <v>97.356164383561648</v>
      </c>
      <c r="S333" s="6" t="str">
        <f t="shared" si="34"/>
        <v>film &amp; video</v>
      </c>
      <c r="T333" s="6" t="str">
        <f t="shared" si="35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10">
        <f t="shared" si="30"/>
        <v>42305.124999999993</v>
      </c>
      <c r="J334">
        <v>1446019200</v>
      </c>
      <c r="K334" s="10">
        <f t="shared" si="31"/>
        <v>42263.471956018511</v>
      </c>
      <c r="L334">
        <v>1442420377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1.13015</v>
      </c>
      <c r="R334" s="6">
        <f t="shared" si="33"/>
        <v>203.63063063063063</v>
      </c>
      <c r="S334" s="6" t="str">
        <f t="shared" si="34"/>
        <v>film &amp; video</v>
      </c>
      <c r="T334" s="6" t="str">
        <f t="shared" si="35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10">
        <f t="shared" si="30"/>
        <v>42467.386469907404</v>
      </c>
      <c r="J335">
        <v>1460038591</v>
      </c>
      <c r="K335" s="10">
        <f t="shared" si="31"/>
        <v>42437.428136574068</v>
      </c>
      <c r="L335">
        <v>1457450191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1.252275</v>
      </c>
      <c r="R335" s="6">
        <f t="shared" si="33"/>
        <v>188.31203007518798</v>
      </c>
      <c r="S335" s="6" t="str">
        <f t="shared" si="34"/>
        <v>film &amp; video</v>
      </c>
      <c r="T335" s="6" t="str">
        <f t="shared" si="35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10">
        <f t="shared" si="30"/>
        <v>42139.583333333336</v>
      </c>
      <c r="J336">
        <v>1431716400</v>
      </c>
      <c r="K336" s="10">
        <f t="shared" si="31"/>
        <v>42101.474039351851</v>
      </c>
      <c r="L336">
        <v>1428423757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1.0119</v>
      </c>
      <c r="R336" s="6">
        <f t="shared" si="33"/>
        <v>146.65217391304347</v>
      </c>
      <c r="S336" s="6" t="str">
        <f t="shared" si="34"/>
        <v>film &amp; video</v>
      </c>
      <c r="T336" s="6" t="str">
        <f t="shared" si="35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10">
        <f t="shared" si="30"/>
        <v>42132.708333333336</v>
      </c>
      <c r="J337">
        <v>1431122400</v>
      </c>
      <c r="K337" s="10">
        <f t="shared" si="31"/>
        <v>42101.529108796291</v>
      </c>
      <c r="L337">
        <v>1428428515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1.0276470588235294</v>
      </c>
      <c r="R337" s="6">
        <f t="shared" si="33"/>
        <v>109.1875</v>
      </c>
      <c r="S337" s="6" t="str">
        <f t="shared" si="34"/>
        <v>film &amp; video</v>
      </c>
      <c r="T337" s="6" t="str">
        <f t="shared" si="35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10">
        <f t="shared" si="30"/>
        <v>42321.429606481477</v>
      </c>
      <c r="J338">
        <v>1447427918</v>
      </c>
      <c r="K338" s="10">
        <f t="shared" si="31"/>
        <v>42291.387939814813</v>
      </c>
      <c r="L338">
        <v>1444832318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1.1683911999999999</v>
      </c>
      <c r="R338" s="6">
        <f t="shared" si="33"/>
        <v>59.249046653144013</v>
      </c>
      <c r="S338" s="6" t="str">
        <f t="shared" si="34"/>
        <v>film &amp; video</v>
      </c>
      <c r="T338" s="6" t="str">
        <f t="shared" si="35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10">
        <f t="shared" si="30"/>
        <v>42076.878564814811</v>
      </c>
      <c r="J339">
        <v>1426298708</v>
      </c>
      <c r="K339" s="10">
        <f t="shared" si="31"/>
        <v>42046.920231481483</v>
      </c>
      <c r="L339">
        <v>1423710308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1.0116833333333335</v>
      </c>
      <c r="R339" s="6">
        <f t="shared" si="33"/>
        <v>97.904838709677421</v>
      </c>
      <c r="S339" s="6" t="str">
        <f t="shared" si="34"/>
        <v>film &amp; video</v>
      </c>
      <c r="T339" s="6" t="str">
        <f t="shared" si="35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10">
        <f t="shared" si="30"/>
        <v>42615.833333333336</v>
      </c>
      <c r="J340">
        <v>1472864400</v>
      </c>
      <c r="K340" s="10">
        <f t="shared" si="31"/>
        <v>42559.547337962962</v>
      </c>
      <c r="L340">
        <v>1468001290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1.1013360000000001</v>
      </c>
      <c r="R340" s="6">
        <f t="shared" si="33"/>
        <v>70.000169491525426</v>
      </c>
      <c r="S340" s="6" t="str">
        <f t="shared" si="34"/>
        <v>film &amp; video</v>
      </c>
      <c r="T340" s="6" t="str">
        <f t="shared" si="35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10">
        <f t="shared" si="30"/>
        <v>42123.551712962959</v>
      </c>
      <c r="J341">
        <v>1430331268</v>
      </c>
      <c r="K341" s="10">
        <f t="shared" si="31"/>
        <v>42093.551712962959</v>
      </c>
      <c r="L341">
        <v>1427739268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1.0808333333333333</v>
      </c>
      <c r="R341" s="6">
        <f t="shared" si="33"/>
        <v>72.865168539325836</v>
      </c>
      <c r="S341" s="6" t="str">
        <f t="shared" si="34"/>
        <v>film &amp; video</v>
      </c>
      <c r="T341" s="6" t="str">
        <f t="shared" si="35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10">
        <f t="shared" si="30"/>
        <v>42802.666666666664</v>
      </c>
      <c r="J342">
        <v>1489006800</v>
      </c>
      <c r="K342" s="10">
        <f t="shared" si="31"/>
        <v>42772.460729166669</v>
      </c>
      <c r="L342">
        <v>1486397007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1.2502285714285715</v>
      </c>
      <c r="R342" s="6">
        <f t="shared" si="33"/>
        <v>146.34782608695653</v>
      </c>
      <c r="S342" s="6" t="str">
        <f t="shared" si="34"/>
        <v>film &amp; video</v>
      </c>
      <c r="T342" s="6" t="str">
        <f t="shared" si="35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10">
        <f t="shared" si="30"/>
        <v>41912.957638888889</v>
      </c>
      <c r="J343">
        <v>1412135940</v>
      </c>
      <c r="K343" s="10">
        <f t="shared" si="31"/>
        <v>41894.671273148146</v>
      </c>
      <c r="L343">
        <v>1410555998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1.0671428571428572</v>
      </c>
      <c r="R343" s="6">
        <f t="shared" si="33"/>
        <v>67.909090909090907</v>
      </c>
      <c r="S343" s="6" t="str">
        <f t="shared" si="34"/>
        <v>film &amp; video</v>
      </c>
      <c r="T343" s="6" t="str">
        <f t="shared" si="35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10">
        <f t="shared" si="30"/>
        <v>42489.572511574072</v>
      </c>
      <c r="J344">
        <v>1461955465</v>
      </c>
      <c r="K344" s="10">
        <f t="shared" si="31"/>
        <v>42459.572511574072</v>
      </c>
      <c r="L344">
        <v>1459363465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1.0036639999999999</v>
      </c>
      <c r="R344" s="6">
        <f t="shared" si="33"/>
        <v>169.85083076923075</v>
      </c>
      <c r="S344" s="6" t="str">
        <f t="shared" si="34"/>
        <v>film &amp; video</v>
      </c>
      <c r="T344" s="6" t="str">
        <f t="shared" si="35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10">
        <f t="shared" si="30"/>
        <v>41956.916666666664</v>
      </c>
      <c r="J345">
        <v>1415934000</v>
      </c>
      <c r="K345" s="10">
        <f t="shared" si="31"/>
        <v>41926.529456018514</v>
      </c>
      <c r="L345">
        <v>1413308545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1.0202863333333334</v>
      </c>
      <c r="R345" s="6">
        <f t="shared" si="33"/>
        <v>58.413339694656486</v>
      </c>
      <c r="S345" s="6" t="str">
        <f t="shared" si="34"/>
        <v>film &amp; video</v>
      </c>
      <c r="T345" s="6" t="str">
        <f t="shared" si="35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10">
        <f t="shared" si="30"/>
        <v>42155.888888888883</v>
      </c>
      <c r="J346">
        <v>1433125200</v>
      </c>
      <c r="K346" s="10">
        <f t="shared" si="31"/>
        <v>42111.762662037036</v>
      </c>
      <c r="L346">
        <v>1429312694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1.0208358208955224</v>
      </c>
      <c r="R346" s="6">
        <f t="shared" si="33"/>
        <v>119.99298245614035</v>
      </c>
      <c r="S346" s="6" t="str">
        <f t="shared" si="34"/>
        <v>film &amp; video</v>
      </c>
      <c r="T346" s="6" t="str">
        <f t="shared" si="35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10">
        <f t="shared" si="30"/>
        <v>42144.735995370364</v>
      </c>
      <c r="J347">
        <v>1432161590</v>
      </c>
      <c r="K347" s="10">
        <f t="shared" si="31"/>
        <v>42114.735995370364</v>
      </c>
      <c r="L347">
        <v>1429569590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1.2327586206896552</v>
      </c>
      <c r="R347" s="6">
        <f t="shared" si="33"/>
        <v>99.860335195530723</v>
      </c>
      <c r="S347" s="6" t="str">
        <f t="shared" si="34"/>
        <v>film &amp; video</v>
      </c>
      <c r="T347" s="6" t="str">
        <f t="shared" si="35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10">
        <f t="shared" si="30"/>
        <v>42291.291909722218</v>
      </c>
      <c r="J348">
        <v>1444824021</v>
      </c>
      <c r="K348" s="10">
        <f t="shared" si="31"/>
        <v>42261.291909722218</v>
      </c>
      <c r="L348">
        <v>1442232021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1.7028880000000002</v>
      </c>
      <c r="R348" s="6">
        <f t="shared" si="33"/>
        <v>90.579148936170213</v>
      </c>
      <c r="S348" s="6" t="str">
        <f t="shared" si="34"/>
        <v>film &amp; video</v>
      </c>
      <c r="T348" s="6" t="str">
        <f t="shared" si="35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10">
        <f t="shared" si="30"/>
        <v>42322.32880787037</v>
      </c>
      <c r="J349">
        <v>1447505609</v>
      </c>
      <c r="K349" s="10">
        <f t="shared" si="31"/>
        <v>42292.287141203698</v>
      </c>
      <c r="L349">
        <v>1444910009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1.1159049999999999</v>
      </c>
      <c r="R349" s="6">
        <f t="shared" si="33"/>
        <v>117.77361477572559</v>
      </c>
      <c r="S349" s="6" t="str">
        <f t="shared" si="34"/>
        <v>film &amp; video</v>
      </c>
      <c r="T349" s="6" t="str">
        <f t="shared" si="35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10">
        <f t="shared" si="30"/>
        <v>42237.378657407404</v>
      </c>
      <c r="J350">
        <v>1440165916</v>
      </c>
      <c r="K350" s="10">
        <f t="shared" si="31"/>
        <v>42207.378657407404</v>
      </c>
      <c r="L350">
        <v>1437573916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1.03</v>
      </c>
      <c r="R350" s="6">
        <f t="shared" si="33"/>
        <v>86.554621848739501</v>
      </c>
      <c r="S350" s="6" t="str">
        <f t="shared" si="34"/>
        <v>film &amp; video</v>
      </c>
      <c r="T350" s="6" t="str">
        <f t="shared" si="35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10">
        <f t="shared" si="30"/>
        <v>42790.290601851848</v>
      </c>
      <c r="J351">
        <v>1487937508</v>
      </c>
      <c r="K351" s="10">
        <f t="shared" si="31"/>
        <v>42760.290601851848</v>
      </c>
      <c r="L351">
        <v>1485345508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1.0663570159857905</v>
      </c>
      <c r="R351" s="6">
        <f t="shared" si="33"/>
        <v>71.899281437125751</v>
      </c>
      <c r="S351" s="6" t="str">
        <f t="shared" si="34"/>
        <v>film &amp; video</v>
      </c>
      <c r="T351" s="6" t="str">
        <f t="shared" si="35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10">
        <f t="shared" si="30"/>
        <v>42623.957638888889</v>
      </c>
      <c r="J352">
        <v>1473566340</v>
      </c>
      <c r="K352" s="10">
        <f t="shared" si="31"/>
        <v>42585.857743055552</v>
      </c>
      <c r="L352">
        <v>1470274509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1.1476</v>
      </c>
      <c r="R352" s="6">
        <f t="shared" si="33"/>
        <v>129.81900452488688</v>
      </c>
      <c r="S352" s="6" t="str">
        <f t="shared" si="34"/>
        <v>film &amp; video</v>
      </c>
      <c r="T352" s="6" t="str">
        <f t="shared" si="35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10">
        <f t="shared" si="30"/>
        <v>42467.714745370373</v>
      </c>
      <c r="J353">
        <v>1460066954</v>
      </c>
      <c r="K353" s="10">
        <f t="shared" si="31"/>
        <v>42427.75641203703</v>
      </c>
      <c r="L353">
        <v>1456614554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1.2734117647058822</v>
      </c>
      <c r="R353" s="6">
        <f t="shared" si="33"/>
        <v>44.912863070539416</v>
      </c>
      <c r="S353" s="6" t="str">
        <f t="shared" si="34"/>
        <v>film &amp; video</v>
      </c>
      <c r="T353" s="6" t="str">
        <f t="shared" si="35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10">
        <f t="shared" si="30"/>
        <v>41919.959120370368</v>
      </c>
      <c r="J354">
        <v>1412740868</v>
      </c>
      <c r="K354" s="10">
        <f t="shared" si="31"/>
        <v>41889.959120370368</v>
      </c>
      <c r="L354">
        <v>1410148868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1.1656</v>
      </c>
      <c r="R354" s="6">
        <f t="shared" si="33"/>
        <v>40.755244755244753</v>
      </c>
      <c r="S354" s="6" t="str">
        <f t="shared" si="34"/>
        <v>film &amp; video</v>
      </c>
      <c r="T354" s="6" t="str">
        <f t="shared" si="35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10">
        <f t="shared" si="30"/>
        <v>42327.625219907401</v>
      </c>
      <c r="J355">
        <v>1447963219</v>
      </c>
      <c r="K355" s="10">
        <f t="shared" si="31"/>
        <v>42297.583553240744</v>
      </c>
      <c r="L355">
        <v>1445367619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1.0861819426615318</v>
      </c>
      <c r="R355" s="6">
        <f t="shared" si="33"/>
        <v>103.52394779771615</v>
      </c>
      <c r="S355" s="6" t="str">
        <f t="shared" si="34"/>
        <v>film &amp; video</v>
      </c>
      <c r="T355" s="6" t="str">
        <f t="shared" si="35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10">
        <f t="shared" si="30"/>
        <v>42468.577789351846</v>
      </c>
      <c r="J356">
        <v>1460141521</v>
      </c>
      <c r="K356" s="10">
        <f t="shared" si="31"/>
        <v>42438.619456018518</v>
      </c>
      <c r="L356">
        <v>1457553121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1.0394285714285714</v>
      </c>
      <c r="R356" s="6">
        <f t="shared" si="33"/>
        <v>125.44827586206897</v>
      </c>
      <c r="S356" s="6" t="str">
        <f t="shared" si="34"/>
        <v>film &amp; video</v>
      </c>
      <c r="T356" s="6" t="str">
        <f t="shared" si="35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10">
        <f t="shared" si="30"/>
        <v>41974.127245370364</v>
      </c>
      <c r="J357">
        <v>1417420994</v>
      </c>
      <c r="K357" s="10">
        <f t="shared" si="31"/>
        <v>41943.0855787037</v>
      </c>
      <c r="L357">
        <v>1414738994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1.1625714285714286</v>
      </c>
      <c r="R357" s="6">
        <f t="shared" si="33"/>
        <v>246.60606060606059</v>
      </c>
      <c r="S357" s="6" t="str">
        <f t="shared" si="34"/>
        <v>film &amp; video</v>
      </c>
      <c r="T357" s="6" t="str">
        <f t="shared" si="35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10">
        <f t="shared" si="30"/>
        <v>42445.553159722222</v>
      </c>
      <c r="J358">
        <v>1458152193</v>
      </c>
      <c r="K358" s="10">
        <f t="shared" si="31"/>
        <v>42415.594826388886</v>
      </c>
      <c r="L358">
        <v>1455563793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1.0269239999999999</v>
      </c>
      <c r="R358" s="6">
        <f t="shared" si="33"/>
        <v>79.401340206185566</v>
      </c>
      <c r="S358" s="6" t="str">
        <f t="shared" si="34"/>
        <v>film &amp; video</v>
      </c>
      <c r="T358" s="6" t="str">
        <f t="shared" si="35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10">
        <f t="shared" si="30"/>
        <v>42118.01385416666</v>
      </c>
      <c r="J359">
        <v>1429852797</v>
      </c>
      <c r="K359" s="10">
        <f t="shared" si="31"/>
        <v>42078.01385416666</v>
      </c>
      <c r="L359">
        <v>1426396797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1.74</v>
      </c>
      <c r="R359" s="6">
        <f t="shared" si="33"/>
        <v>86.138613861386133</v>
      </c>
      <c r="S359" s="6" t="str">
        <f t="shared" si="34"/>
        <v>film &amp; video</v>
      </c>
      <c r="T359" s="6" t="str">
        <f t="shared" si="35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10">
        <f t="shared" si="30"/>
        <v>42536.416666666664</v>
      </c>
      <c r="J360">
        <v>1466002800</v>
      </c>
      <c r="K360" s="10">
        <f t="shared" si="31"/>
        <v>42507.651863425919</v>
      </c>
      <c r="L360">
        <v>1463517521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1.03088</v>
      </c>
      <c r="R360" s="6">
        <f t="shared" si="33"/>
        <v>193.04868913857678</v>
      </c>
      <c r="S360" s="6" t="str">
        <f t="shared" si="34"/>
        <v>film &amp; video</v>
      </c>
      <c r="T360" s="6" t="str">
        <f t="shared" si="35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10">
        <f t="shared" si="30"/>
        <v>41957.008333333331</v>
      </c>
      <c r="J361">
        <v>1415941920</v>
      </c>
      <c r="K361" s="10">
        <f t="shared" si="31"/>
        <v>41934.86215277778</v>
      </c>
      <c r="L361">
        <v>1414028490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1.0485537190082646</v>
      </c>
      <c r="R361" s="6">
        <f t="shared" si="33"/>
        <v>84.023178807947019</v>
      </c>
      <c r="S361" s="6" t="str">
        <f t="shared" si="34"/>
        <v>film &amp; video</v>
      </c>
      <c r="T361" s="6" t="str">
        <f t="shared" si="35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10">
        <f t="shared" si="30"/>
        <v>42207.924305555549</v>
      </c>
      <c r="J362">
        <v>1437621060</v>
      </c>
      <c r="K362" s="10">
        <f t="shared" si="31"/>
        <v>42163.689583333333</v>
      </c>
      <c r="L362">
        <v>1433799180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1.0137499999999999</v>
      </c>
      <c r="R362" s="6">
        <f t="shared" si="33"/>
        <v>139.82758620689654</v>
      </c>
      <c r="S362" s="6" t="str">
        <f t="shared" si="34"/>
        <v>film &amp; video</v>
      </c>
      <c r="T362" s="6" t="str">
        <f t="shared" si="35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10">
        <f t="shared" si="30"/>
        <v>41965.834560185183</v>
      </c>
      <c r="J363">
        <v>1416704506</v>
      </c>
      <c r="K363" s="10">
        <f t="shared" si="31"/>
        <v>41935.792893518512</v>
      </c>
      <c r="L363">
        <v>1414108906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1.1107699999999998</v>
      </c>
      <c r="R363" s="6">
        <f t="shared" si="33"/>
        <v>109.82189265536722</v>
      </c>
      <c r="S363" s="6" t="str">
        <f t="shared" si="34"/>
        <v>film &amp; video</v>
      </c>
      <c r="T363" s="6" t="str">
        <f t="shared" si="35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10">
        <f t="shared" si="30"/>
        <v>41858.791666666664</v>
      </c>
      <c r="J364">
        <v>1407456000</v>
      </c>
      <c r="K364" s="10">
        <f t="shared" si="31"/>
        <v>41837.002210648148</v>
      </c>
      <c r="L364">
        <v>1405573391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1.2415933781686497</v>
      </c>
      <c r="R364" s="6">
        <f t="shared" si="33"/>
        <v>139.53488372093022</v>
      </c>
      <c r="S364" s="6" t="str">
        <f t="shared" si="34"/>
        <v>film &amp; video</v>
      </c>
      <c r="T364" s="6" t="str">
        <f t="shared" si="35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10">
        <f t="shared" si="30"/>
        <v>40300.598611111105</v>
      </c>
      <c r="J365">
        <v>1272828120</v>
      </c>
      <c r="K365" s="10">
        <f t="shared" si="31"/>
        <v>40255.53629629629</v>
      </c>
      <c r="L365">
        <v>1268934736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1.0133333333333334</v>
      </c>
      <c r="R365" s="6">
        <f t="shared" si="33"/>
        <v>347.84615384615387</v>
      </c>
      <c r="S365" s="6" t="str">
        <f t="shared" si="34"/>
        <v>film &amp; video</v>
      </c>
      <c r="T365" s="6" t="str">
        <f t="shared" si="35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10">
        <f t="shared" si="30"/>
        <v>41810.957638888889</v>
      </c>
      <c r="J366">
        <v>1403323140</v>
      </c>
      <c r="K366" s="10">
        <f t="shared" si="31"/>
        <v>41780.651296296295</v>
      </c>
      <c r="L366">
        <v>1400704672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1.1016142857142857</v>
      </c>
      <c r="R366" s="6">
        <f t="shared" si="33"/>
        <v>68.24159292035398</v>
      </c>
      <c r="S366" s="6" t="str">
        <f t="shared" si="34"/>
        <v>film &amp; video</v>
      </c>
      <c r="T366" s="6" t="str">
        <f t="shared" si="35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10">
        <f t="shared" si="30"/>
        <v>41698.398136574069</v>
      </c>
      <c r="J367">
        <v>1393597999</v>
      </c>
      <c r="K367" s="10">
        <f t="shared" si="31"/>
        <v>41668.398136574069</v>
      </c>
      <c r="L367">
        <v>1391005999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1.0397333333333334</v>
      </c>
      <c r="R367" s="6">
        <f t="shared" si="33"/>
        <v>239.93846153846152</v>
      </c>
      <c r="S367" s="6" t="str">
        <f t="shared" si="34"/>
        <v>film &amp; video</v>
      </c>
      <c r="T367" s="6" t="str">
        <f t="shared" si="35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10">
        <f t="shared" si="30"/>
        <v>41049.584699074076</v>
      </c>
      <c r="J368">
        <v>1337540518</v>
      </c>
      <c r="K368" s="10">
        <f t="shared" si="31"/>
        <v>41019.584699074076</v>
      </c>
      <c r="L368">
        <v>1334948518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1.013157894736842</v>
      </c>
      <c r="R368" s="6">
        <f t="shared" si="33"/>
        <v>287.31343283582089</v>
      </c>
      <c r="S368" s="6" t="str">
        <f t="shared" si="34"/>
        <v>film &amp; video</v>
      </c>
      <c r="T368" s="6" t="str">
        <f t="shared" si="35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10">
        <f t="shared" si="30"/>
        <v>41394.999305555553</v>
      </c>
      <c r="J369">
        <v>1367384340</v>
      </c>
      <c r="K369" s="10">
        <f t="shared" si="31"/>
        <v>41355.368958333333</v>
      </c>
      <c r="L369">
        <v>1363960278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1.033501</v>
      </c>
      <c r="R369" s="6">
        <f t="shared" si="33"/>
        <v>86.84882352941176</v>
      </c>
      <c r="S369" s="6" t="str">
        <f t="shared" si="34"/>
        <v>film &amp; video</v>
      </c>
      <c r="T369" s="6" t="str">
        <f t="shared" si="35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10">
        <f t="shared" si="30"/>
        <v>42078.355578703697</v>
      </c>
      <c r="J370">
        <v>1426426322</v>
      </c>
      <c r="K370" s="10">
        <f t="shared" si="31"/>
        <v>42043.397245370368</v>
      </c>
      <c r="L370">
        <v>1423405922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1.04112</v>
      </c>
      <c r="R370" s="6">
        <f t="shared" si="33"/>
        <v>81.84905660377359</v>
      </c>
      <c r="S370" s="6" t="str">
        <f t="shared" si="34"/>
        <v>film &amp; video</v>
      </c>
      <c r="T370" s="6" t="str">
        <f t="shared" si="35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10">
        <f t="shared" si="30"/>
        <v>40923.3433912037</v>
      </c>
      <c r="J371">
        <v>1326633269</v>
      </c>
      <c r="K371" s="10">
        <f t="shared" si="31"/>
        <v>40893.3433912037</v>
      </c>
      <c r="L371">
        <v>1324041269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1.1015569230769231</v>
      </c>
      <c r="R371" s="6">
        <f t="shared" si="33"/>
        <v>42.874970059880241</v>
      </c>
      <c r="S371" s="6" t="str">
        <f t="shared" si="34"/>
        <v>film &amp; video</v>
      </c>
      <c r="T371" s="6" t="str">
        <f t="shared" si="35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10">
        <f t="shared" si="30"/>
        <v>42741.586805555555</v>
      </c>
      <c r="J372">
        <v>1483729500</v>
      </c>
      <c r="K372" s="10">
        <f t="shared" si="31"/>
        <v>42711.586805555555</v>
      </c>
      <c r="L372">
        <v>1481137500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1.2202</v>
      </c>
      <c r="R372" s="6">
        <f t="shared" si="33"/>
        <v>709.41860465116281</v>
      </c>
      <c r="S372" s="6" t="str">
        <f t="shared" si="34"/>
        <v>film &amp; video</v>
      </c>
      <c r="T372" s="6" t="str">
        <f t="shared" si="35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10">
        <f t="shared" si="30"/>
        <v>41306.559479166666</v>
      </c>
      <c r="J373">
        <v>1359743139</v>
      </c>
      <c r="K373" s="10">
        <f t="shared" si="31"/>
        <v>41261.559479166666</v>
      </c>
      <c r="L373">
        <v>1355855139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1.1416866666666667</v>
      </c>
      <c r="R373" s="6">
        <f t="shared" si="33"/>
        <v>161.25517890772127</v>
      </c>
      <c r="S373" s="6" t="str">
        <f t="shared" si="34"/>
        <v>film &amp; video</v>
      </c>
      <c r="T373" s="6" t="str">
        <f t="shared" si="35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10">
        <f t="shared" si="30"/>
        <v>42465.458333333336</v>
      </c>
      <c r="J374">
        <v>1459872000</v>
      </c>
      <c r="K374" s="10">
        <f t="shared" si="31"/>
        <v>42425.368564814817</v>
      </c>
      <c r="L374">
        <v>1456408244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1.2533333333333334</v>
      </c>
      <c r="R374" s="6">
        <f t="shared" si="33"/>
        <v>41.777777777777779</v>
      </c>
      <c r="S374" s="6" t="str">
        <f t="shared" si="34"/>
        <v>film &amp; video</v>
      </c>
      <c r="T374" s="6" t="str">
        <f t="shared" si="35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10">
        <f t="shared" si="30"/>
        <v>41108.703680555554</v>
      </c>
      <c r="J375">
        <v>1342648398</v>
      </c>
      <c r="K375" s="10">
        <f t="shared" si="31"/>
        <v>41078.703680555554</v>
      </c>
      <c r="L375">
        <v>1340056398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1.0666666666666667</v>
      </c>
      <c r="R375" s="6">
        <f t="shared" si="33"/>
        <v>89.887640449438209</v>
      </c>
      <c r="S375" s="6" t="str">
        <f t="shared" si="34"/>
        <v>film &amp; video</v>
      </c>
      <c r="T375" s="6" t="str">
        <f t="shared" si="35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10">
        <f t="shared" si="30"/>
        <v>40802.680914351848</v>
      </c>
      <c r="J376">
        <v>1316208031</v>
      </c>
      <c r="K376" s="10">
        <f t="shared" si="31"/>
        <v>40757.680914351848</v>
      </c>
      <c r="L376">
        <v>1312320031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1.3065</v>
      </c>
      <c r="R376" s="6">
        <f t="shared" si="33"/>
        <v>45.051724137931032</v>
      </c>
      <c r="S376" s="6" t="str">
        <f t="shared" si="34"/>
        <v>film &amp; video</v>
      </c>
      <c r="T376" s="6" t="str">
        <f t="shared" si="35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10">
        <f t="shared" si="30"/>
        <v>41699.512499999997</v>
      </c>
      <c r="J377">
        <v>1393694280</v>
      </c>
      <c r="K377" s="10">
        <f t="shared" si="31"/>
        <v>41657.77674768518</v>
      </c>
      <c r="L377">
        <v>1390088311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1.2</v>
      </c>
      <c r="R377" s="6">
        <f t="shared" si="33"/>
        <v>42.857142857142854</v>
      </c>
      <c r="S377" s="6" t="str">
        <f t="shared" si="34"/>
        <v>film &amp; video</v>
      </c>
      <c r="T377" s="6" t="str">
        <f t="shared" si="35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10">
        <f t="shared" si="30"/>
        <v>42607.244398148141</v>
      </c>
      <c r="J378">
        <v>1472122316</v>
      </c>
      <c r="K378" s="10">
        <f t="shared" si="31"/>
        <v>42576.244398148141</v>
      </c>
      <c r="L378">
        <v>1469443916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1.0595918367346939</v>
      </c>
      <c r="R378" s="6">
        <f t="shared" si="33"/>
        <v>54.083333333333336</v>
      </c>
      <c r="S378" s="6" t="str">
        <f t="shared" si="34"/>
        <v>film &amp; video</v>
      </c>
      <c r="T378" s="6" t="str">
        <f t="shared" si="35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10">
        <f t="shared" si="30"/>
        <v>42322.084027777775</v>
      </c>
      <c r="J379">
        <v>1447484460</v>
      </c>
      <c r="K379" s="10">
        <f t="shared" si="31"/>
        <v>42292.042453703696</v>
      </c>
      <c r="L379">
        <v>1444888868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1.1439999999999999</v>
      </c>
      <c r="R379" s="6">
        <f t="shared" si="33"/>
        <v>103.21804511278195</v>
      </c>
      <c r="S379" s="6" t="str">
        <f t="shared" si="34"/>
        <v>film &amp; video</v>
      </c>
      <c r="T379" s="6" t="str">
        <f t="shared" si="35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10">
        <f t="shared" si="30"/>
        <v>42394.786111111105</v>
      </c>
      <c r="J380">
        <v>1453765920</v>
      </c>
      <c r="K380" s="10">
        <f t="shared" si="31"/>
        <v>42370.363518518519</v>
      </c>
      <c r="L380">
        <v>1451655808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1.1176666666666666</v>
      </c>
      <c r="R380" s="6">
        <f t="shared" si="33"/>
        <v>40.397590361445786</v>
      </c>
      <c r="S380" s="6" t="str">
        <f t="shared" si="34"/>
        <v>film &amp; video</v>
      </c>
      <c r="T380" s="6" t="str">
        <f t="shared" si="35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10">
        <f t="shared" si="30"/>
        <v>41032.479999999996</v>
      </c>
      <c r="J381">
        <v>1336062672</v>
      </c>
      <c r="K381" s="10">
        <f t="shared" si="31"/>
        <v>40987.479999999996</v>
      </c>
      <c r="L381">
        <v>1332174672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1.1608000000000001</v>
      </c>
      <c r="R381" s="6">
        <f t="shared" si="33"/>
        <v>116.85906040268456</v>
      </c>
      <c r="S381" s="6" t="str">
        <f t="shared" si="34"/>
        <v>film &amp; video</v>
      </c>
      <c r="T381" s="6" t="str">
        <f t="shared" si="35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10">
        <f t="shared" si="30"/>
        <v>42392.511481481481</v>
      </c>
      <c r="J382">
        <v>1453569392</v>
      </c>
      <c r="K382" s="10">
        <f t="shared" si="31"/>
        <v>42367.511481481481</v>
      </c>
      <c r="L382">
        <v>1451409392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1.415</v>
      </c>
      <c r="R382" s="6">
        <f t="shared" si="33"/>
        <v>115.51020408163265</v>
      </c>
      <c r="S382" s="6" t="str">
        <f t="shared" si="34"/>
        <v>film &amp; video</v>
      </c>
      <c r="T382" s="6" t="str">
        <f t="shared" si="35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10">
        <f t="shared" si="30"/>
        <v>41120</v>
      </c>
      <c r="J383">
        <v>1343624400</v>
      </c>
      <c r="K383" s="10">
        <f t="shared" si="31"/>
        <v>41085.48978009259</v>
      </c>
      <c r="L383">
        <v>1340642717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1.0472999999999999</v>
      </c>
      <c r="R383" s="6">
        <f t="shared" si="33"/>
        <v>104.31274900398407</v>
      </c>
      <c r="S383" s="6" t="str">
        <f t="shared" si="34"/>
        <v>film &amp; video</v>
      </c>
      <c r="T383" s="6" t="str">
        <f t="shared" si="35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10">
        <f t="shared" si="30"/>
        <v>41158.501157407409</v>
      </c>
      <c r="J384">
        <v>1346950900</v>
      </c>
      <c r="K384" s="10">
        <f t="shared" si="31"/>
        <v>41144.501157407409</v>
      </c>
      <c r="L384">
        <v>1345741300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2.5583333333333331</v>
      </c>
      <c r="R384" s="6">
        <f t="shared" si="33"/>
        <v>69.772727272727266</v>
      </c>
      <c r="S384" s="6" t="str">
        <f t="shared" si="34"/>
        <v>film &amp; video</v>
      </c>
      <c r="T384" s="6" t="str">
        <f t="shared" si="35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10">
        <f t="shared" si="30"/>
        <v>41777.90924768518</v>
      </c>
      <c r="J385">
        <v>1400467759</v>
      </c>
      <c r="K385" s="10">
        <f t="shared" si="31"/>
        <v>41754.90924768518</v>
      </c>
      <c r="L385">
        <v>1398480559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2.0670670670670672</v>
      </c>
      <c r="R385" s="6">
        <f t="shared" si="33"/>
        <v>43.020833333333336</v>
      </c>
      <c r="S385" s="6" t="str">
        <f t="shared" si="34"/>
        <v>film &amp; video</v>
      </c>
      <c r="T385" s="6" t="str">
        <f t="shared" si="35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10">
        <f t="shared" si="30"/>
        <v>42010.573460648149</v>
      </c>
      <c r="J386">
        <v>1420569947</v>
      </c>
      <c r="K386" s="10">
        <f t="shared" si="31"/>
        <v>41980.573460648149</v>
      </c>
      <c r="L386">
        <v>1417977947</v>
      </c>
      <c r="M386" t="b">
        <v>0</v>
      </c>
      <c r="N386">
        <v>383</v>
      </c>
      <c r="O386" t="b">
        <v>1</v>
      </c>
      <c r="P386" t="s">
        <v>8269</v>
      </c>
      <c r="Q386" s="5">
        <f t="shared" si="32"/>
        <v>1.1210500000000001</v>
      </c>
      <c r="R386" s="6">
        <f t="shared" si="33"/>
        <v>58.540469973890339</v>
      </c>
      <c r="S386" s="6" t="str">
        <f t="shared" si="34"/>
        <v>film &amp; video</v>
      </c>
      <c r="T386" s="6" t="str">
        <f t="shared" si="35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10">
        <f t="shared" ref="I387:I450" si="36">J387/(86400)+25569+(-5/24)</f>
        <v>41964.41783564815</v>
      </c>
      <c r="J387">
        <v>1416582101</v>
      </c>
      <c r="K387" s="10">
        <f t="shared" ref="K387:K450" si="37">(L387/86400)+25569+(-5/24)</f>
        <v>41934.376168981478</v>
      </c>
      <c r="L387">
        <v>1413986501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8">E387/D387</f>
        <v>1.05982</v>
      </c>
      <c r="R387" s="6">
        <f t="shared" ref="R387:R450" si="39">E387/N387</f>
        <v>111.79535864978902</v>
      </c>
      <c r="S387" s="6" t="str">
        <f t="shared" ref="S387:S450" si="40">LEFT(P387,FIND("/",P387)-1)</f>
        <v>film &amp; video</v>
      </c>
      <c r="T387" s="6" t="str">
        <f t="shared" ref="T387:T450" si="41">RIGHT(P387,LEN(P387)-FIND("/",P387))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10">
        <f t="shared" si="36"/>
        <v>42226.742951388886</v>
      </c>
      <c r="J388">
        <v>1439246991</v>
      </c>
      <c r="K388" s="10">
        <f t="shared" si="37"/>
        <v>42211.742951388886</v>
      </c>
      <c r="L388">
        <v>1437950991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1.0016666666666667</v>
      </c>
      <c r="R388" s="6">
        <f t="shared" si="39"/>
        <v>46.230769230769234</v>
      </c>
      <c r="S388" s="6" t="str">
        <f t="shared" si="40"/>
        <v>film &amp; video</v>
      </c>
      <c r="T388" s="6" t="str">
        <f t="shared" si="41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10">
        <f t="shared" si="36"/>
        <v>42231.041666666664</v>
      </c>
      <c r="J389">
        <v>1439618400</v>
      </c>
      <c r="K389" s="10">
        <f t="shared" si="37"/>
        <v>42200.468263888884</v>
      </c>
      <c r="L389">
        <v>1436976858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2.1398947368421051</v>
      </c>
      <c r="R389" s="6">
        <f t="shared" si="39"/>
        <v>144.69039145907473</v>
      </c>
      <c r="S389" s="6" t="str">
        <f t="shared" si="40"/>
        <v>film &amp; video</v>
      </c>
      <c r="T389" s="6" t="str">
        <f t="shared" si="41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10">
        <f t="shared" si="36"/>
        <v>42578.86782407407</v>
      </c>
      <c r="J390">
        <v>1469670580</v>
      </c>
      <c r="K390" s="10">
        <f t="shared" si="37"/>
        <v>42548.86782407407</v>
      </c>
      <c r="L390">
        <v>1467078580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1.2616000000000001</v>
      </c>
      <c r="R390" s="6">
        <f t="shared" si="39"/>
        <v>88.845070422535215</v>
      </c>
      <c r="S390" s="6" t="str">
        <f t="shared" si="40"/>
        <v>film &amp; video</v>
      </c>
      <c r="T390" s="6" t="str">
        <f t="shared" si="41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10">
        <f t="shared" si="36"/>
        <v>41705.749305555553</v>
      </c>
      <c r="J391">
        <v>1394233140</v>
      </c>
      <c r="K391" s="10">
        <f t="shared" si="37"/>
        <v>41673.854745370372</v>
      </c>
      <c r="L391">
        <v>1391477450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1.8153547058823529</v>
      </c>
      <c r="R391" s="6">
        <f t="shared" si="39"/>
        <v>81.75107284768211</v>
      </c>
      <c r="S391" s="6" t="str">
        <f t="shared" si="40"/>
        <v>film &amp; video</v>
      </c>
      <c r="T391" s="6" t="str">
        <f t="shared" si="41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10">
        <f t="shared" si="36"/>
        <v>42131.828379629624</v>
      </c>
      <c r="J392">
        <v>1431046372</v>
      </c>
      <c r="K392" s="10">
        <f t="shared" si="37"/>
        <v>42111.828379629624</v>
      </c>
      <c r="L392">
        <v>1429318372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</v>
      </c>
      <c r="R392" s="6">
        <f t="shared" si="39"/>
        <v>71.428571428571431</v>
      </c>
      <c r="S392" s="6" t="str">
        <f t="shared" si="40"/>
        <v>film &amp; video</v>
      </c>
      <c r="T392" s="6" t="str">
        <f t="shared" si="41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10">
        <f t="shared" si="36"/>
        <v>40894.832638888889</v>
      </c>
      <c r="J393">
        <v>1324169940</v>
      </c>
      <c r="K393" s="10">
        <f t="shared" si="37"/>
        <v>40864.833923611106</v>
      </c>
      <c r="L393">
        <v>1321578051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1.0061</v>
      </c>
      <c r="R393" s="6">
        <f t="shared" si="39"/>
        <v>104.25906735751295</v>
      </c>
      <c r="S393" s="6" t="str">
        <f t="shared" si="40"/>
        <v>film &amp; video</v>
      </c>
      <c r="T393" s="6" t="str">
        <f t="shared" si="41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10">
        <f t="shared" si="36"/>
        <v>40793.916666666664</v>
      </c>
      <c r="J394">
        <v>1315450800</v>
      </c>
      <c r="K394" s="10">
        <f t="shared" si="37"/>
        <v>40763.508923611109</v>
      </c>
      <c r="L394">
        <v>1312823571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1.009027027027027</v>
      </c>
      <c r="R394" s="6">
        <f t="shared" si="39"/>
        <v>90.616504854368927</v>
      </c>
      <c r="S394" s="6" t="str">
        <f t="shared" si="40"/>
        <v>film &amp; video</v>
      </c>
      <c r="T394" s="6" t="str">
        <f t="shared" si="41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10">
        <f t="shared" si="36"/>
        <v>41557.500601851847</v>
      </c>
      <c r="J395">
        <v>1381424452</v>
      </c>
      <c r="K395" s="10">
        <f t="shared" si="37"/>
        <v>41526.500601851847</v>
      </c>
      <c r="L395">
        <v>1378746052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1.10446</v>
      </c>
      <c r="R395" s="6">
        <f t="shared" si="39"/>
        <v>157.33048433048432</v>
      </c>
      <c r="S395" s="6" t="str">
        <f t="shared" si="40"/>
        <v>film &amp; video</v>
      </c>
      <c r="T395" s="6" t="str">
        <f t="shared" si="41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10">
        <f t="shared" si="36"/>
        <v>42477.568078703705</v>
      </c>
      <c r="J396">
        <v>1460918282</v>
      </c>
      <c r="K396" s="10">
        <f t="shared" si="37"/>
        <v>42417.60974537037</v>
      </c>
      <c r="L396">
        <v>1455737882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1.118936170212766</v>
      </c>
      <c r="R396" s="6">
        <f t="shared" si="39"/>
        <v>105.18</v>
      </c>
      <c r="S396" s="6" t="str">
        <f t="shared" si="40"/>
        <v>film &amp; video</v>
      </c>
      <c r="T396" s="6" t="str">
        <f t="shared" si="41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10">
        <f t="shared" si="36"/>
        <v>41026.688888888886</v>
      </c>
      <c r="J397">
        <v>1335562320</v>
      </c>
      <c r="K397" s="10">
        <f t="shared" si="37"/>
        <v>40990.700925925921</v>
      </c>
      <c r="L397">
        <v>1332452960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1.0804450000000001</v>
      </c>
      <c r="R397" s="6">
        <f t="shared" si="39"/>
        <v>58.719836956521746</v>
      </c>
      <c r="S397" s="6" t="str">
        <f t="shared" si="40"/>
        <v>film &amp; video</v>
      </c>
      <c r="T397" s="6" t="str">
        <f t="shared" si="41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10">
        <f t="shared" si="36"/>
        <v>41097.356550925928</v>
      </c>
      <c r="J398">
        <v>1341668006</v>
      </c>
      <c r="K398" s="10">
        <f t="shared" si="37"/>
        <v>41082.356550925928</v>
      </c>
      <c r="L398">
        <v>1340372006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1.0666666666666667</v>
      </c>
      <c r="R398" s="6">
        <f t="shared" si="39"/>
        <v>81.632653061224488</v>
      </c>
      <c r="S398" s="6" t="str">
        <f t="shared" si="40"/>
        <v>film &amp; video</v>
      </c>
      <c r="T398" s="6" t="str">
        <f t="shared" si="41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10">
        <f t="shared" si="36"/>
        <v>40421.947222222218</v>
      </c>
      <c r="J399">
        <v>1283312640</v>
      </c>
      <c r="K399" s="10">
        <f t="shared" si="37"/>
        <v>40379.568101851852</v>
      </c>
      <c r="L399">
        <v>1279651084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1.0390027322404372</v>
      </c>
      <c r="R399" s="6">
        <f t="shared" si="39"/>
        <v>56.460043668122275</v>
      </c>
      <c r="S399" s="6" t="str">
        <f t="shared" si="40"/>
        <v>film &amp; video</v>
      </c>
      <c r="T399" s="6" t="str">
        <f t="shared" si="41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10">
        <f t="shared" si="36"/>
        <v>42123.584791666661</v>
      </c>
      <c r="J400">
        <v>1430334126</v>
      </c>
      <c r="K400" s="10">
        <f t="shared" si="37"/>
        <v>42078.584791666661</v>
      </c>
      <c r="L400">
        <v>1426446126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1.2516</v>
      </c>
      <c r="R400" s="6">
        <f t="shared" si="39"/>
        <v>140.1044776119403</v>
      </c>
      <c r="S400" s="6" t="str">
        <f t="shared" si="40"/>
        <v>film &amp; video</v>
      </c>
      <c r="T400" s="6" t="str">
        <f t="shared" si="41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10">
        <f t="shared" si="36"/>
        <v>42718.291666666664</v>
      </c>
      <c r="J401">
        <v>1481716800</v>
      </c>
      <c r="K401" s="10">
        <f t="shared" si="37"/>
        <v>42687.667442129627</v>
      </c>
      <c r="L401">
        <v>1479070867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1.0680499999999999</v>
      </c>
      <c r="R401" s="6">
        <f t="shared" si="39"/>
        <v>224.85263157894738</v>
      </c>
      <c r="S401" s="6" t="str">
        <f t="shared" si="40"/>
        <v>film &amp; video</v>
      </c>
      <c r="T401" s="6" t="str">
        <f t="shared" si="41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10">
        <f t="shared" si="36"/>
        <v>41775.9375</v>
      </c>
      <c r="J402">
        <v>1400297400</v>
      </c>
      <c r="K402" s="10">
        <f t="shared" si="37"/>
        <v>41745.427627314813</v>
      </c>
      <c r="L402">
        <v>1397661347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1.1230249999999999</v>
      </c>
      <c r="R402" s="6">
        <f t="shared" si="39"/>
        <v>181.13306451612902</v>
      </c>
      <c r="S402" s="6" t="str">
        <f t="shared" si="40"/>
        <v>film &amp; video</v>
      </c>
      <c r="T402" s="6" t="str">
        <f t="shared" si="41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10">
        <f t="shared" si="36"/>
        <v>40762.633912037032</v>
      </c>
      <c r="J403">
        <v>1312747970</v>
      </c>
      <c r="K403" s="10">
        <f t="shared" si="37"/>
        <v>40732.633912037032</v>
      </c>
      <c r="L403">
        <v>1310155970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1.0381199999999999</v>
      </c>
      <c r="R403" s="6">
        <f t="shared" si="39"/>
        <v>711.04109589041093</v>
      </c>
      <c r="S403" s="6" t="str">
        <f t="shared" si="40"/>
        <v>film &amp; video</v>
      </c>
      <c r="T403" s="6" t="str">
        <f t="shared" si="41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10">
        <f t="shared" si="36"/>
        <v>42313.372881944444</v>
      </c>
      <c r="J404">
        <v>1446731817</v>
      </c>
      <c r="K404" s="10">
        <f t="shared" si="37"/>
        <v>42292.331215277773</v>
      </c>
      <c r="L404">
        <v>1444913817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1.4165000000000001</v>
      </c>
      <c r="R404" s="6">
        <f t="shared" si="39"/>
        <v>65.883720930232556</v>
      </c>
      <c r="S404" s="6" t="str">
        <f t="shared" si="40"/>
        <v>film &amp; video</v>
      </c>
      <c r="T404" s="6" t="str">
        <f t="shared" si="41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10">
        <f t="shared" si="36"/>
        <v>40765.088888888888</v>
      </c>
      <c r="J405">
        <v>1312960080</v>
      </c>
      <c r="K405" s="10">
        <f t="shared" si="37"/>
        <v>40718.102326388886</v>
      </c>
      <c r="L405">
        <v>1308900441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1.0526</v>
      </c>
      <c r="R405" s="6">
        <f t="shared" si="39"/>
        <v>75.185714285714283</v>
      </c>
      <c r="S405" s="6" t="str">
        <f t="shared" si="40"/>
        <v>film &amp; video</v>
      </c>
      <c r="T405" s="6" t="str">
        <f t="shared" si="41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10">
        <f t="shared" si="36"/>
        <v>41675.75277777778</v>
      </c>
      <c r="J406">
        <v>1391641440</v>
      </c>
      <c r="K406" s="10">
        <f t="shared" si="37"/>
        <v>41646.419699074067</v>
      </c>
      <c r="L406">
        <v>1389107062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1.0309142857142857</v>
      </c>
      <c r="R406" s="6">
        <f t="shared" si="39"/>
        <v>133.14391143911439</v>
      </c>
      <c r="S406" s="6" t="str">
        <f t="shared" si="40"/>
        <v>film &amp; video</v>
      </c>
      <c r="T406" s="6" t="str">
        <f t="shared" si="41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10">
        <f t="shared" si="36"/>
        <v>41703.876608796294</v>
      </c>
      <c r="J407">
        <v>1394071339</v>
      </c>
      <c r="K407" s="10">
        <f t="shared" si="37"/>
        <v>41673.876608796294</v>
      </c>
      <c r="L407">
        <v>1391479339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1.0765957446808512</v>
      </c>
      <c r="R407" s="6">
        <f t="shared" si="39"/>
        <v>55.2</v>
      </c>
      <c r="S407" s="6" t="str">
        <f t="shared" si="40"/>
        <v>film &amp; video</v>
      </c>
      <c r="T407" s="6" t="str">
        <f t="shared" si="41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10">
        <f t="shared" si="36"/>
        <v>40672.040972222218</v>
      </c>
      <c r="J408">
        <v>1304920740</v>
      </c>
      <c r="K408" s="10">
        <f t="shared" si="37"/>
        <v>40637.95413194444</v>
      </c>
      <c r="L408">
        <v>1301975637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1.0770464285714285</v>
      </c>
      <c r="R408" s="6">
        <f t="shared" si="39"/>
        <v>86.163714285714292</v>
      </c>
      <c r="S408" s="6" t="str">
        <f t="shared" si="40"/>
        <v>film &amp; video</v>
      </c>
      <c r="T408" s="6" t="str">
        <f t="shared" si="41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10">
        <f t="shared" si="36"/>
        <v>40866.704282407409</v>
      </c>
      <c r="J409">
        <v>1321739650</v>
      </c>
      <c r="K409" s="10">
        <f t="shared" si="37"/>
        <v>40806.662615740737</v>
      </c>
      <c r="L409">
        <v>1316552050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1.0155000000000001</v>
      </c>
      <c r="R409" s="6">
        <f t="shared" si="39"/>
        <v>92.318181818181813</v>
      </c>
      <c r="S409" s="6" t="str">
        <f t="shared" si="40"/>
        <v>film &amp; video</v>
      </c>
      <c r="T409" s="6" t="str">
        <f t="shared" si="41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10">
        <f t="shared" si="36"/>
        <v>41583.569328703699</v>
      </c>
      <c r="J410">
        <v>1383676790</v>
      </c>
      <c r="K410" s="10">
        <f t="shared" si="37"/>
        <v>41543.527662037035</v>
      </c>
      <c r="L410">
        <v>1380217190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1.0143766666666667</v>
      </c>
      <c r="R410" s="6">
        <f t="shared" si="39"/>
        <v>160.16473684210527</v>
      </c>
      <c r="S410" s="6" t="str">
        <f t="shared" si="40"/>
        <v>film &amp; video</v>
      </c>
      <c r="T410" s="6" t="str">
        <f t="shared" si="41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10">
        <f t="shared" si="36"/>
        <v>42573.654444444437</v>
      </c>
      <c r="J411">
        <v>1469220144</v>
      </c>
      <c r="K411" s="10">
        <f t="shared" si="37"/>
        <v>42543.654444444437</v>
      </c>
      <c r="L411">
        <v>1466628144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1.3680000000000001</v>
      </c>
      <c r="R411" s="6">
        <f t="shared" si="39"/>
        <v>45.6</v>
      </c>
      <c r="S411" s="6" t="str">
        <f t="shared" si="40"/>
        <v>film &amp; video</v>
      </c>
      <c r="T411" s="6" t="str">
        <f t="shared" si="41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10">
        <f t="shared" si="36"/>
        <v>42173.773113425923</v>
      </c>
      <c r="J412">
        <v>1434670397</v>
      </c>
      <c r="K412" s="10">
        <f t="shared" si="37"/>
        <v>42113.773113425923</v>
      </c>
      <c r="L412">
        <v>1429486397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1.2829999999999999</v>
      </c>
      <c r="R412" s="6">
        <f t="shared" si="39"/>
        <v>183.28571428571428</v>
      </c>
      <c r="S412" s="6" t="str">
        <f t="shared" si="40"/>
        <v>film &amp; video</v>
      </c>
      <c r="T412" s="6" t="str">
        <f t="shared" si="41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10">
        <f t="shared" si="36"/>
        <v>41630</v>
      </c>
      <c r="J413">
        <v>1387688400</v>
      </c>
      <c r="K413" s="10">
        <f t="shared" si="37"/>
        <v>41597.967638888884</v>
      </c>
      <c r="L413">
        <v>1384920804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1.0105</v>
      </c>
      <c r="R413" s="6">
        <f t="shared" si="39"/>
        <v>125.78838174273859</v>
      </c>
      <c r="S413" s="6" t="str">
        <f t="shared" si="40"/>
        <v>film &amp; video</v>
      </c>
      <c r="T413" s="6" t="str">
        <f t="shared" si="41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10">
        <f t="shared" si="36"/>
        <v>41115.534467592588</v>
      </c>
      <c r="J414">
        <v>1343238578</v>
      </c>
      <c r="K414" s="10">
        <f t="shared" si="37"/>
        <v>41099.534467592588</v>
      </c>
      <c r="L414">
        <v>1341856178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1.2684</v>
      </c>
      <c r="R414" s="6">
        <f t="shared" si="39"/>
        <v>57.654545454545456</v>
      </c>
      <c r="S414" s="6" t="str">
        <f t="shared" si="40"/>
        <v>film &amp; video</v>
      </c>
      <c r="T414" s="6" t="str">
        <f t="shared" si="41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10">
        <f t="shared" si="36"/>
        <v>41109.66910879629</v>
      </c>
      <c r="J415">
        <v>1342731811</v>
      </c>
      <c r="K415" s="10">
        <f t="shared" si="37"/>
        <v>41079.66910879629</v>
      </c>
      <c r="L415">
        <v>1340139811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1.0508593749999999</v>
      </c>
      <c r="R415" s="6">
        <f t="shared" si="39"/>
        <v>78.660818713450297</v>
      </c>
      <c r="S415" s="6" t="str">
        <f t="shared" si="40"/>
        <v>film &amp; video</v>
      </c>
      <c r="T415" s="6" t="str">
        <f t="shared" si="41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10">
        <f t="shared" si="36"/>
        <v>41558.85491898148</v>
      </c>
      <c r="J416">
        <v>1381541465</v>
      </c>
      <c r="K416" s="10">
        <f t="shared" si="37"/>
        <v>41528.85491898148</v>
      </c>
      <c r="L416">
        <v>1378949465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1.0285405405405406</v>
      </c>
      <c r="R416" s="6">
        <f t="shared" si="39"/>
        <v>91.480769230769226</v>
      </c>
      <c r="S416" s="6" t="str">
        <f t="shared" si="40"/>
        <v>film &amp; video</v>
      </c>
      <c r="T416" s="6" t="str">
        <f t="shared" si="41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10">
        <f t="shared" si="36"/>
        <v>41929.291666666664</v>
      </c>
      <c r="J417">
        <v>1413547200</v>
      </c>
      <c r="K417" s="10">
        <f t="shared" si="37"/>
        <v>41904.643541666665</v>
      </c>
      <c r="L417">
        <v>1411417602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1.0214714285714286</v>
      </c>
      <c r="R417" s="6">
        <f t="shared" si="39"/>
        <v>68.09809523809524</v>
      </c>
      <c r="S417" s="6" t="str">
        <f t="shared" si="40"/>
        <v>film &amp; video</v>
      </c>
      <c r="T417" s="6" t="str">
        <f t="shared" si="41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10">
        <f t="shared" si="36"/>
        <v>41678.187858796293</v>
      </c>
      <c r="J418">
        <v>1391851831</v>
      </c>
      <c r="K418" s="10">
        <f t="shared" si="37"/>
        <v>41648.187858796293</v>
      </c>
      <c r="L418">
        <v>1389259831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1.2021700000000002</v>
      </c>
      <c r="R418" s="6">
        <f t="shared" si="39"/>
        <v>48.086800000000004</v>
      </c>
      <c r="S418" s="6" t="str">
        <f t="shared" si="40"/>
        <v>film &amp; video</v>
      </c>
      <c r="T418" s="6" t="str">
        <f t="shared" si="41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10">
        <f t="shared" si="36"/>
        <v>41371.981249999997</v>
      </c>
      <c r="J419">
        <v>1365395580</v>
      </c>
      <c r="K419" s="10">
        <f t="shared" si="37"/>
        <v>41360.762268518512</v>
      </c>
      <c r="L419">
        <v>1364426260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1.0024761904761905</v>
      </c>
      <c r="R419" s="6">
        <f t="shared" si="39"/>
        <v>202.42307692307693</v>
      </c>
      <c r="S419" s="6" t="str">
        <f t="shared" si="40"/>
        <v>film &amp; video</v>
      </c>
      <c r="T419" s="6" t="str">
        <f t="shared" si="41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10">
        <f t="shared" si="36"/>
        <v>42208.07403935185</v>
      </c>
      <c r="J420">
        <v>1437633997</v>
      </c>
      <c r="K420" s="10">
        <f t="shared" si="37"/>
        <v>42178.07403935185</v>
      </c>
      <c r="L420">
        <v>1435041997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1.0063392857142857</v>
      </c>
      <c r="R420" s="6">
        <f t="shared" si="39"/>
        <v>216.75</v>
      </c>
      <c r="S420" s="6" t="str">
        <f t="shared" si="40"/>
        <v>film &amp; video</v>
      </c>
      <c r="T420" s="6" t="str">
        <f t="shared" si="41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10">
        <f t="shared" si="36"/>
        <v>41454.634108796294</v>
      </c>
      <c r="J421">
        <v>1372536787</v>
      </c>
      <c r="K421" s="10">
        <f t="shared" si="37"/>
        <v>41394.634108796294</v>
      </c>
      <c r="L421">
        <v>1367352787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1.004375</v>
      </c>
      <c r="R421" s="6">
        <f t="shared" si="39"/>
        <v>110.06849315068493</v>
      </c>
      <c r="S421" s="6" t="str">
        <f t="shared" si="40"/>
        <v>film &amp; video</v>
      </c>
      <c r="T421" s="6" t="str">
        <f t="shared" si="41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10">
        <f t="shared" si="36"/>
        <v>41711.986469907402</v>
      </c>
      <c r="J422">
        <v>1394772031</v>
      </c>
      <c r="K422" s="10">
        <f t="shared" si="37"/>
        <v>41682.028136574074</v>
      </c>
      <c r="L422">
        <v>1392183631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4.3939393939393936E-3</v>
      </c>
      <c r="R422" s="6">
        <f t="shared" si="39"/>
        <v>4.833333333333333</v>
      </c>
      <c r="S422" s="6" t="str">
        <f t="shared" si="40"/>
        <v>film &amp; video</v>
      </c>
      <c r="T422" s="6" t="str">
        <f t="shared" si="41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10">
        <f t="shared" si="36"/>
        <v>42237.283055555548</v>
      </c>
      <c r="J423">
        <v>1440157656</v>
      </c>
      <c r="K423" s="10">
        <f t="shared" si="37"/>
        <v>42177.283055555548</v>
      </c>
      <c r="L423">
        <v>1434973656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2.0066666666666667E-2</v>
      </c>
      <c r="R423" s="6">
        <f t="shared" si="39"/>
        <v>50.166666666666664</v>
      </c>
      <c r="S423" s="6" t="str">
        <f t="shared" si="40"/>
        <v>film &amp; video</v>
      </c>
      <c r="T423" s="6" t="str">
        <f t="shared" si="41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10">
        <f t="shared" si="36"/>
        <v>41893.052048611113</v>
      </c>
      <c r="J424">
        <v>1410416097</v>
      </c>
      <c r="K424" s="10">
        <f t="shared" si="37"/>
        <v>41863.052048611113</v>
      </c>
      <c r="L424">
        <v>1407824097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1.0749999999999999E-2</v>
      </c>
      <c r="R424" s="6">
        <f t="shared" si="39"/>
        <v>35.833333333333336</v>
      </c>
      <c r="S424" s="6" t="str">
        <f t="shared" si="40"/>
        <v>film &amp; video</v>
      </c>
      <c r="T424" s="6" t="str">
        <f t="shared" si="41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10">
        <f t="shared" si="36"/>
        <v>41430.717939814815</v>
      </c>
      <c r="J425">
        <v>1370470430</v>
      </c>
      <c r="K425" s="10">
        <f t="shared" si="37"/>
        <v>41400.717939814815</v>
      </c>
      <c r="L425">
        <v>1367878430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7.6499999999999997E-3</v>
      </c>
      <c r="R425" s="6">
        <f t="shared" si="39"/>
        <v>11.76923076923077</v>
      </c>
      <c r="S425" s="6" t="str">
        <f t="shared" si="40"/>
        <v>film &amp; video</v>
      </c>
      <c r="T425" s="6" t="str">
        <f t="shared" si="41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10">
        <f t="shared" si="36"/>
        <v>40994.126145833332</v>
      </c>
      <c r="J426">
        <v>1332748899</v>
      </c>
      <c r="K426" s="10">
        <f t="shared" si="37"/>
        <v>40934.167812499996</v>
      </c>
      <c r="L426">
        <v>1327568499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6.7966666666666675E-2</v>
      </c>
      <c r="R426" s="6">
        <f t="shared" si="39"/>
        <v>40.78</v>
      </c>
      <c r="S426" s="6" t="str">
        <f t="shared" si="40"/>
        <v>film &amp; video</v>
      </c>
      <c r="T426" s="6" t="str">
        <f t="shared" si="41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10">
        <f t="shared" si="36"/>
        <v>42335.694490740738</v>
      </c>
      <c r="J427">
        <v>1448660404</v>
      </c>
      <c r="K427" s="10">
        <f t="shared" si="37"/>
        <v>42275.652824074066</v>
      </c>
      <c r="L427">
        <v>1443472804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1.2E-4</v>
      </c>
      <c r="R427" s="6">
        <f t="shared" si="39"/>
        <v>3</v>
      </c>
      <c r="S427" s="6" t="str">
        <f t="shared" si="40"/>
        <v>film &amp; video</v>
      </c>
      <c r="T427" s="6" t="str">
        <f t="shared" si="41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10">
        <f t="shared" si="36"/>
        <v>42430.503634259258</v>
      </c>
      <c r="J428">
        <v>1456851914</v>
      </c>
      <c r="K428" s="10">
        <f t="shared" si="37"/>
        <v>42400.503634259258</v>
      </c>
      <c r="L428">
        <v>1454259914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1.3299999999999999E-2</v>
      </c>
      <c r="R428" s="6">
        <f t="shared" si="39"/>
        <v>16.625</v>
      </c>
      <c r="S428" s="6" t="str">
        <f t="shared" si="40"/>
        <v>film &amp; video</v>
      </c>
      <c r="T428" s="6" t="str">
        <f t="shared" si="41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10">
        <f t="shared" si="36"/>
        <v>42299.582638888889</v>
      </c>
      <c r="J429">
        <v>1445540340</v>
      </c>
      <c r="K429" s="10">
        <f t="shared" si="37"/>
        <v>42285.700694444444</v>
      </c>
      <c r="L429">
        <v>1444340940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s="6" t="e">
        <f t="shared" si="39"/>
        <v>#DIV/0!</v>
      </c>
      <c r="S429" s="6" t="str">
        <f t="shared" si="40"/>
        <v>film &amp; video</v>
      </c>
      <c r="T429" s="6" t="str">
        <f t="shared" si="41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10">
        <f t="shared" si="36"/>
        <v>41806.708333333328</v>
      </c>
      <c r="J430">
        <v>1402956000</v>
      </c>
      <c r="K430" s="10">
        <f t="shared" si="37"/>
        <v>41778.558391203704</v>
      </c>
      <c r="L430">
        <v>1400523845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5.6333333333333332E-2</v>
      </c>
      <c r="R430" s="6">
        <f t="shared" si="39"/>
        <v>52</v>
      </c>
      <c r="S430" s="6" t="str">
        <f t="shared" si="40"/>
        <v>film &amp; video</v>
      </c>
      <c r="T430" s="6" t="str">
        <f t="shared" si="41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10">
        <f t="shared" si="36"/>
        <v>40143.999305555553</v>
      </c>
      <c r="J431">
        <v>1259297940</v>
      </c>
      <c r="K431" s="10">
        <f t="shared" si="37"/>
        <v>40070.693078703705</v>
      </c>
      <c r="L431">
        <v>1252964282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s="6" t="e">
        <f t="shared" si="39"/>
        <v>#DIV/0!</v>
      </c>
      <c r="S431" s="6" t="str">
        <f t="shared" si="40"/>
        <v>film &amp; video</v>
      </c>
      <c r="T431" s="6" t="str">
        <f t="shared" si="41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10">
        <f t="shared" si="36"/>
        <v>41527.898923611108</v>
      </c>
      <c r="J432">
        <v>1378866867</v>
      </c>
      <c r="K432" s="10">
        <f t="shared" si="37"/>
        <v>41512.898923611108</v>
      </c>
      <c r="L432">
        <v>1377570867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2.4E-2</v>
      </c>
      <c r="R432" s="6">
        <f t="shared" si="39"/>
        <v>4.8</v>
      </c>
      <c r="S432" s="6" t="str">
        <f t="shared" si="40"/>
        <v>film &amp; video</v>
      </c>
      <c r="T432" s="6" t="str">
        <f t="shared" si="41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10">
        <f t="shared" si="36"/>
        <v>42556.662997685184</v>
      </c>
      <c r="J433">
        <v>1467752083</v>
      </c>
      <c r="K433" s="10">
        <f t="shared" si="37"/>
        <v>42526.662997685184</v>
      </c>
      <c r="L433">
        <v>1465160083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0.13833333333333334</v>
      </c>
      <c r="R433" s="6">
        <f t="shared" si="39"/>
        <v>51.875</v>
      </c>
      <c r="S433" s="6" t="str">
        <f t="shared" si="40"/>
        <v>film &amp; video</v>
      </c>
      <c r="T433" s="6" t="str">
        <f t="shared" si="41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10">
        <f t="shared" si="36"/>
        <v>42298.51829861111</v>
      </c>
      <c r="J434">
        <v>1445448381</v>
      </c>
      <c r="K434" s="10">
        <f t="shared" si="37"/>
        <v>42238.51829861111</v>
      </c>
      <c r="L434">
        <v>1440264381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9.5000000000000001E-2</v>
      </c>
      <c r="R434" s="6">
        <f t="shared" si="39"/>
        <v>71.25</v>
      </c>
      <c r="S434" s="6" t="str">
        <f t="shared" si="40"/>
        <v>film &amp; video</v>
      </c>
      <c r="T434" s="6" t="str">
        <f t="shared" si="41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10">
        <f t="shared" si="36"/>
        <v>42288.421550925923</v>
      </c>
      <c r="J435">
        <v>1444576022</v>
      </c>
      <c r="K435" s="10">
        <f t="shared" si="37"/>
        <v>42228.421550925923</v>
      </c>
      <c r="L435">
        <v>1439392022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s="6" t="e">
        <f t="shared" si="39"/>
        <v>#DIV/0!</v>
      </c>
      <c r="S435" s="6" t="str">
        <f t="shared" si="40"/>
        <v>film &amp; video</v>
      </c>
      <c r="T435" s="6" t="str">
        <f t="shared" si="41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10">
        <f t="shared" si="36"/>
        <v>41609.667847222219</v>
      </c>
      <c r="J436">
        <v>1385931702</v>
      </c>
      <c r="K436" s="10">
        <f t="shared" si="37"/>
        <v>41576.626180555555</v>
      </c>
      <c r="L436">
        <v>1383076902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0.05</v>
      </c>
      <c r="R436" s="6">
        <f t="shared" si="39"/>
        <v>62.5</v>
      </c>
      <c r="S436" s="6" t="str">
        <f t="shared" si="40"/>
        <v>film &amp; video</v>
      </c>
      <c r="T436" s="6" t="str">
        <f t="shared" si="41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10">
        <f t="shared" si="36"/>
        <v>41530.539120370369</v>
      </c>
      <c r="J437">
        <v>1379094980</v>
      </c>
      <c r="K437" s="10">
        <f t="shared" si="37"/>
        <v>41500.539120370369</v>
      </c>
      <c r="L437">
        <v>1376502980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2.7272727272727273E-5</v>
      </c>
      <c r="R437" s="6">
        <f t="shared" si="39"/>
        <v>1</v>
      </c>
      <c r="S437" s="6" t="str">
        <f t="shared" si="40"/>
        <v>film &amp; video</v>
      </c>
      <c r="T437" s="6" t="str">
        <f t="shared" si="41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10">
        <f t="shared" si="36"/>
        <v>41486.154085648144</v>
      </c>
      <c r="J438">
        <v>1375260113</v>
      </c>
      <c r="K438" s="10">
        <f t="shared" si="37"/>
        <v>41456.154085648144</v>
      </c>
      <c r="L438">
        <v>1372668113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s="6" t="e">
        <f t="shared" si="39"/>
        <v>#DIV/0!</v>
      </c>
      <c r="S438" s="6" t="str">
        <f t="shared" si="40"/>
        <v>film &amp; video</v>
      </c>
      <c r="T438" s="6" t="str">
        <f t="shared" si="41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10">
        <f t="shared" si="36"/>
        <v>42651.110254629624</v>
      </c>
      <c r="J439">
        <v>1475912326</v>
      </c>
      <c r="K439" s="10">
        <f t="shared" si="37"/>
        <v>42591.110254629624</v>
      </c>
      <c r="L439">
        <v>1470728326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s="6" t="e">
        <f t="shared" si="39"/>
        <v>#DIV/0!</v>
      </c>
      <c r="S439" s="6" t="str">
        <f t="shared" si="40"/>
        <v>film &amp; video</v>
      </c>
      <c r="T439" s="6" t="str">
        <f t="shared" si="41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10">
        <f t="shared" si="36"/>
        <v>42326.094421296293</v>
      </c>
      <c r="J440">
        <v>1447830958</v>
      </c>
      <c r="K440" s="10">
        <f t="shared" si="37"/>
        <v>42296.052754629629</v>
      </c>
      <c r="L440">
        <v>1445235358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9.3799999999999994E-2</v>
      </c>
      <c r="R440" s="6">
        <f t="shared" si="39"/>
        <v>170.54545454545453</v>
      </c>
      <c r="S440" s="6" t="str">
        <f t="shared" si="40"/>
        <v>film &amp; video</v>
      </c>
      <c r="T440" s="6" t="str">
        <f t="shared" si="41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10">
        <f t="shared" si="36"/>
        <v>41929.553449074076</v>
      </c>
      <c r="J441">
        <v>1413569818</v>
      </c>
      <c r="K441" s="10">
        <f t="shared" si="37"/>
        <v>41919.553449074076</v>
      </c>
      <c r="L441">
        <v>1412705818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s="6" t="e">
        <f t="shared" si="39"/>
        <v>#DIV/0!</v>
      </c>
      <c r="S441" s="6" t="str">
        <f t="shared" si="40"/>
        <v>film &amp; video</v>
      </c>
      <c r="T441" s="6" t="str">
        <f t="shared" si="41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10">
        <f t="shared" si="36"/>
        <v>42453.735567129632</v>
      </c>
      <c r="J442">
        <v>1458859153</v>
      </c>
      <c r="K442" s="10">
        <f t="shared" si="37"/>
        <v>42423.777233796289</v>
      </c>
      <c r="L442">
        <v>1456270753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1E-3</v>
      </c>
      <c r="R442" s="6">
        <f t="shared" si="39"/>
        <v>5</v>
      </c>
      <c r="S442" s="6" t="str">
        <f t="shared" si="40"/>
        <v>film &amp; video</v>
      </c>
      <c r="T442" s="6" t="str">
        <f t="shared" si="41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10">
        <f t="shared" si="36"/>
        <v>41580.585601851846</v>
      </c>
      <c r="J443">
        <v>1383418996</v>
      </c>
      <c r="K443" s="10">
        <f t="shared" si="37"/>
        <v>41550.585601851846</v>
      </c>
      <c r="L443">
        <v>1380826996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s="6" t="e">
        <f t="shared" si="39"/>
        <v>#DIV/0!</v>
      </c>
      <c r="S443" s="6" t="str">
        <f t="shared" si="40"/>
        <v>film &amp; video</v>
      </c>
      <c r="T443" s="6" t="str">
        <f t="shared" si="41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10">
        <f t="shared" si="36"/>
        <v>42054.680358796293</v>
      </c>
      <c r="J444">
        <v>1424380783</v>
      </c>
      <c r="K444" s="10">
        <f t="shared" si="37"/>
        <v>42024.680358796293</v>
      </c>
      <c r="L444">
        <v>1421788783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0.39358823529411763</v>
      </c>
      <c r="R444" s="6">
        <f t="shared" si="39"/>
        <v>393.58823529411762</v>
      </c>
      <c r="S444" s="6" t="str">
        <f t="shared" si="40"/>
        <v>film &amp; video</v>
      </c>
      <c r="T444" s="6" t="str">
        <f t="shared" si="41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10">
        <f t="shared" si="36"/>
        <v>41679.806724537033</v>
      </c>
      <c r="J445">
        <v>1391991701</v>
      </c>
      <c r="K445" s="10">
        <f t="shared" si="37"/>
        <v>41649.806724537033</v>
      </c>
      <c r="L445">
        <v>1389399701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1E-3</v>
      </c>
      <c r="R445" s="6">
        <f t="shared" si="39"/>
        <v>5</v>
      </c>
      <c r="S445" s="6" t="str">
        <f t="shared" si="40"/>
        <v>film &amp; video</v>
      </c>
      <c r="T445" s="6" t="str">
        <f t="shared" si="41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10">
        <f t="shared" si="36"/>
        <v>40954.69862268518</v>
      </c>
      <c r="J446">
        <v>1329342361</v>
      </c>
      <c r="K446" s="10">
        <f t="shared" si="37"/>
        <v>40894.69862268518</v>
      </c>
      <c r="L446">
        <v>1324158361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0.05</v>
      </c>
      <c r="R446" s="6">
        <f t="shared" si="39"/>
        <v>50</v>
      </c>
      <c r="S446" s="6" t="str">
        <f t="shared" si="40"/>
        <v>film &amp; video</v>
      </c>
      <c r="T446" s="6" t="str">
        <f t="shared" si="41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10">
        <f t="shared" si="36"/>
        <v>42145.127025462956</v>
      </c>
      <c r="J447">
        <v>1432195375</v>
      </c>
      <c r="K447" s="10">
        <f t="shared" si="37"/>
        <v>42130.127025462956</v>
      </c>
      <c r="L447">
        <v>1430899375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3.3333333333333335E-5</v>
      </c>
      <c r="R447" s="6">
        <f t="shared" si="39"/>
        <v>1</v>
      </c>
      <c r="S447" s="6" t="str">
        <f t="shared" si="40"/>
        <v>film &amp; video</v>
      </c>
      <c r="T447" s="6" t="str">
        <f t="shared" si="41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10">
        <f t="shared" si="36"/>
        <v>42066.875231481477</v>
      </c>
      <c r="J448">
        <v>1425434420</v>
      </c>
      <c r="K448" s="10">
        <f t="shared" si="37"/>
        <v>42036.875231481477</v>
      </c>
      <c r="L448">
        <v>1422842420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7.2952380952380949E-2</v>
      </c>
      <c r="R448" s="6">
        <f t="shared" si="39"/>
        <v>47.875</v>
      </c>
      <c r="S448" s="6" t="str">
        <f t="shared" si="40"/>
        <v>film &amp; video</v>
      </c>
      <c r="T448" s="6" t="str">
        <f t="shared" si="41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10">
        <f t="shared" si="36"/>
        <v>41356.305127314808</v>
      </c>
      <c r="J449">
        <v>1364041163</v>
      </c>
      <c r="K449" s="10">
        <f t="shared" si="37"/>
        <v>41331.34679398148</v>
      </c>
      <c r="L449">
        <v>1361884763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1.6666666666666666E-4</v>
      </c>
      <c r="R449" s="6">
        <f t="shared" si="39"/>
        <v>5</v>
      </c>
      <c r="S449" s="6" t="str">
        <f t="shared" si="40"/>
        <v>film &amp; video</v>
      </c>
      <c r="T449" s="6" t="str">
        <f t="shared" si="41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10">
        <f t="shared" si="36"/>
        <v>41773.549710648142</v>
      </c>
      <c r="J450">
        <v>1400091095</v>
      </c>
      <c r="K450" s="10">
        <f t="shared" si="37"/>
        <v>41753.549710648142</v>
      </c>
      <c r="L450">
        <v>1398363095</v>
      </c>
      <c r="M450" t="b">
        <v>0</v>
      </c>
      <c r="N450">
        <v>4</v>
      </c>
      <c r="O450" t="b">
        <v>0</v>
      </c>
      <c r="P450" t="s">
        <v>8270</v>
      </c>
      <c r="Q450" s="5">
        <f t="shared" si="38"/>
        <v>3.2804E-2</v>
      </c>
      <c r="R450" s="6">
        <f t="shared" si="39"/>
        <v>20.502500000000001</v>
      </c>
      <c r="S450" s="6" t="str">
        <f t="shared" si="40"/>
        <v>film &amp; video</v>
      </c>
      <c r="T450" s="6" t="str">
        <f t="shared" si="41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10">
        <f t="shared" ref="I451:I514" si="42">J451/(86400)+25569+(-5/24)</f>
        <v>41564.359780092593</v>
      </c>
      <c r="J451">
        <v>1382017085</v>
      </c>
      <c r="K451" s="10">
        <f t="shared" ref="K451:K514" si="43">(L451/86400)+25569+(-5/24)</f>
        <v>41534.359780092593</v>
      </c>
      <c r="L451">
        <v>1379425085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4">E451/D451</f>
        <v>2.2499999999999999E-2</v>
      </c>
      <c r="R451" s="6">
        <f t="shared" ref="R451:R514" si="45">E451/N451</f>
        <v>9</v>
      </c>
      <c r="S451" s="6" t="str">
        <f t="shared" ref="S451:S514" si="46">LEFT(P451,FIND("/",P451)-1)</f>
        <v>film &amp; video</v>
      </c>
      <c r="T451" s="6" t="str">
        <f t="shared" ref="T451:T514" si="47">RIGHT(P451,LEN(P451)-FIND("/",P451))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10">
        <f t="shared" si="42"/>
        <v>41684.73842592592</v>
      </c>
      <c r="J452">
        <v>1392417800</v>
      </c>
      <c r="K452" s="10">
        <f t="shared" si="43"/>
        <v>41654.73842592592</v>
      </c>
      <c r="L452">
        <v>1389825800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7.92E-3</v>
      </c>
      <c r="R452" s="6">
        <f t="shared" si="45"/>
        <v>56.571428571428569</v>
      </c>
      <c r="S452" s="6" t="str">
        <f t="shared" si="46"/>
        <v>film &amp; video</v>
      </c>
      <c r="T452" s="6" t="str">
        <f t="shared" si="47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10">
        <f t="shared" si="42"/>
        <v>41664.506840277776</v>
      </c>
      <c r="J453">
        <v>1390669791</v>
      </c>
      <c r="K453" s="10">
        <f t="shared" si="43"/>
        <v>41634.506840277776</v>
      </c>
      <c r="L453">
        <v>1388077791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s="6" t="e">
        <f t="shared" si="45"/>
        <v>#DIV/0!</v>
      </c>
      <c r="S453" s="6" t="str">
        <f t="shared" si="46"/>
        <v>film &amp; video</v>
      </c>
      <c r="T453" s="6" t="str">
        <f t="shared" si="47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10">
        <f t="shared" si="42"/>
        <v>42137.49554398148</v>
      </c>
      <c r="J454">
        <v>1431536015</v>
      </c>
      <c r="K454" s="10">
        <f t="shared" si="43"/>
        <v>42107.49554398148</v>
      </c>
      <c r="L454">
        <v>1428944015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0.64</v>
      </c>
      <c r="R454" s="6">
        <f t="shared" si="45"/>
        <v>40</v>
      </c>
      <c r="S454" s="6" t="str">
        <f t="shared" si="46"/>
        <v>film &amp; video</v>
      </c>
      <c r="T454" s="6" t="str">
        <f t="shared" si="47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10">
        <f t="shared" si="42"/>
        <v>42054.616655092592</v>
      </c>
      <c r="J455">
        <v>1424375279</v>
      </c>
      <c r="K455" s="10">
        <f t="shared" si="43"/>
        <v>42038.616655092592</v>
      </c>
      <c r="L455">
        <v>1422992879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2.740447957839262E-4</v>
      </c>
      <c r="R455" s="6">
        <f t="shared" si="45"/>
        <v>13</v>
      </c>
      <c r="S455" s="6" t="str">
        <f t="shared" si="46"/>
        <v>film &amp; video</v>
      </c>
      <c r="T455" s="6" t="str">
        <f t="shared" si="47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10">
        <f t="shared" si="42"/>
        <v>41969.343055555553</v>
      </c>
      <c r="J456">
        <v>1417007640</v>
      </c>
      <c r="K456" s="10">
        <f t="shared" si="43"/>
        <v>41938.508923611109</v>
      </c>
      <c r="L456">
        <v>1414343571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8.2000000000000007E-3</v>
      </c>
      <c r="R456" s="6">
        <f t="shared" si="45"/>
        <v>16.399999999999999</v>
      </c>
      <c r="S456" s="6" t="str">
        <f t="shared" si="46"/>
        <v>film &amp; video</v>
      </c>
      <c r="T456" s="6" t="str">
        <f t="shared" si="47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10">
        <f t="shared" si="42"/>
        <v>41015.813194444439</v>
      </c>
      <c r="J457">
        <v>1334622660</v>
      </c>
      <c r="K457" s="10">
        <f t="shared" si="43"/>
        <v>40970.794236111113</v>
      </c>
      <c r="L457">
        <v>1330733022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6.9230769230769226E-4</v>
      </c>
      <c r="R457" s="6">
        <f t="shared" si="45"/>
        <v>22.5</v>
      </c>
      <c r="S457" s="6" t="str">
        <f t="shared" si="46"/>
        <v>film &amp; video</v>
      </c>
      <c r="T457" s="6" t="str">
        <f t="shared" si="47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10">
        <f t="shared" si="42"/>
        <v>41568.957638888889</v>
      </c>
      <c r="J458">
        <v>1382414340</v>
      </c>
      <c r="K458" s="10">
        <f t="shared" si="43"/>
        <v>41547.486122685186</v>
      </c>
      <c r="L458">
        <v>1380559201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6.8631863186318634E-3</v>
      </c>
      <c r="R458" s="6">
        <f t="shared" si="45"/>
        <v>20.333333333333332</v>
      </c>
      <c r="S458" s="6" t="str">
        <f t="shared" si="46"/>
        <v>film &amp; video</v>
      </c>
      <c r="T458" s="6" t="str">
        <f t="shared" si="47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10">
        <f t="shared" si="42"/>
        <v>41867.559166666666</v>
      </c>
      <c r="J459">
        <v>1408213512</v>
      </c>
      <c r="K459" s="10">
        <f t="shared" si="43"/>
        <v>41837.559166666666</v>
      </c>
      <c r="L459">
        <v>1405621512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s="6" t="e">
        <f t="shared" si="45"/>
        <v>#DIV/0!</v>
      </c>
      <c r="S459" s="6" t="str">
        <f t="shared" si="46"/>
        <v>film &amp; video</v>
      </c>
      <c r="T459" s="6" t="str">
        <f t="shared" si="47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10">
        <f t="shared" si="42"/>
        <v>41408.491435185184</v>
      </c>
      <c r="J460">
        <v>1368550060</v>
      </c>
      <c r="K460" s="10">
        <f t="shared" si="43"/>
        <v>41378.491435185184</v>
      </c>
      <c r="L460">
        <v>1365958060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8.2100000000000006E-2</v>
      </c>
      <c r="R460" s="6">
        <f t="shared" si="45"/>
        <v>16.755102040816325</v>
      </c>
      <c r="S460" s="6" t="str">
        <f t="shared" si="46"/>
        <v>film &amp; video</v>
      </c>
      <c r="T460" s="6" t="str">
        <f t="shared" si="47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10">
        <f t="shared" si="42"/>
        <v>40860.473692129628</v>
      </c>
      <c r="J461">
        <v>1321201327</v>
      </c>
      <c r="K461" s="10">
        <f t="shared" si="43"/>
        <v>40800.432025462964</v>
      </c>
      <c r="L461">
        <v>1316013727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6.4102564102564103E-4</v>
      </c>
      <c r="R461" s="6">
        <f t="shared" si="45"/>
        <v>25</v>
      </c>
      <c r="S461" s="6" t="str">
        <f t="shared" si="46"/>
        <v>film &amp; video</v>
      </c>
      <c r="T461" s="6" t="str">
        <f t="shared" si="47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10">
        <f t="shared" si="42"/>
        <v>41790.958333333328</v>
      </c>
      <c r="J462">
        <v>1401595200</v>
      </c>
      <c r="K462" s="10">
        <f t="shared" si="43"/>
        <v>41759.334201388883</v>
      </c>
      <c r="L462">
        <v>1398862875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2.9411764705882353E-3</v>
      </c>
      <c r="R462" s="6">
        <f t="shared" si="45"/>
        <v>12.5</v>
      </c>
      <c r="S462" s="6" t="str">
        <f t="shared" si="46"/>
        <v>film &amp; video</v>
      </c>
      <c r="T462" s="6" t="str">
        <f t="shared" si="47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10">
        <f t="shared" si="42"/>
        <v>41427.638506944444</v>
      </c>
      <c r="J463">
        <v>1370204367</v>
      </c>
      <c r="K463" s="10">
        <f t="shared" si="43"/>
        <v>41407.638506944444</v>
      </c>
      <c r="L463">
        <v>1368476367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s="6" t="e">
        <f t="shared" si="45"/>
        <v>#DIV/0!</v>
      </c>
      <c r="S463" s="6" t="str">
        <f t="shared" si="46"/>
        <v>film &amp; video</v>
      </c>
      <c r="T463" s="6" t="str">
        <f t="shared" si="47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10">
        <f t="shared" si="42"/>
        <v>40764.918298611105</v>
      </c>
      <c r="J464">
        <v>1312945341</v>
      </c>
      <c r="K464" s="10">
        <f t="shared" si="43"/>
        <v>40704.918298611105</v>
      </c>
      <c r="L464">
        <v>1307761341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s="6" t="e">
        <f t="shared" si="45"/>
        <v>#DIV/0!</v>
      </c>
      <c r="S464" s="6" t="str">
        <f t="shared" si="46"/>
        <v>film &amp; video</v>
      </c>
      <c r="T464" s="6" t="str">
        <f t="shared" si="47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10">
        <f t="shared" si="42"/>
        <v>40810.501770833333</v>
      </c>
      <c r="J465">
        <v>1316883753</v>
      </c>
      <c r="K465" s="10">
        <f t="shared" si="43"/>
        <v>40750.501770833333</v>
      </c>
      <c r="L465">
        <v>1311699753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2.2727272727272728E-2</v>
      </c>
      <c r="R465" s="6">
        <f t="shared" si="45"/>
        <v>113.63636363636364</v>
      </c>
      <c r="S465" s="6" t="str">
        <f t="shared" si="46"/>
        <v>film &amp; video</v>
      </c>
      <c r="T465" s="6" t="str">
        <f t="shared" si="47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10">
        <f t="shared" si="42"/>
        <v>42508.640451388885</v>
      </c>
      <c r="J466">
        <v>1463602935</v>
      </c>
      <c r="K466" s="10">
        <f t="shared" si="43"/>
        <v>42488.640451388885</v>
      </c>
      <c r="L466">
        <v>1461874935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9.9009900990099011E-4</v>
      </c>
      <c r="R466" s="6">
        <f t="shared" si="45"/>
        <v>1</v>
      </c>
      <c r="S466" s="6" t="str">
        <f t="shared" si="46"/>
        <v>film &amp; video</v>
      </c>
      <c r="T466" s="6" t="str">
        <f t="shared" si="47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10">
        <f t="shared" si="42"/>
        <v>41816.911736111106</v>
      </c>
      <c r="J467">
        <v>1403837574</v>
      </c>
      <c r="K467" s="10">
        <f t="shared" si="43"/>
        <v>41800.911736111106</v>
      </c>
      <c r="L467">
        <v>1402455174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0.26953125</v>
      </c>
      <c r="R467" s="6">
        <f t="shared" si="45"/>
        <v>17.25</v>
      </c>
      <c r="S467" s="6" t="str">
        <f t="shared" si="46"/>
        <v>film &amp; video</v>
      </c>
      <c r="T467" s="6" t="str">
        <f t="shared" si="47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10">
        <f t="shared" si="42"/>
        <v>41159.734537037039</v>
      </c>
      <c r="J468">
        <v>1347057464</v>
      </c>
      <c r="K468" s="10">
        <f t="shared" si="43"/>
        <v>41129.734537037039</v>
      </c>
      <c r="L468">
        <v>1344465464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7.6E-3</v>
      </c>
      <c r="R468" s="6">
        <f t="shared" si="45"/>
        <v>15.2</v>
      </c>
      <c r="S468" s="6" t="str">
        <f t="shared" si="46"/>
        <v>film &amp; video</v>
      </c>
      <c r="T468" s="6" t="str">
        <f t="shared" si="47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10">
        <f t="shared" si="42"/>
        <v>41180.471458333333</v>
      </c>
      <c r="J469">
        <v>1348849134</v>
      </c>
      <c r="K469" s="10">
        <f t="shared" si="43"/>
        <v>41135.471458333333</v>
      </c>
      <c r="L469">
        <v>1344961134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0.21575</v>
      </c>
      <c r="R469" s="6">
        <f t="shared" si="45"/>
        <v>110.64102564102564</v>
      </c>
      <c r="S469" s="6" t="str">
        <f t="shared" si="46"/>
        <v>film &amp; video</v>
      </c>
      <c r="T469" s="6" t="str">
        <f t="shared" si="47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10">
        <f t="shared" si="42"/>
        <v>41100.952141203699</v>
      </c>
      <c r="J470">
        <v>1341978665</v>
      </c>
      <c r="K470" s="10">
        <f t="shared" si="43"/>
        <v>41040.959293981483</v>
      </c>
      <c r="L470">
        <v>1336795283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s="6" t="e">
        <f t="shared" si="45"/>
        <v>#DIV/0!</v>
      </c>
      <c r="S470" s="6" t="str">
        <f t="shared" si="46"/>
        <v>film &amp; video</v>
      </c>
      <c r="T470" s="6" t="str">
        <f t="shared" si="47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10">
        <f t="shared" si="42"/>
        <v>41887.781527777777</v>
      </c>
      <c r="J471">
        <v>1409960724</v>
      </c>
      <c r="K471" s="10">
        <f t="shared" si="43"/>
        <v>41827.781527777777</v>
      </c>
      <c r="L471">
        <v>1404776724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s="6" t="e">
        <f t="shared" si="45"/>
        <v>#DIV/0!</v>
      </c>
      <c r="S471" s="6" t="str">
        <f t="shared" si="46"/>
        <v>film &amp; video</v>
      </c>
      <c r="T471" s="6" t="str">
        <f t="shared" si="47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10">
        <f t="shared" si="42"/>
        <v>41654.958333333328</v>
      </c>
      <c r="J472">
        <v>1389844800</v>
      </c>
      <c r="K472" s="10">
        <f t="shared" si="43"/>
        <v>41604.959363425922</v>
      </c>
      <c r="L472">
        <v>1385524889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1.0200000000000001E-2</v>
      </c>
      <c r="R472" s="6">
        <f t="shared" si="45"/>
        <v>25.5</v>
      </c>
      <c r="S472" s="6" t="str">
        <f t="shared" si="46"/>
        <v>film &amp; video</v>
      </c>
      <c r="T472" s="6" t="str">
        <f t="shared" si="47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10">
        <f t="shared" si="42"/>
        <v>41748.471979166665</v>
      </c>
      <c r="J473">
        <v>1397924379</v>
      </c>
      <c r="K473" s="10">
        <f t="shared" si="43"/>
        <v>41703.513645833329</v>
      </c>
      <c r="L473">
        <v>1394039979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0.11892727272727273</v>
      </c>
      <c r="R473" s="6">
        <f t="shared" si="45"/>
        <v>38.476470588235294</v>
      </c>
      <c r="S473" s="6" t="str">
        <f t="shared" si="46"/>
        <v>film &amp; video</v>
      </c>
      <c r="T473" s="6" t="str">
        <f t="shared" si="47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10">
        <f t="shared" si="42"/>
        <v>41874.714328703703</v>
      </c>
      <c r="J474">
        <v>1408831718</v>
      </c>
      <c r="K474" s="10">
        <f t="shared" si="43"/>
        <v>41844.714328703703</v>
      </c>
      <c r="L474">
        <v>1406239718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0.17624999999999999</v>
      </c>
      <c r="R474" s="6">
        <f t="shared" si="45"/>
        <v>28.2</v>
      </c>
      <c r="S474" s="6" t="str">
        <f t="shared" si="46"/>
        <v>film &amp; video</v>
      </c>
      <c r="T474" s="6" t="str">
        <f t="shared" si="47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10">
        <f t="shared" si="42"/>
        <v>41899.489803240736</v>
      </c>
      <c r="J475">
        <v>1410972319</v>
      </c>
      <c r="K475" s="10">
        <f t="shared" si="43"/>
        <v>41869.489803240736</v>
      </c>
      <c r="L475">
        <v>1408380319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2.87E-2</v>
      </c>
      <c r="R475" s="6">
        <f t="shared" si="45"/>
        <v>61.5</v>
      </c>
      <c r="S475" s="6" t="str">
        <f t="shared" si="46"/>
        <v>film &amp; video</v>
      </c>
      <c r="T475" s="6" t="str">
        <f t="shared" si="47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10">
        <f t="shared" si="42"/>
        <v>42783.120706018519</v>
      </c>
      <c r="J476">
        <v>1487318029</v>
      </c>
      <c r="K476" s="10">
        <f t="shared" si="43"/>
        <v>42753.120706018519</v>
      </c>
      <c r="L476">
        <v>1484726029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3.0303030303030303E-4</v>
      </c>
      <c r="R476" s="6">
        <f t="shared" si="45"/>
        <v>1</v>
      </c>
      <c r="S476" s="6" t="str">
        <f t="shared" si="46"/>
        <v>film &amp; video</v>
      </c>
      <c r="T476" s="6" t="str">
        <f t="shared" si="47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10">
        <f t="shared" si="42"/>
        <v>42129.877812500003</v>
      </c>
      <c r="J477">
        <v>1430877843</v>
      </c>
      <c r="K477" s="10">
        <f t="shared" si="43"/>
        <v>42099.877812500003</v>
      </c>
      <c r="L477">
        <v>1428285843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s="6" t="e">
        <f t="shared" si="45"/>
        <v>#DIV/0!</v>
      </c>
      <c r="S477" s="6" t="str">
        <f t="shared" si="46"/>
        <v>film &amp; video</v>
      </c>
      <c r="T477" s="6" t="str">
        <f t="shared" si="47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10">
        <f t="shared" si="42"/>
        <v>41792.957638888889</v>
      </c>
      <c r="J478">
        <v>1401767940</v>
      </c>
      <c r="K478" s="10">
        <f t="shared" si="43"/>
        <v>41757.76667824074</v>
      </c>
      <c r="L478">
        <v>1398727441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2.2302681818181819E-2</v>
      </c>
      <c r="R478" s="6">
        <f t="shared" si="45"/>
        <v>39.569274193548388</v>
      </c>
      <c r="S478" s="6" t="str">
        <f t="shared" si="46"/>
        <v>film &amp; video</v>
      </c>
      <c r="T478" s="6" t="str">
        <f t="shared" si="47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10">
        <f t="shared" si="42"/>
        <v>41047.626550925925</v>
      </c>
      <c r="J479">
        <v>1337371334</v>
      </c>
      <c r="K479" s="10">
        <f t="shared" si="43"/>
        <v>40987.626550925925</v>
      </c>
      <c r="L479">
        <v>1332187334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s="6" t="e">
        <f t="shared" si="45"/>
        <v>#DIV/0!</v>
      </c>
      <c r="S479" s="6" t="str">
        <f t="shared" si="46"/>
        <v>film &amp; video</v>
      </c>
      <c r="T479" s="6" t="str">
        <f t="shared" si="47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10">
        <f t="shared" si="42"/>
        <v>42095.660983796297</v>
      </c>
      <c r="J480">
        <v>1427921509</v>
      </c>
      <c r="K480" s="10">
        <f t="shared" si="43"/>
        <v>42065.702650462961</v>
      </c>
      <c r="L480">
        <v>1425333109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s="6" t="e">
        <f t="shared" si="45"/>
        <v>#DIV/0!</v>
      </c>
      <c r="S480" s="6" t="str">
        <f t="shared" si="46"/>
        <v>film &amp; video</v>
      </c>
      <c r="T480" s="6" t="str">
        <f t="shared" si="47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10">
        <f t="shared" si="42"/>
        <v>41964.24114583333</v>
      </c>
      <c r="J481">
        <v>1416566835</v>
      </c>
      <c r="K481" s="10">
        <f t="shared" si="43"/>
        <v>41904.199479166666</v>
      </c>
      <c r="L481">
        <v>1411379235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0.3256</v>
      </c>
      <c r="R481" s="6">
        <f t="shared" si="45"/>
        <v>88.8</v>
      </c>
      <c r="S481" s="6" t="str">
        <f t="shared" si="46"/>
        <v>film &amp; video</v>
      </c>
      <c r="T481" s="6" t="str">
        <f t="shared" si="47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10">
        <f t="shared" si="42"/>
        <v>41495.29184027778</v>
      </c>
      <c r="J482">
        <v>1376049615</v>
      </c>
      <c r="K482" s="10">
        <f t="shared" si="43"/>
        <v>41465.29184027778</v>
      </c>
      <c r="L482">
        <v>1373457615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0.19409999999999999</v>
      </c>
      <c r="R482" s="6">
        <f t="shared" si="45"/>
        <v>55.457142857142856</v>
      </c>
      <c r="S482" s="6" t="str">
        <f t="shared" si="46"/>
        <v>film &amp; video</v>
      </c>
      <c r="T482" s="6" t="str">
        <f t="shared" si="47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10">
        <f t="shared" si="42"/>
        <v>41192.46399305555</v>
      </c>
      <c r="J483">
        <v>1349885289</v>
      </c>
      <c r="K483" s="10">
        <f t="shared" si="43"/>
        <v>41162.46399305555</v>
      </c>
      <c r="L483">
        <v>1347293289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6.0999999999999999E-2</v>
      </c>
      <c r="R483" s="6">
        <f t="shared" si="45"/>
        <v>87.142857142857139</v>
      </c>
      <c r="S483" s="6" t="str">
        <f t="shared" si="46"/>
        <v>film &amp; video</v>
      </c>
      <c r="T483" s="6" t="str">
        <f t="shared" si="47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10">
        <f t="shared" si="42"/>
        <v>42474.398611111108</v>
      </c>
      <c r="J484">
        <v>1460644440</v>
      </c>
      <c r="K484" s="10">
        <f t="shared" si="43"/>
        <v>42447.688541666663</v>
      </c>
      <c r="L484">
        <v>1458336690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1E-3</v>
      </c>
      <c r="R484" s="6">
        <f t="shared" si="45"/>
        <v>10</v>
      </c>
      <c r="S484" s="6" t="str">
        <f t="shared" si="46"/>
        <v>film &amp; video</v>
      </c>
      <c r="T484" s="6" t="str">
        <f t="shared" si="47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10">
        <f t="shared" si="42"/>
        <v>41302.989259259259</v>
      </c>
      <c r="J485">
        <v>1359434672</v>
      </c>
      <c r="K485" s="10">
        <f t="shared" si="43"/>
        <v>41242.989259259259</v>
      </c>
      <c r="L485">
        <v>1354250672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0.502</v>
      </c>
      <c r="R485" s="6">
        <f t="shared" si="45"/>
        <v>51.224489795918366</v>
      </c>
      <c r="S485" s="6" t="str">
        <f t="shared" si="46"/>
        <v>film &amp; video</v>
      </c>
      <c r="T485" s="6" t="str">
        <f t="shared" si="47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10">
        <f t="shared" si="42"/>
        <v>42313.772824074076</v>
      </c>
      <c r="J486">
        <v>1446766372</v>
      </c>
      <c r="K486" s="10">
        <f t="shared" si="43"/>
        <v>42272.731157407405</v>
      </c>
      <c r="L486">
        <v>1443220372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1.8625E-3</v>
      </c>
      <c r="R486" s="6">
        <f t="shared" si="45"/>
        <v>13.545454545454545</v>
      </c>
      <c r="S486" s="6" t="str">
        <f t="shared" si="46"/>
        <v>film &amp; video</v>
      </c>
      <c r="T486" s="6" t="str">
        <f t="shared" si="47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10">
        <f t="shared" si="42"/>
        <v>41411.297442129631</v>
      </c>
      <c r="J487">
        <v>1368792499</v>
      </c>
      <c r="K487" s="10">
        <f t="shared" si="43"/>
        <v>41381.297442129631</v>
      </c>
      <c r="L487">
        <v>1366200499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0.21906971229845085</v>
      </c>
      <c r="R487" s="6">
        <f t="shared" si="45"/>
        <v>66.520080000000007</v>
      </c>
      <c r="S487" s="6" t="str">
        <f t="shared" si="46"/>
        <v>film &amp; video</v>
      </c>
      <c r="T487" s="6" t="str">
        <f t="shared" si="47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10">
        <f t="shared" si="42"/>
        <v>41791.734247685185</v>
      </c>
      <c r="J488">
        <v>1401662239</v>
      </c>
      <c r="K488" s="10">
        <f t="shared" si="43"/>
        <v>41761.734247685185</v>
      </c>
      <c r="L488">
        <v>1399070239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9.0909090909090904E-5</v>
      </c>
      <c r="R488" s="6">
        <f t="shared" si="45"/>
        <v>50</v>
      </c>
      <c r="S488" s="6" t="str">
        <f t="shared" si="46"/>
        <v>film &amp; video</v>
      </c>
      <c r="T488" s="6" t="str">
        <f t="shared" si="47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10">
        <f t="shared" si="42"/>
        <v>42729.428171296291</v>
      </c>
      <c r="J489">
        <v>1482678994</v>
      </c>
      <c r="K489" s="10">
        <f t="shared" si="43"/>
        <v>42669.386504629627</v>
      </c>
      <c r="L489">
        <v>1477491394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s="6" t="e">
        <f t="shared" si="45"/>
        <v>#DIV/0!</v>
      </c>
      <c r="S489" s="6" t="str">
        <f t="shared" si="46"/>
        <v>film &amp; video</v>
      </c>
      <c r="T489" s="6" t="str">
        <f t="shared" si="47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10">
        <f t="shared" si="42"/>
        <v>42743.84606481481</v>
      </c>
      <c r="J490">
        <v>1483924700</v>
      </c>
      <c r="K490" s="10">
        <f t="shared" si="43"/>
        <v>42713.84606481481</v>
      </c>
      <c r="L490">
        <v>1481332700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s="6" t="e">
        <f t="shared" si="45"/>
        <v>#DIV/0!</v>
      </c>
      <c r="S490" s="6" t="str">
        <f t="shared" si="46"/>
        <v>film &amp; video</v>
      </c>
      <c r="T490" s="6" t="str">
        <f t="shared" si="47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10">
        <f t="shared" si="42"/>
        <v>40913.272916666661</v>
      </c>
      <c r="J491">
        <v>1325763180</v>
      </c>
      <c r="K491" s="10">
        <f t="shared" si="43"/>
        <v>40882.273333333331</v>
      </c>
      <c r="L491">
        <v>1323084816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2.8667813379201833E-3</v>
      </c>
      <c r="R491" s="6">
        <f t="shared" si="45"/>
        <v>71.666666666666671</v>
      </c>
      <c r="S491" s="6" t="str">
        <f t="shared" si="46"/>
        <v>film &amp; video</v>
      </c>
      <c r="T491" s="6" t="str">
        <f t="shared" si="47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10">
        <f t="shared" si="42"/>
        <v>41143.760243055549</v>
      </c>
      <c r="J492">
        <v>1345677285</v>
      </c>
      <c r="K492" s="10">
        <f t="shared" si="43"/>
        <v>41113.760243055549</v>
      </c>
      <c r="L492">
        <v>1343085285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s="6" t="e">
        <f t="shared" si="45"/>
        <v>#DIV/0!</v>
      </c>
      <c r="S492" s="6" t="str">
        <f t="shared" si="46"/>
        <v>film &amp; video</v>
      </c>
      <c r="T492" s="6" t="str">
        <f t="shared" si="47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10">
        <f t="shared" si="42"/>
        <v>42396.774293981478</v>
      </c>
      <c r="J493">
        <v>1453937699</v>
      </c>
      <c r="K493" s="10">
        <f t="shared" si="43"/>
        <v>42366.774293981478</v>
      </c>
      <c r="L493">
        <v>1451345699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s="6" t="e">
        <f t="shared" si="45"/>
        <v>#DIV/0!</v>
      </c>
      <c r="S493" s="6" t="str">
        <f t="shared" si="46"/>
        <v>film &amp; video</v>
      </c>
      <c r="T493" s="6" t="str">
        <f t="shared" si="47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10">
        <f t="shared" si="42"/>
        <v>42655.826736111114</v>
      </c>
      <c r="J494">
        <v>1476319830</v>
      </c>
      <c r="K494" s="10">
        <f t="shared" si="43"/>
        <v>42595.826736111114</v>
      </c>
      <c r="L494">
        <v>1471135830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s="6" t="e">
        <f t="shared" si="45"/>
        <v>#DIV/0!</v>
      </c>
      <c r="S494" s="6" t="str">
        <f t="shared" si="46"/>
        <v>film &amp; video</v>
      </c>
      <c r="T494" s="6" t="str">
        <f t="shared" si="47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10">
        <f t="shared" si="42"/>
        <v>42144.517800925925</v>
      </c>
      <c r="J495">
        <v>1432142738</v>
      </c>
      <c r="K495" s="10">
        <f t="shared" si="43"/>
        <v>42114.517800925925</v>
      </c>
      <c r="L495">
        <v>1429550738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s="6" t="e">
        <f t="shared" si="45"/>
        <v>#DIV/0!</v>
      </c>
      <c r="S495" s="6" t="str">
        <f t="shared" si="46"/>
        <v>film &amp; video</v>
      </c>
      <c r="T495" s="6" t="str">
        <f t="shared" si="47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10">
        <f t="shared" si="42"/>
        <v>41822.916666666664</v>
      </c>
      <c r="J496">
        <v>1404356400</v>
      </c>
      <c r="K496" s="10">
        <f t="shared" si="43"/>
        <v>41799.62228009259</v>
      </c>
      <c r="L496">
        <v>1402343765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1.5499999999999999E-3</v>
      </c>
      <c r="R496" s="6">
        <f t="shared" si="45"/>
        <v>10.333333333333334</v>
      </c>
      <c r="S496" s="6" t="str">
        <f t="shared" si="46"/>
        <v>film &amp; video</v>
      </c>
      <c r="T496" s="6" t="str">
        <f t="shared" si="47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10">
        <f t="shared" si="42"/>
        <v>42201.619270833333</v>
      </c>
      <c r="J497">
        <v>1437076305</v>
      </c>
      <c r="K497" s="10">
        <f t="shared" si="43"/>
        <v>42171.619270833333</v>
      </c>
      <c r="L497">
        <v>1434484305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s="6" t="e">
        <f t="shared" si="45"/>
        <v>#DIV/0!</v>
      </c>
      <c r="S497" s="6" t="str">
        <f t="shared" si="46"/>
        <v>film &amp; video</v>
      </c>
      <c r="T497" s="6" t="str">
        <f t="shared" si="47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10">
        <f t="shared" si="42"/>
        <v>41680.723078703704</v>
      </c>
      <c r="J498">
        <v>1392070874</v>
      </c>
      <c r="K498" s="10">
        <f t="shared" si="43"/>
        <v>41620.723078703704</v>
      </c>
      <c r="L498">
        <v>1386886874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1.6666666666666667E-5</v>
      </c>
      <c r="R498" s="6">
        <f t="shared" si="45"/>
        <v>1</v>
      </c>
      <c r="S498" s="6" t="str">
        <f t="shared" si="46"/>
        <v>film &amp; video</v>
      </c>
      <c r="T498" s="6" t="str">
        <f t="shared" si="47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10">
        <f t="shared" si="42"/>
        <v>41997.999999999993</v>
      </c>
      <c r="J499">
        <v>1419483600</v>
      </c>
      <c r="K499" s="10">
        <f t="shared" si="43"/>
        <v>41944.829456018517</v>
      </c>
      <c r="L499">
        <v>1414889665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6.6964285714285711E-3</v>
      </c>
      <c r="R499" s="6">
        <f t="shared" si="45"/>
        <v>10</v>
      </c>
      <c r="S499" s="6" t="str">
        <f t="shared" si="46"/>
        <v>film &amp; video</v>
      </c>
      <c r="T499" s="6" t="str">
        <f t="shared" si="47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10">
        <f t="shared" si="42"/>
        <v>40900.553807870368</v>
      </c>
      <c r="J500">
        <v>1324664249</v>
      </c>
      <c r="K500" s="10">
        <f t="shared" si="43"/>
        <v>40858.553807870368</v>
      </c>
      <c r="L500">
        <v>1321035449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4.5985132395404561E-2</v>
      </c>
      <c r="R500" s="6">
        <f t="shared" si="45"/>
        <v>136.09090909090909</v>
      </c>
      <c r="S500" s="6" t="str">
        <f t="shared" si="46"/>
        <v>film &amp; video</v>
      </c>
      <c r="T500" s="6" t="str">
        <f t="shared" si="47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10">
        <f t="shared" si="42"/>
        <v>40098.665972222218</v>
      </c>
      <c r="J501">
        <v>1255381140</v>
      </c>
      <c r="K501" s="10">
        <f t="shared" si="43"/>
        <v>40043.687129629623</v>
      </c>
      <c r="L501">
        <v>1250630968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9.5500000000000002E-2</v>
      </c>
      <c r="R501" s="6">
        <f t="shared" si="45"/>
        <v>73.461538461538467</v>
      </c>
      <c r="S501" s="6" t="str">
        <f t="shared" si="46"/>
        <v>film &amp; video</v>
      </c>
      <c r="T501" s="6" t="str">
        <f t="shared" si="47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10">
        <f t="shared" si="42"/>
        <v>40306.719444444439</v>
      </c>
      <c r="J502">
        <v>1273356960</v>
      </c>
      <c r="K502" s="10">
        <f t="shared" si="43"/>
        <v>40247.677673611106</v>
      </c>
      <c r="L502">
        <v>1268255751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3.307692307692308E-2</v>
      </c>
      <c r="R502" s="6">
        <f t="shared" si="45"/>
        <v>53.75</v>
      </c>
      <c r="S502" s="6" t="str">
        <f t="shared" si="46"/>
        <v>film &amp; video</v>
      </c>
      <c r="T502" s="6" t="str">
        <f t="shared" si="47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10">
        <f t="shared" si="42"/>
        <v>40733.026053240741</v>
      </c>
      <c r="J503">
        <v>1310189851</v>
      </c>
      <c r="K503" s="10">
        <f t="shared" si="43"/>
        <v>40703.026053240741</v>
      </c>
      <c r="L503">
        <v>1307597851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s="6" t="e">
        <f t="shared" si="45"/>
        <v>#DIV/0!</v>
      </c>
      <c r="S503" s="6" t="str">
        <f t="shared" si="46"/>
        <v>film &amp; video</v>
      </c>
      <c r="T503" s="6" t="str">
        <f t="shared" si="47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10">
        <f t="shared" si="42"/>
        <v>40986.303530092591</v>
      </c>
      <c r="J504">
        <v>1332073025</v>
      </c>
      <c r="K504" s="10">
        <f t="shared" si="43"/>
        <v>40956.345196759255</v>
      </c>
      <c r="L504">
        <v>1329484625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1.15E-2</v>
      </c>
      <c r="R504" s="6">
        <f t="shared" si="45"/>
        <v>57.5</v>
      </c>
      <c r="S504" s="6" t="str">
        <f t="shared" si="46"/>
        <v>film &amp; video</v>
      </c>
      <c r="T504" s="6" t="str">
        <f t="shared" si="47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10">
        <f t="shared" si="42"/>
        <v>42021.318321759252</v>
      </c>
      <c r="J505">
        <v>1421498303</v>
      </c>
      <c r="K505" s="10">
        <f t="shared" si="43"/>
        <v>41991.318321759252</v>
      </c>
      <c r="L505">
        <v>1418906303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1.7538461538461537E-2</v>
      </c>
      <c r="R505" s="6">
        <f t="shared" si="45"/>
        <v>12.666666666666666</v>
      </c>
      <c r="S505" s="6" t="str">
        <f t="shared" si="46"/>
        <v>film &amp; video</v>
      </c>
      <c r="T505" s="6" t="str">
        <f t="shared" si="47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10">
        <f t="shared" si="42"/>
        <v>41009.73364583333</v>
      </c>
      <c r="J506">
        <v>1334097387</v>
      </c>
      <c r="K506" s="10">
        <f t="shared" si="43"/>
        <v>40949.775312499994</v>
      </c>
      <c r="L506">
        <v>1328916987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1.3673469387755101E-2</v>
      </c>
      <c r="R506" s="6">
        <f t="shared" si="45"/>
        <v>67</v>
      </c>
      <c r="S506" s="6" t="str">
        <f t="shared" si="46"/>
        <v>film &amp; video</v>
      </c>
      <c r="T506" s="6" t="str">
        <f t="shared" si="47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10">
        <f t="shared" si="42"/>
        <v>42362.889884259253</v>
      </c>
      <c r="J507">
        <v>1451010086</v>
      </c>
      <c r="K507" s="10">
        <f t="shared" si="43"/>
        <v>42317.889884259253</v>
      </c>
      <c r="L507">
        <v>1447122086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4.3333333333333331E-3</v>
      </c>
      <c r="R507" s="6">
        <f t="shared" si="45"/>
        <v>3.7142857142857144</v>
      </c>
      <c r="S507" s="6" t="str">
        <f t="shared" si="46"/>
        <v>film &amp; video</v>
      </c>
      <c r="T507" s="6" t="str">
        <f t="shared" si="47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10">
        <f t="shared" si="42"/>
        <v>41496.343981481477</v>
      </c>
      <c r="J508">
        <v>1376140520</v>
      </c>
      <c r="K508" s="10">
        <f t="shared" si="43"/>
        <v>41466.343981481477</v>
      </c>
      <c r="L508">
        <v>1373548520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1.25E-3</v>
      </c>
      <c r="R508" s="6">
        <f t="shared" si="45"/>
        <v>250</v>
      </c>
      <c r="S508" s="6" t="str">
        <f t="shared" si="46"/>
        <v>film &amp; video</v>
      </c>
      <c r="T508" s="6" t="str">
        <f t="shared" si="47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10">
        <f t="shared" si="42"/>
        <v>41201.750659722216</v>
      </c>
      <c r="J509">
        <v>1350687657</v>
      </c>
      <c r="K509" s="10">
        <f t="shared" si="43"/>
        <v>41156.750659722216</v>
      </c>
      <c r="L509">
        <v>1346799657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3.2000000000000001E-2</v>
      </c>
      <c r="R509" s="6">
        <f t="shared" si="45"/>
        <v>64</v>
      </c>
      <c r="S509" s="6" t="str">
        <f t="shared" si="46"/>
        <v>film &amp; video</v>
      </c>
      <c r="T509" s="6" t="str">
        <f t="shared" si="47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10">
        <f t="shared" si="42"/>
        <v>41054.384722222218</v>
      </c>
      <c r="J510">
        <v>1337955240</v>
      </c>
      <c r="K510" s="10">
        <f t="shared" si="43"/>
        <v>40994.815983796296</v>
      </c>
      <c r="L510">
        <v>1332808501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8.0000000000000002E-3</v>
      </c>
      <c r="R510" s="6">
        <f t="shared" si="45"/>
        <v>133.33333333333334</v>
      </c>
      <c r="S510" s="6" t="str">
        <f t="shared" si="46"/>
        <v>film &amp; video</v>
      </c>
      <c r="T510" s="6" t="str">
        <f t="shared" si="47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10">
        <f t="shared" si="42"/>
        <v>42183.423263888886</v>
      </c>
      <c r="J511">
        <v>1435504170</v>
      </c>
      <c r="K511" s="10">
        <f t="shared" si="43"/>
        <v>42153.423263888886</v>
      </c>
      <c r="L511">
        <v>1432912170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2E-3</v>
      </c>
      <c r="R511" s="6">
        <f t="shared" si="45"/>
        <v>10</v>
      </c>
      <c r="S511" s="6" t="str">
        <f t="shared" si="46"/>
        <v>film &amp; video</v>
      </c>
      <c r="T511" s="6" t="str">
        <f t="shared" si="47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10">
        <f t="shared" si="42"/>
        <v>42429.968043981477</v>
      </c>
      <c r="J512">
        <v>1456805639</v>
      </c>
      <c r="K512" s="10">
        <f t="shared" si="43"/>
        <v>42399.968043981477</v>
      </c>
      <c r="L512">
        <v>1454213639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s="6" t="e">
        <f t="shared" si="45"/>
        <v>#DIV/0!</v>
      </c>
      <c r="S512" s="6" t="str">
        <f t="shared" si="46"/>
        <v>film &amp; video</v>
      </c>
      <c r="T512" s="6" t="str">
        <f t="shared" si="47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10">
        <f t="shared" si="42"/>
        <v>41370.053032407406</v>
      </c>
      <c r="J513">
        <v>1365228982</v>
      </c>
      <c r="K513" s="10">
        <f t="shared" si="43"/>
        <v>41340.09469907407</v>
      </c>
      <c r="L513">
        <v>1362640582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0.03</v>
      </c>
      <c r="R513" s="6">
        <f t="shared" si="45"/>
        <v>30</v>
      </c>
      <c r="S513" s="6" t="str">
        <f t="shared" si="46"/>
        <v>film &amp; video</v>
      </c>
      <c r="T513" s="6" t="str">
        <f t="shared" si="47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10">
        <f t="shared" si="42"/>
        <v>42694.575543981475</v>
      </c>
      <c r="J514">
        <v>1479667727</v>
      </c>
      <c r="K514" s="10">
        <f t="shared" si="43"/>
        <v>42649.533877314818</v>
      </c>
      <c r="L514">
        <v>1475776127</v>
      </c>
      <c r="M514" t="b">
        <v>0</v>
      </c>
      <c r="N514">
        <v>2</v>
      </c>
      <c r="O514" t="b">
        <v>0</v>
      </c>
      <c r="P514" t="s">
        <v>8270</v>
      </c>
      <c r="Q514" s="5">
        <f t="shared" si="44"/>
        <v>1.3749999999999999E-3</v>
      </c>
      <c r="R514" s="6">
        <f t="shared" si="45"/>
        <v>5.5</v>
      </c>
      <c r="S514" s="6" t="str">
        <f t="shared" si="46"/>
        <v>film &amp; video</v>
      </c>
      <c r="T514" s="6" t="str">
        <f t="shared" si="47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10">
        <f t="shared" ref="I515:I578" si="48">J515/(86400)+25569+(-5/24)</f>
        <v>42597.083333333336</v>
      </c>
      <c r="J515">
        <v>1471244400</v>
      </c>
      <c r="K515" s="10">
        <f t="shared" ref="K515:K578" si="49">(L515/86400)+25569+(-5/24)</f>
        <v>42552.445659722223</v>
      </c>
      <c r="L515">
        <v>1467387705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0">E515/D515</f>
        <v>0.13924</v>
      </c>
      <c r="R515" s="6">
        <f t="shared" ref="R515:R578" si="51">E515/N515</f>
        <v>102.38235294117646</v>
      </c>
      <c r="S515" s="6" t="str">
        <f t="shared" ref="S515:S578" si="52">LEFT(P515,FIND("/",P515)-1)</f>
        <v>film &amp; video</v>
      </c>
      <c r="T515" s="6" t="str">
        <f t="shared" ref="T515:T578" si="53">RIGHT(P515,LEN(P515)-FIND("/",P515))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10">
        <f t="shared" si="48"/>
        <v>41860.405636574069</v>
      </c>
      <c r="J516">
        <v>1407595447</v>
      </c>
      <c r="K516" s="10">
        <f t="shared" si="49"/>
        <v>41830.405636574069</v>
      </c>
      <c r="L516">
        <v>1405003447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3.3333333333333333E-2</v>
      </c>
      <c r="R516" s="6">
        <f t="shared" si="51"/>
        <v>16.666666666666668</v>
      </c>
      <c r="S516" s="6" t="str">
        <f t="shared" si="52"/>
        <v>film &amp; video</v>
      </c>
      <c r="T516" s="6" t="str">
        <f t="shared" si="53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10">
        <f t="shared" si="48"/>
        <v>42367.282418981478</v>
      </c>
      <c r="J517">
        <v>1451389601</v>
      </c>
      <c r="K517" s="10">
        <f t="shared" si="49"/>
        <v>42327.282418981478</v>
      </c>
      <c r="L517">
        <v>1447933601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0.25413402061855672</v>
      </c>
      <c r="R517" s="6">
        <f t="shared" si="51"/>
        <v>725.02941176470586</v>
      </c>
      <c r="S517" s="6" t="str">
        <f t="shared" si="52"/>
        <v>film &amp; video</v>
      </c>
      <c r="T517" s="6" t="str">
        <f t="shared" si="53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10">
        <f t="shared" si="48"/>
        <v>42151.570370370369</v>
      </c>
      <c r="J518">
        <v>1432752080</v>
      </c>
      <c r="K518" s="10">
        <f t="shared" si="49"/>
        <v>42091.570370370369</v>
      </c>
      <c r="L518">
        <v>1427568080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6" t="e">
        <f t="shared" si="51"/>
        <v>#DIV/0!</v>
      </c>
      <c r="S518" s="6" t="str">
        <f t="shared" si="52"/>
        <v>film &amp; video</v>
      </c>
      <c r="T518" s="6" t="str">
        <f t="shared" si="53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10">
        <f t="shared" si="48"/>
        <v>42768.406956018516</v>
      </c>
      <c r="J519">
        <v>1486046761</v>
      </c>
      <c r="K519" s="10">
        <f t="shared" si="49"/>
        <v>42738.406956018516</v>
      </c>
      <c r="L519">
        <v>1483454761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1.3666666666666667E-2</v>
      </c>
      <c r="R519" s="6">
        <f t="shared" si="51"/>
        <v>68.333333333333329</v>
      </c>
      <c r="S519" s="6" t="str">
        <f t="shared" si="52"/>
        <v>film &amp; video</v>
      </c>
      <c r="T519" s="6" t="str">
        <f t="shared" si="53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10">
        <f t="shared" si="48"/>
        <v>42253.406944444439</v>
      </c>
      <c r="J520">
        <v>1441550760</v>
      </c>
      <c r="K520" s="10">
        <f t="shared" si="49"/>
        <v>42223.407685185179</v>
      </c>
      <c r="L520">
        <v>1438958824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6" t="e">
        <f t="shared" si="51"/>
        <v>#DIV/0!</v>
      </c>
      <c r="S520" s="6" t="str">
        <f t="shared" si="52"/>
        <v>film &amp; video</v>
      </c>
      <c r="T520" s="6" t="str">
        <f t="shared" si="53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10">
        <f t="shared" si="48"/>
        <v>41248.183113425919</v>
      </c>
      <c r="J521">
        <v>1354699421</v>
      </c>
      <c r="K521" s="10">
        <f t="shared" si="49"/>
        <v>41218.183113425919</v>
      </c>
      <c r="L521">
        <v>1352107421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0.22881426547787684</v>
      </c>
      <c r="R521" s="6">
        <f t="shared" si="51"/>
        <v>39.228571428571428</v>
      </c>
      <c r="S521" s="6" t="str">
        <f t="shared" si="52"/>
        <v>film &amp; video</v>
      </c>
      <c r="T521" s="6" t="str">
        <f t="shared" si="53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10">
        <f t="shared" si="48"/>
        <v>42348.493761574071</v>
      </c>
      <c r="J522">
        <v>1449766261</v>
      </c>
      <c r="K522" s="10">
        <f t="shared" si="49"/>
        <v>42318.493761574071</v>
      </c>
      <c r="L522">
        <v>1447174261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1.0209999999999999</v>
      </c>
      <c r="R522" s="6">
        <f t="shared" si="51"/>
        <v>150.14705882352942</v>
      </c>
      <c r="S522" s="6" t="str">
        <f t="shared" si="52"/>
        <v>theater</v>
      </c>
      <c r="T522" s="6" t="str">
        <f t="shared" si="53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10">
        <f t="shared" si="48"/>
        <v>42674.999305555553</v>
      </c>
      <c r="J523">
        <v>1477976340</v>
      </c>
      <c r="K523" s="10">
        <f t="shared" si="49"/>
        <v>42645.884479166663</v>
      </c>
      <c r="L523">
        <v>1475460819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1.0464</v>
      </c>
      <c r="R523" s="6">
        <f t="shared" si="51"/>
        <v>93.428571428571431</v>
      </c>
      <c r="S523" s="6" t="str">
        <f t="shared" si="52"/>
        <v>theater</v>
      </c>
      <c r="T523" s="6" t="str">
        <f t="shared" si="53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10">
        <f t="shared" si="48"/>
        <v>42449.790798611109</v>
      </c>
      <c r="J524">
        <v>1458518325</v>
      </c>
      <c r="K524" s="10">
        <f t="shared" si="49"/>
        <v>42429.832465277774</v>
      </c>
      <c r="L524">
        <v>1456793925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1.1466666666666667</v>
      </c>
      <c r="R524" s="6">
        <f t="shared" si="51"/>
        <v>110.96774193548387</v>
      </c>
      <c r="S524" s="6" t="str">
        <f t="shared" si="52"/>
        <v>theater</v>
      </c>
      <c r="T524" s="6" t="str">
        <f t="shared" si="53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10">
        <f t="shared" si="48"/>
        <v>42267.924490740734</v>
      </c>
      <c r="J525">
        <v>1442805076</v>
      </c>
      <c r="K525" s="10">
        <f t="shared" si="49"/>
        <v>42237.924490740734</v>
      </c>
      <c r="L525">
        <v>1440213076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1.206</v>
      </c>
      <c r="R525" s="6">
        <f t="shared" si="51"/>
        <v>71.785714285714292</v>
      </c>
      <c r="S525" s="6" t="str">
        <f t="shared" si="52"/>
        <v>theater</v>
      </c>
      <c r="T525" s="6" t="str">
        <f t="shared" si="53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10">
        <f t="shared" si="48"/>
        <v>42522.508900462963</v>
      </c>
      <c r="J526">
        <v>1464801169</v>
      </c>
      <c r="K526" s="10">
        <f t="shared" si="49"/>
        <v>42492.508900462963</v>
      </c>
      <c r="L526">
        <v>1462209169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1.0867285714285715</v>
      </c>
      <c r="R526" s="6">
        <f t="shared" si="51"/>
        <v>29.258076923076924</v>
      </c>
      <c r="S526" s="6" t="str">
        <f t="shared" si="52"/>
        <v>theater</v>
      </c>
      <c r="T526" s="6" t="str">
        <f t="shared" si="53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10">
        <f t="shared" si="48"/>
        <v>41895.192604166667</v>
      </c>
      <c r="J527">
        <v>1410601041</v>
      </c>
      <c r="K527" s="10">
        <f t="shared" si="49"/>
        <v>41850.192604166667</v>
      </c>
      <c r="L527">
        <v>1406713041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</v>
      </c>
      <c r="R527" s="6">
        <f t="shared" si="51"/>
        <v>1000</v>
      </c>
      <c r="S527" s="6" t="str">
        <f t="shared" si="52"/>
        <v>theater</v>
      </c>
      <c r="T527" s="6" t="str">
        <f t="shared" si="53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10">
        <f t="shared" si="48"/>
        <v>42223.499999999993</v>
      </c>
      <c r="J528">
        <v>1438966800</v>
      </c>
      <c r="K528" s="10">
        <f t="shared" si="49"/>
        <v>42192.383611111109</v>
      </c>
      <c r="L528">
        <v>1436278344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1.1399999999999999</v>
      </c>
      <c r="R528" s="6">
        <f t="shared" si="51"/>
        <v>74.347826086956516</v>
      </c>
      <c r="S528" s="6" t="str">
        <f t="shared" si="52"/>
        <v>theater</v>
      </c>
      <c r="T528" s="6" t="str">
        <f t="shared" si="53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10">
        <f t="shared" si="48"/>
        <v>42783.461805555555</v>
      </c>
      <c r="J529">
        <v>1487347500</v>
      </c>
      <c r="K529" s="10">
        <f t="shared" si="49"/>
        <v>42752.997291666667</v>
      </c>
      <c r="L529">
        <v>1484715366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1.0085</v>
      </c>
      <c r="R529" s="6">
        <f t="shared" si="51"/>
        <v>63.829113924050631</v>
      </c>
      <c r="S529" s="6" t="str">
        <f t="shared" si="52"/>
        <v>theater</v>
      </c>
      <c r="T529" s="6" t="str">
        <f t="shared" si="53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10">
        <f t="shared" si="48"/>
        <v>42176.680555555555</v>
      </c>
      <c r="J530">
        <v>1434921600</v>
      </c>
      <c r="K530" s="10">
        <f t="shared" si="49"/>
        <v>42155.71188657407</v>
      </c>
      <c r="L530">
        <v>1433109907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1.1565217391304348</v>
      </c>
      <c r="R530" s="6">
        <f t="shared" si="51"/>
        <v>44.333333333333336</v>
      </c>
      <c r="S530" s="6" t="str">
        <f t="shared" si="52"/>
        <v>theater</v>
      </c>
      <c r="T530" s="6" t="str">
        <f t="shared" si="53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10">
        <f t="shared" si="48"/>
        <v>42745.999999999993</v>
      </c>
      <c r="J531">
        <v>1484110800</v>
      </c>
      <c r="K531" s="10">
        <f t="shared" si="49"/>
        <v>42724.822847222218</v>
      </c>
      <c r="L531">
        <v>1482281094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1.3041666666666667</v>
      </c>
      <c r="R531" s="6">
        <f t="shared" si="51"/>
        <v>86.944444444444443</v>
      </c>
      <c r="S531" s="6" t="str">
        <f t="shared" si="52"/>
        <v>theater</v>
      </c>
      <c r="T531" s="6" t="str">
        <f t="shared" si="53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10">
        <f t="shared" si="48"/>
        <v>42178.874999999993</v>
      </c>
      <c r="J532">
        <v>1435111200</v>
      </c>
      <c r="K532" s="10">
        <f t="shared" si="49"/>
        <v>42157.382731481477</v>
      </c>
      <c r="L532">
        <v>1433254268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1.0778267254038179</v>
      </c>
      <c r="R532" s="6">
        <f t="shared" si="51"/>
        <v>126.55172413793103</v>
      </c>
      <c r="S532" s="6" t="str">
        <f t="shared" si="52"/>
        <v>theater</v>
      </c>
      <c r="T532" s="6" t="str">
        <f t="shared" si="53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10">
        <f t="shared" si="48"/>
        <v>42721.082638888889</v>
      </c>
      <c r="J533">
        <v>1481957940</v>
      </c>
      <c r="K533" s="10">
        <f t="shared" si="49"/>
        <v>42675.856817129628</v>
      </c>
      <c r="L533">
        <v>1478050429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</v>
      </c>
      <c r="R533" s="6">
        <f t="shared" si="51"/>
        <v>129.03225806451613</v>
      </c>
      <c r="S533" s="6" t="str">
        <f t="shared" si="52"/>
        <v>theater</v>
      </c>
      <c r="T533" s="6" t="str">
        <f t="shared" si="53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10">
        <f t="shared" si="48"/>
        <v>42502.798703703702</v>
      </c>
      <c r="J534">
        <v>1463098208</v>
      </c>
      <c r="K534" s="10">
        <f t="shared" si="49"/>
        <v>42472.798703703702</v>
      </c>
      <c r="L534">
        <v>1460506208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1.2324999999999999</v>
      </c>
      <c r="R534" s="6">
        <f t="shared" si="51"/>
        <v>71.242774566473983</v>
      </c>
      <c r="S534" s="6" t="str">
        <f t="shared" si="52"/>
        <v>theater</v>
      </c>
      <c r="T534" s="6" t="str">
        <f t="shared" si="53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10">
        <f t="shared" si="48"/>
        <v>42506.226446759254</v>
      </c>
      <c r="J535">
        <v>1463394365</v>
      </c>
      <c r="K535" s="10">
        <f t="shared" si="49"/>
        <v>42482.226446759254</v>
      </c>
      <c r="L535">
        <v>1461320765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1.002</v>
      </c>
      <c r="R535" s="6">
        <f t="shared" si="51"/>
        <v>117.88235294117646</v>
      </c>
      <c r="S535" s="6" t="str">
        <f t="shared" si="52"/>
        <v>theater</v>
      </c>
      <c r="T535" s="6" t="str">
        <f t="shared" si="53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10">
        <f t="shared" si="48"/>
        <v>42309.749999999993</v>
      </c>
      <c r="J536">
        <v>1446418800</v>
      </c>
      <c r="K536" s="10">
        <f t="shared" si="49"/>
        <v>42270.602662037032</v>
      </c>
      <c r="L536">
        <v>1443036470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1.0466666666666666</v>
      </c>
      <c r="R536" s="6">
        <f t="shared" si="51"/>
        <v>327.08333333333331</v>
      </c>
      <c r="S536" s="6" t="str">
        <f t="shared" si="52"/>
        <v>theater</v>
      </c>
      <c r="T536" s="6" t="str">
        <f t="shared" si="53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10">
        <f t="shared" si="48"/>
        <v>42741.336863425924</v>
      </c>
      <c r="J537">
        <v>1483707905</v>
      </c>
      <c r="K537" s="10">
        <f t="shared" si="49"/>
        <v>42711.336863425924</v>
      </c>
      <c r="L537">
        <v>1481115905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1.0249999999999999</v>
      </c>
      <c r="R537" s="6">
        <f t="shared" si="51"/>
        <v>34.745762711864408</v>
      </c>
      <c r="S537" s="6" t="str">
        <f t="shared" si="52"/>
        <v>theater</v>
      </c>
      <c r="T537" s="6" t="str">
        <f t="shared" si="53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10">
        <f t="shared" si="48"/>
        <v>42219.541666666664</v>
      </c>
      <c r="J538">
        <v>1438624800</v>
      </c>
      <c r="K538" s="10">
        <f t="shared" si="49"/>
        <v>42179.136655092589</v>
      </c>
      <c r="L538">
        <v>1435133807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1.1825757575757576</v>
      </c>
      <c r="R538" s="6">
        <f t="shared" si="51"/>
        <v>100.06410256410257</v>
      </c>
      <c r="S538" s="6" t="str">
        <f t="shared" si="52"/>
        <v>theater</v>
      </c>
      <c r="T538" s="6" t="str">
        <f t="shared" si="53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10">
        <f t="shared" si="48"/>
        <v>42312.601747685178</v>
      </c>
      <c r="J539">
        <v>1446665191</v>
      </c>
      <c r="K539" s="10">
        <f t="shared" si="49"/>
        <v>42282.560081018521</v>
      </c>
      <c r="L539">
        <v>1444069591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1.2050000000000001</v>
      </c>
      <c r="R539" s="6">
        <f t="shared" si="51"/>
        <v>40.847457627118644</v>
      </c>
      <c r="S539" s="6" t="str">
        <f t="shared" si="52"/>
        <v>theater</v>
      </c>
      <c r="T539" s="6" t="str">
        <f t="shared" si="53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10">
        <f t="shared" si="48"/>
        <v>42503.586377314808</v>
      </c>
      <c r="J540">
        <v>1463166263</v>
      </c>
      <c r="K540" s="10">
        <f t="shared" si="49"/>
        <v>42473.586377314808</v>
      </c>
      <c r="L540">
        <v>1460574263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3.0242</v>
      </c>
      <c r="R540" s="6">
        <f t="shared" si="51"/>
        <v>252.01666666666668</v>
      </c>
      <c r="S540" s="6" t="str">
        <f t="shared" si="52"/>
        <v>theater</v>
      </c>
      <c r="T540" s="6" t="str">
        <f t="shared" si="53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10">
        <f t="shared" si="48"/>
        <v>42555.841516203705</v>
      </c>
      <c r="J541">
        <v>1467681107</v>
      </c>
      <c r="K541" s="10">
        <f t="shared" si="49"/>
        <v>42534.841516203705</v>
      </c>
      <c r="L541">
        <v>1465866707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1.00644</v>
      </c>
      <c r="R541" s="6">
        <f t="shared" si="51"/>
        <v>25.161000000000001</v>
      </c>
      <c r="S541" s="6" t="str">
        <f t="shared" si="52"/>
        <v>theater</v>
      </c>
      <c r="T541" s="6" t="str">
        <f t="shared" si="53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10">
        <f t="shared" si="48"/>
        <v>42039.608865740738</v>
      </c>
      <c r="J542">
        <v>1423078606</v>
      </c>
      <c r="K542" s="10">
        <f t="shared" si="49"/>
        <v>42009.608865740738</v>
      </c>
      <c r="L542">
        <v>1420486606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6.666666666666667E-5</v>
      </c>
      <c r="R542" s="6">
        <f t="shared" si="51"/>
        <v>1</v>
      </c>
      <c r="S542" s="6" t="str">
        <f t="shared" si="52"/>
        <v>technology</v>
      </c>
      <c r="T542" s="6" t="str">
        <f t="shared" si="53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10">
        <f t="shared" si="48"/>
        <v>42305.838356481479</v>
      </c>
      <c r="J543">
        <v>1446080834</v>
      </c>
      <c r="K543" s="10">
        <f t="shared" si="49"/>
        <v>42275.838356481479</v>
      </c>
      <c r="L543">
        <v>1443488834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5.5555555555555558E-3</v>
      </c>
      <c r="R543" s="6">
        <f t="shared" si="51"/>
        <v>25</v>
      </c>
      <c r="S543" s="6" t="str">
        <f t="shared" si="52"/>
        <v>technology</v>
      </c>
      <c r="T543" s="6" t="str">
        <f t="shared" si="53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10">
        <f t="shared" si="48"/>
        <v>42493.487453703703</v>
      </c>
      <c r="J544">
        <v>1462293716</v>
      </c>
      <c r="K544" s="10">
        <f t="shared" si="49"/>
        <v>42433.529120370367</v>
      </c>
      <c r="L544">
        <v>1457113316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3.9999999999999998E-6</v>
      </c>
      <c r="R544" s="6">
        <f t="shared" si="51"/>
        <v>1</v>
      </c>
      <c r="S544" s="6" t="str">
        <f t="shared" si="52"/>
        <v>technology</v>
      </c>
      <c r="T544" s="6" t="str">
        <f t="shared" si="53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10">
        <f t="shared" si="48"/>
        <v>41943.88381944444</v>
      </c>
      <c r="J545">
        <v>1414807962</v>
      </c>
      <c r="K545" s="10">
        <f t="shared" si="49"/>
        <v>41913.88381944444</v>
      </c>
      <c r="L545">
        <v>1412215962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3.1818181818181819E-3</v>
      </c>
      <c r="R545" s="6">
        <f t="shared" si="51"/>
        <v>35</v>
      </c>
      <c r="S545" s="6" t="str">
        <f t="shared" si="52"/>
        <v>technology</v>
      </c>
      <c r="T545" s="6" t="str">
        <f t="shared" si="53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10">
        <f t="shared" si="48"/>
        <v>42555.448611111111</v>
      </c>
      <c r="J546">
        <v>1467647160</v>
      </c>
      <c r="K546" s="10">
        <f t="shared" si="49"/>
        <v>42525.448611111111</v>
      </c>
      <c r="L546">
        <v>1465055160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1.2E-2</v>
      </c>
      <c r="R546" s="6">
        <f t="shared" si="51"/>
        <v>3</v>
      </c>
      <c r="S546" s="6" t="str">
        <f t="shared" si="52"/>
        <v>technology</v>
      </c>
      <c r="T546" s="6" t="str">
        <f t="shared" si="53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10">
        <f t="shared" si="48"/>
        <v>42323.425798611112</v>
      </c>
      <c r="J547">
        <v>1447600389</v>
      </c>
      <c r="K547" s="10">
        <f t="shared" si="49"/>
        <v>42283.38413194444</v>
      </c>
      <c r="L547">
        <v>1444140789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0.27383999999999997</v>
      </c>
      <c r="R547" s="6">
        <f t="shared" si="51"/>
        <v>402.70588235294116</v>
      </c>
      <c r="S547" s="6" t="str">
        <f t="shared" si="52"/>
        <v>technology</v>
      </c>
      <c r="T547" s="6" t="str">
        <f t="shared" si="53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10">
        <f t="shared" si="48"/>
        <v>42294.459664351853</v>
      </c>
      <c r="J548">
        <v>1445097715</v>
      </c>
      <c r="K548" s="10">
        <f t="shared" si="49"/>
        <v>42249.459664351853</v>
      </c>
      <c r="L548">
        <v>1441209715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8.6666666666666663E-4</v>
      </c>
      <c r="R548" s="6">
        <f t="shared" si="51"/>
        <v>26</v>
      </c>
      <c r="S548" s="6" t="str">
        <f t="shared" si="52"/>
        <v>technology</v>
      </c>
      <c r="T548" s="6" t="str">
        <f t="shared" si="53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10">
        <f t="shared" si="48"/>
        <v>42410.488009259258</v>
      </c>
      <c r="J549">
        <v>1455122564</v>
      </c>
      <c r="K549" s="10">
        <f t="shared" si="49"/>
        <v>42380.488009259258</v>
      </c>
      <c r="L549">
        <v>1452530564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s="6" t="e">
        <f t="shared" si="51"/>
        <v>#DIV/0!</v>
      </c>
      <c r="S549" s="6" t="str">
        <f t="shared" si="52"/>
        <v>technology</v>
      </c>
      <c r="T549" s="6" t="str">
        <f t="shared" si="53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10">
        <f t="shared" si="48"/>
        <v>42306.695</v>
      </c>
      <c r="J550">
        <v>1446154848</v>
      </c>
      <c r="K550" s="10">
        <f t="shared" si="49"/>
        <v>42276.695</v>
      </c>
      <c r="L550">
        <v>1443562848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8.9999999999999998E-4</v>
      </c>
      <c r="R550" s="6">
        <f t="shared" si="51"/>
        <v>9</v>
      </c>
      <c r="S550" s="6" t="str">
        <f t="shared" si="52"/>
        <v>technology</v>
      </c>
      <c r="T550" s="6" t="str">
        <f t="shared" si="53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10">
        <f t="shared" si="48"/>
        <v>42193.428495370368</v>
      </c>
      <c r="J551">
        <v>1436368622</v>
      </c>
      <c r="K551" s="10">
        <f t="shared" si="49"/>
        <v>42163.428495370368</v>
      </c>
      <c r="L551">
        <v>1433776622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2.7199999999999998E-2</v>
      </c>
      <c r="R551" s="6">
        <f t="shared" si="51"/>
        <v>8.5</v>
      </c>
      <c r="S551" s="6" t="str">
        <f t="shared" si="52"/>
        <v>technology</v>
      </c>
      <c r="T551" s="6" t="str">
        <f t="shared" si="53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10">
        <f t="shared" si="48"/>
        <v>42765.999999999993</v>
      </c>
      <c r="J552">
        <v>1485838800</v>
      </c>
      <c r="K552" s="10">
        <f t="shared" si="49"/>
        <v>42753.47042824074</v>
      </c>
      <c r="L552">
        <v>1484756245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7.0000000000000001E-3</v>
      </c>
      <c r="R552" s="6">
        <f t="shared" si="51"/>
        <v>8.75</v>
      </c>
      <c r="S552" s="6" t="str">
        <f t="shared" si="52"/>
        <v>technology</v>
      </c>
      <c r="T552" s="6" t="str">
        <f t="shared" si="53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10">
        <f t="shared" si="48"/>
        <v>42217.536805555552</v>
      </c>
      <c r="J553">
        <v>1438451580</v>
      </c>
      <c r="K553" s="10">
        <f t="shared" si="49"/>
        <v>42173.067407407405</v>
      </c>
      <c r="L553">
        <v>1434609424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5.0413333333333331E-2</v>
      </c>
      <c r="R553" s="6">
        <f t="shared" si="51"/>
        <v>135.03571428571428</v>
      </c>
      <c r="S553" s="6" t="str">
        <f t="shared" si="52"/>
        <v>technology</v>
      </c>
      <c r="T553" s="6" t="str">
        <f t="shared" si="53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10">
        <f t="shared" si="48"/>
        <v>42378.408518518518</v>
      </c>
      <c r="J554">
        <v>1452350896</v>
      </c>
      <c r="K554" s="10">
        <f t="shared" si="49"/>
        <v>42318.408518518518</v>
      </c>
      <c r="L554">
        <v>1447166896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s="6" t="e">
        <f t="shared" si="51"/>
        <v>#DIV/0!</v>
      </c>
      <c r="S554" s="6" t="str">
        <f t="shared" si="52"/>
        <v>technology</v>
      </c>
      <c r="T554" s="6" t="str">
        <f t="shared" si="53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10">
        <f t="shared" si="48"/>
        <v>41957.553136574068</v>
      </c>
      <c r="J555">
        <v>1415988991</v>
      </c>
      <c r="K555" s="10">
        <f t="shared" si="49"/>
        <v>41927.511469907404</v>
      </c>
      <c r="L555">
        <v>1413393391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4.9199999999999999E-3</v>
      </c>
      <c r="R555" s="6">
        <f t="shared" si="51"/>
        <v>20.5</v>
      </c>
      <c r="S555" s="6" t="str">
        <f t="shared" si="52"/>
        <v>technology</v>
      </c>
      <c r="T555" s="6" t="str">
        <f t="shared" si="53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10">
        <f t="shared" si="48"/>
        <v>41931.476527777777</v>
      </c>
      <c r="J556">
        <v>1413735972</v>
      </c>
      <c r="K556" s="10">
        <f t="shared" si="49"/>
        <v>41901.476527777777</v>
      </c>
      <c r="L556">
        <v>1411143972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0.36589147286821705</v>
      </c>
      <c r="R556" s="6">
        <f t="shared" si="51"/>
        <v>64.36363636363636</v>
      </c>
      <c r="S556" s="6" t="str">
        <f t="shared" si="52"/>
        <v>technology</v>
      </c>
      <c r="T556" s="6" t="str">
        <f t="shared" si="53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10">
        <f t="shared" si="48"/>
        <v>42533.145173611112</v>
      </c>
      <c r="J557">
        <v>1465720143</v>
      </c>
      <c r="K557" s="10">
        <f t="shared" si="49"/>
        <v>42503.145173611112</v>
      </c>
      <c r="L557">
        <v>1463128143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s="6" t="e">
        <f t="shared" si="51"/>
        <v>#DIV/0!</v>
      </c>
      <c r="S557" s="6" t="str">
        <f t="shared" si="52"/>
        <v>technology</v>
      </c>
      <c r="T557" s="6" t="str">
        <f t="shared" si="53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10">
        <f t="shared" si="48"/>
        <v>42375.651817129627</v>
      </c>
      <c r="J558">
        <v>1452112717</v>
      </c>
      <c r="K558" s="10">
        <f t="shared" si="49"/>
        <v>42345.651817129627</v>
      </c>
      <c r="L558">
        <v>1449520717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2.5000000000000001E-2</v>
      </c>
      <c r="R558" s="6">
        <f t="shared" si="51"/>
        <v>200</v>
      </c>
      <c r="S558" s="6" t="str">
        <f t="shared" si="52"/>
        <v>technology</v>
      </c>
      <c r="T558" s="6" t="str">
        <f t="shared" si="53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10">
        <f t="shared" si="48"/>
        <v>42706.775497685179</v>
      </c>
      <c r="J559">
        <v>1480721803</v>
      </c>
      <c r="K559" s="10">
        <f t="shared" si="49"/>
        <v>42676.733831018515</v>
      </c>
      <c r="L559">
        <v>1478126203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9.1066666666666674E-3</v>
      </c>
      <c r="R559" s="6">
        <f t="shared" si="51"/>
        <v>68.3</v>
      </c>
      <c r="S559" s="6" t="str">
        <f t="shared" si="52"/>
        <v>technology</v>
      </c>
      <c r="T559" s="6" t="str">
        <f t="shared" si="53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10">
        <f t="shared" si="48"/>
        <v>42087.633159722223</v>
      </c>
      <c r="J560">
        <v>1427227905</v>
      </c>
      <c r="K560" s="10">
        <f t="shared" si="49"/>
        <v>42057.674826388888</v>
      </c>
      <c r="L560">
        <v>1424639505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s="6" t="e">
        <f t="shared" si="51"/>
        <v>#DIV/0!</v>
      </c>
      <c r="S560" s="6" t="str">
        <f t="shared" si="52"/>
        <v>technology</v>
      </c>
      <c r="T560" s="6" t="str">
        <f t="shared" si="53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10">
        <f t="shared" si="48"/>
        <v>42351.074768518512</v>
      </c>
      <c r="J561">
        <v>1449989260</v>
      </c>
      <c r="K561" s="10">
        <f t="shared" si="49"/>
        <v>42321.074768518512</v>
      </c>
      <c r="L561">
        <v>1447397260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2.0833333333333335E-4</v>
      </c>
      <c r="R561" s="6">
        <f t="shared" si="51"/>
        <v>50</v>
      </c>
      <c r="S561" s="6" t="str">
        <f t="shared" si="52"/>
        <v>technology</v>
      </c>
      <c r="T561" s="6" t="str">
        <f t="shared" si="53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10">
        <f t="shared" si="48"/>
        <v>41990.563020833331</v>
      </c>
      <c r="J562">
        <v>1418841045</v>
      </c>
      <c r="K562" s="10">
        <f t="shared" si="49"/>
        <v>41960.563020833331</v>
      </c>
      <c r="L562">
        <v>1416249045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1.2E-4</v>
      </c>
      <c r="R562" s="6">
        <f t="shared" si="51"/>
        <v>4</v>
      </c>
      <c r="S562" s="6" t="str">
        <f t="shared" si="52"/>
        <v>technology</v>
      </c>
      <c r="T562" s="6" t="str">
        <f t="shared" si="53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10">
        <f t="shared" si="48"/>
        <v>42303.450381944444</v>
      </c>
      <c r="J563">
        <v>1445874513</v>
      </c>
      <c r="K563" s="10">
        <f t="shared" si="49"/>
        <v>42268.450381944444</v>
      </c>
      <c r="L563">
        <v>1442850513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3.6666666666666666E-3</v>
      </c>
      <c r="R563" s="6">
        <f t="shared" si="51"/>
        <v>27.5</v>
      </c>
      <c r="S563" s="6" t="str">
        <f t="shared" si="52"/>
        <v>technology</v>
      </c>
      <c r="T563" s="6" t="str">
        <f t="shared" si="53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10">
        <f t="shared" si="48"/>
        <v>42722.180729166663</v>
      </c>
      <c r="J564">
        <v>1482052815</v>
      </c>
      <c r="K564" s="10">
        <f t="shared" si="49"/>
        <v>42692.180729166663</v>
      </c>
      <c r="L564">
        <v>1479460815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s="6" t="e">
        <f t="shared" si="51"/>
        <v>#DIV/0!</v>
      </c>
      <c r="S564" s="6" t="str">
        <f t="shared" si="52"/>
        <v>technology</v>
      </c>
      <c r="T564" s="6" t="str">
        <f t="shared" si="53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10">
        <f t="shared" si="48"/>
        <v>42051.861655092587</v>
      </c>
      <c r="J565">
        <v>1424137247</v>
      </c>
      <c r="K565" s="10">
        <f t="shared" si="49"/>
        <v>42021.861655092587</v>
      </c>
      <c r="L565">
        <v>1421545247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9.0666666666666662E-4</v>
      </c>
      <c r="R565" s="6">
        <f t="shared" si="51"/>
        <v>34</v>
      </c>
      <c r="S565" s="6" t="str">
        <f t="shared" si="52"/>
        <v>technology</v>
      </c>
      <c r="T565" s="6" t="str">
        <f t="shared" si="53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10">
        <f t="shared" si="48"/>
        <v>42441.734664351847</v>
      </c>
      <c r="J566">
        <v>1457822275</v>
      </c>
      <c r="K566" s="10">
        <f t="shared" si="49"/>
        <v>42411.734664351847</v>
      </c>
      <c r="L566">
        <v>1455230275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5.5555555555555558E-5</v>
      </c>
      <c r="R566" s="6">
        <f t="shared" si="51"/>
        <v>1</v>
      </c>
      <c r="S566" s="6" t="str">
        <f t="shared" si="52"/>
        <v>technology</v>
      </c>
      <c r="T566" s="6" t="str">
        <f t="shared" si="53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10">
        <f t="shared" si="48"/>
        <v>42195.576956018514</v>
      </c>
      <c r="J567">
        <v>1436554249</v>
      </c>
      <c r="K567" s="10">
        <f t="shared" si="49"/>
        <v>42165.576956018514</v>
      </c>
      <c r="L567">
        <v>1433962249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s="6" t="e">
        <f t="shared" si="51"/>
        <v>#DIV/0!</v>
      </c>
      <c r="S567" s="6" t="str">
        <f t="shared" si="52"/>
        <v>technology</v>
      </c>
      <c r="T567" s="6" t="str">
        <f t="shared" si="53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10">
        <f t="shared" si="48"/>
        <v>42565.476076388884</v>
      </c>
      <c r="J568">
        <v>1468513533</v>
      </c>
      <c r="K568" s="10">
        <f t="shared" si="49"/>
        <v>42535.476076388884</v>
      </c>
      <c r="L568">
        <v>1465921533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2.0000000000000001E-4</v>
      </c>
      <c r="R568" s="6">
        <f t="shared" si="51"/>
        <v>1</v>
      </c>
      <c r="S568" s="6" t="str">
        <f t="shared" si="52"/>
        <v>technology</v>
      </c>
      <c r="T568" s="6" t="str">
        <f t="shared" si="53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10">
        <f t="shared" si="48"/>
        <v>42005.634189814817</v>
      </c>
      <c r="J569">
        <v>1420143194</v>
      </c>
      <c r="K569" s="10">
        <f t="shared" si="49"/>
        <v>41975.634189814817</v>
      </c>
      <c r="L569">
        <v>1417551194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s="6" t="e">
        <f t="shared" si="51"/>
        <v>#DIV/0!</v>
      </c>
      <c r="S569" s="6" t="str">
        <f t="shared" si="52"/>
        <v>technology</v>
      </c>
      <c r="T569" s="6" t="str">
        <f t="shared" si="53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10">
        <f t="shared" si="48"/>
        <v>42385.249999999993</v>
      </c>
      <c r="J570">
        <v>1452942000</v>
      </c>
      <c r="K570" s="10">
        <f t="shared" si="49"/>
        <v>42348.713229166664</v>
      </c>
      <c r="L570">
        <v>1449785223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0.01</v>
      </c>
      <c r="R570" s="6">
        <f t="shared" si="51"/>
        <v>49</v>
      </c>
      <c r="S570" s="6" t="str">
        <f t="shared" si="52"/>
        <v>technology</v>
      </c>
      <c r="T570" s="6" t="str">
        <f t="shared" si="53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10">
        <f t="shared" si="48"/>
        <v>42370.639027777775</v>
      </c>
      <c r="J571">
        <v>1451679612</v>
      </c>
      <c r="K571" s="10">
        <f t="shared" si="49"/>
        <v>42340.639027777775</v>
      </c>
      <c r="L571">
        <v>1449087612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8.0000000000000002E-3</v>
      </c>
      <c r="R571" s="6">
        <f t="shared" si="51"/>
        <v>20</v>
      </c>
      <c r="S571" s="6" t="str">
        <f t="shared" si="52"/>
        <v>technology</v>
      </c>
      <c r="T571" s="6" t="str">
        <f t="shared" si="53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10">
        <f t="shared" si="48"/>
        <v>42418.589918981474</v>
      </c>
      <c r="J572">
        <v>1455822569</v>
      </c>
      <c r="K572" s="10">
        <f t="shared" si="49"/>
        <v>42388.589918981474</v>
      </c>
      <c r="L572">
        <v>1453230569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1.6705882352941177E-3</v>
      </c>
      <c r="R572" s="6">
        <f t="shared" si="51"/>
        <v>142</v>
      </c>
      <c r="S572" s="6" t="str">
        <f t="shared" si="52"/>
        <v>technology</v>
      </c>
      <c r="T572" s="6" t="str">
        <f t="shared" si="53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10">
        <f t="shared" si="48"/>
        <v>42211.957638888889</v>
      </c>
      <c r="J573">
        <v>1437969540</v>
      </c>
      <c r="K573" s="10">
        <f t="shared" si="49"/>
        <v>42192.607905092591</v>
      </c>
      <c r="L573">
        <v>1436297723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4.2399999999999998E-3</v>
      </c>
      <c r="R573" s="6">
        <f t="shared" si="51"/>
        <v>53</v>
      </c>
      <c r="S573" s="6" t="str">
        <f t="shared" si="52"/>
        <v>technology</v>
      </c>
      <c r="T573" s="6" t="str">
        <f t="shared" si="53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10">
        <f t="shared" si="48"/>
        <v>42312.549629629626</v>
      </c>
      <c r="J574">
        <v>1446660688</v>
      </c>
      <c r="K574" s="10">
        <f t="shared" si="49"/>
        <v>42282.507962962962</v>
      </c>
      <c r="L574">
        <v>1444065088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s="6" t="e">
        <f t="shared" si="51"/>
        <v>#DIV/0!</v>
      </c>
      <c r="S574" s="6" t="str">
        <f t="shared" si="52"/>
        <v>technology</v>
      </c>
      <c r="T574" s="6" t="str">
        <f t="shared" si="53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10">
        <f t="shared" si="48"/>
        <v>42021.841666666667</v>
      </c>
      <c r="J575">
        <v>1421543520</v>
      </c>
      <c r="K575" s="10">
        <f t="shared" si="49"/>
        <v>41962.841793981475</v>
      </c>
      <c r="L575">
        <v>1416445931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3.892538925389254E-3</v>
      </c>
      <c r="R575" s="6">
        <f t="shared" si="51"/>
        <v>38.444444444444443</v>
      </c>
      <c r="S575" s="6" t="str">
        <f t="shared" si="52"/>
        <v>technology</v>
      </c>
      <c r="T575" s="6" t="str">
        <f t="shared" si="53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10">
        <f t="shared" si="48"/>
        <v>42662.235034722216</v>
      </c>
      <c r="J576">
        <v>1476873507</v>
      </c>
      <c r="K576" s="10">
        <f t="shared" si="49"/>
        <v>42632.235034722216</v>
      </c>
      <c r="L576">
        <v>1474281507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7.1556350626118068E-3</v>
      </c>
      <c r="R576" s="6">
        <f t="shared" si="51"/>
        <v>20</v>
      </c>
      <c r="S576" s="6" t="str">
        <f t="shared" si="52"/>
        <v>technology</v>
      </c>
      <c r="T576" s="6" t="str">
        <f t="shared" si="53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10">
        <f t="shared" si="48"/>
        <v>42168.484293981477</v>
      </c>
      <c r="J577">
        <v>1434213443</v>
      </c>
      <c r="K577" s="10">
        <f t="shared" si="49"/>
        <v>42138.484293981477</v>
      </c>
      <c r="L577">
        <v>1431621443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4.3166666666666666E-3</v>
      </c>
      <c r="R577" s="6">
        <f t="shared" si="51"/>
        <v>64.75</v>
      </c>
      <c r="S577" s="6" t="str">
        <f t="shared" si="52"/>
        <v>technology</v>
      </c>
      <c r="T577" s="6" t="str">
        <f t="shared" si="53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10">
        <f t="shared" si="48"/>
        <v>42091.221666666665</v>
      </c>
      <c r="J578">
        <v>1427537952</v>
      </c>
      <c r="K578" s="10">
        <f t="shared" si="49"/>
        <v>42031.263333333329</v>
      </c>
      <c r="L578">
        <v>1422357552</v>
      </c>
      <c r="M578" t="b">
        <v>0</v>
      </c>
      <c r="N578">
        <v>1</v>
      </c>
      <c r="O578" t="b">
        <v>0</v>
      </c>
      <c r="P578" t="s">
        <v>8272</v>
      </c>
      <c r="Q578" s="5">
        <f t="shared" si="50"/>
        <v>1.2500000000000001E-5</v>
      </c>
      <c r="R578" s="6">
        <f t="shared" si="51"/>
        <v>1</v>
      </c>
      <c r="S578" s="6" t="str">
        <f t="shared" si="52"/>
        <v>technology</v>
      </c>
      <c r="T578" s="6" t="str">
        <f t="shared" si="53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10">
        <f t="shared" ref="I579:I642" si="54">J579/(86400)+25569+(-5/24)</f>
        <v>42510.380810185183</v>
      </c>
      <c r="J579">
        <v>1463753302</v>
      </c>
      <c r="K579" s="10">
        <f t="shared" ref="K579:K642" si="55">(L579/86400)+25569+(-5/24)</f>
        <v>42450.380810185183</v>
      </c>
      <c r="L579">
        <v>1458569302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6">E579/D579</f>
        <v>2E-3</v>
      </c>
      <c r="R579" s="6">
        <f t="shared" ref="R579:R642" si="57">E579/N579</f>
        <v>10</v>
      </c>
      <c r="S579" s="6" t="str">
        <f t="shared" ref="S579:S642" si="58">LEFT(P579,FIND("/",P579)-1)</f>
        <v>technology</v>
      </c>
      <c r="T579" s="6" t="str">
        <f t="shared" ref="T579:T642" si="59">RIGHT(P579,LEN(P579)-FIND("/",P579))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10">
        <f t="shared" si="54"/>
        <v>42254.370289351849</v>
      </c>
      <c r="J580">
        <v>1441633993</v>
      </c>
      <c r="K580" s="10">
        <f t="shared" si="55"/>
        <v>42230.370289351849</v>
      </c>
      <c r="L580">
        <v>1439560393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1.12E-4</v>
      </c>
      <c r="R580" s="6">
        <f t="shared" si="57"/>
        <v>2</v>
      </c>
      <c r="S580" s="6" t="str">
        <f t="shared" si="58"/>
        <v>technology</v>
      </c>
      <c r="T580" s="6" t="str">
        <f t="shared" si="59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10">
        <f t="shared" si="54"/>
        <v>41998.643784722219</v>
      </c>
      <c r="J581">
        <v>1419539223</v>
      </c>
      <c r="K581" s="10">
        <f t="shared" si="55"/>
        <v>41968.643784722219</v>
      </c>
      <c r="L581">
        <v>1416947223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1.4583333333333334E-2</v>
      </c>
      <c r="R581" s="6">
        <f t="shared" si="57"/>
        <v>35</v>
      </c>
      <c r="S581" s="6" t="str">
        <f t="shared" si="58"/>
        <v>technology</v>
      </c>
      <c r="T581" s="6" t="str">
        <f t="shared" si="59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10">
        <f t="shared" si="54"/>
        <v>42635.699849537035</v>
      </c>
      <c r="J582">
        <v>1474580867</v>
      </c>
      <c r="K582" s="10">
        <f t="shared" si="55"/>
        <v>42605.699849537035</v>
      </c>
      <c r="L582">
        <v>1471988867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3.3333333333333332E-4</v>
      </c>
      <c r="R582" s="6">
        <f t="shared" si="57"/>
        <v>1</v>
      </c>
      <c r="S582" s="6" t="str">
        <f t="shared" si="58"/>
        <v>technology</v>
      </c>
      <c r="T582" s="6" t="str">
        <f t="shared" si="59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10">
        <f t="shared" si="54"/>
        <v>42217.804444444446</v>
      </c>
      <c r="J583">
        <v>1438474704</v>
      </c>
      <c r="K583" s="10">
        <f t="shared" si="55"/>
        <v>42187.804444444446</v>
      </c>
      <c r="L583">
        <v>1435882704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 s="6" t="e">
        <f t="shared" si="57"/>
        <v>#DIV/0!</v>
      </c>
      <c r="S583" s="6" t="str">
        <f t="shared" si="58"/>
        <v>technology</v>
      </c>
      <c r="T583" s="6" t="str">
        <f t="shared" si="59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10">
        <f t="shared" si="54"/>
        <v>42078.541666666664</v>
      </c>
      <c r="J584">
        <v>1426442400</v>
      </c>
      <c r="K584" s="10">
        <f t="shared" si="55"/>
        <v>42055.531469907401</v>
      </c>
      <c r="L584">
        <v>1424454319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 s="6" t="e">
        <f t="shared" si="57"/>
        <v>#DIV/0!</v>
      </c>
      <c r="S584" s="6" t="str">
        <f t="shared" si="58"/>
        <v>technology</v>
      </c>
      <c r="T584" s="6" t="str">
        <f t="shared" si="59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10">
        <f t="shared" si="54"/>
        <v>42082.688506944447</v>
      </c>
      <c r="J585">
        <v>1426800687</v>
      </c>
      <c r="K585" s="10">
        <f t="shared" si="55"/>
        <v>42052.730173611104</v>
      </c>
      <c r="L585">
        <v>1424212287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1.1111111111111112E-4</v>
      </c>
      <c r="R585" s="6">
        <f t="shared" si="57"/>
        <v>1</v>
      </c>
      <c r="S585" s="6" t="str">
        <f t="shared" si="58"/>
        <v>technology</v>
      </c>
      <c r="T585" s="6" t="str">
        <f t="shared" si="59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10">
        <f t="shared" si="54"/>
        <v>42079.466620370367</v>
      </c>
      <c r="J586">
        <v>1426522316</v>
      </c>
      <c r="K586" s="10">
        <f t="shared" si="55"/>
        <v>42049.508287037032</v>
      </c>
      <c r="L586">
        <v>1423933916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0.01</v>
      </c>
      <c r="R586" s="6">
        <f t="shared" si="57"/>
        <v>5</v>
      </c>
      <c r="S586" s="6" t="str">
        <f t="shared" si="58"/>
        <v>technology</v>
      </c>
      <c r="T586" s="6" t="str">
        <f t="shared" si="59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10">
        <f t="shared" si="54"/>
        <v>42338.791666666664</v>
      </c>
      <c r="J587">
        <v>1448928000</v>
      </c>
      <c r="K587" s="10">
        <f t="shared" si="55"/>
        <v>42283.182604166665</v>
      </c>
      <c r="L587">
        <v>1444123377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 s="6" t="e">
        <f t="shared" si="57"/>
        <v>#DIV/0!</v>
      </c>
      <c r="S587" s="6" t="str">
        <f t="shared" si="58"/>
        <v>technology</v>
      </c>
      <c r="T587" s="6" t="str">
        <f t="shared" si="59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10">
        <f t="shared" si="54"/>
        <v>42050.645914351851</v>
      </c>
      <c r="J588">
        <v>1424032207</v>
      </c>
      <c r="K588" s="10">
        <f t="shared" si="55"/>
        <v>42020.645914351851</v>
      </c>
      <c r="L588">
        <v>1421440207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5.5999999999999999E-3</v>
      </c>
      <c r="R588" s="6">
        <f t="shared" si="57"/>
        <v>14</v>
      </c>
      <c r="S588" s="6" t="str">
        <f t="shared" si="58"/>
        <v>technology</v>
      </c>
      <c r="T588" s="6" t="str">
        <f t="shared" si="59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10">
        <f t="shared" si="54"/>
        <v>42110.548993055556</v>
      </c>
      <c r="J589">
        <v>1429207833</v>
      </c>
      <c r="K589" s="10">
        <f t="shared" si="55"/>
        <v>42080.548993055556</v>
      </c>
      <c r="L589">
        <v>1426615833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9.0833333333333335E-2</v>
      </c>
      <c r="R589" s="6">
        <f t="shared" si="57"/>
        <v>389.28571428571428</v>
      </c>
      <c r="S589" s="6" t="str">
        <f t="shared" si="58"/>
        <v>technology</v>
      </c>
      <c r="T589" s="6" t="str">
        <f t="shared" si="59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10">
        <f t="shared" si="54"/>
        <v>42691.602847222217</v>
      </c>
      <c r="J590">
        <v>1479410886</v>
      </c>
      <c r="K590" s="10">
        <f t="shared" si="55"/>
        <v>42631.561180555553</v>
      </c>
      <c r="L590">
        <v>1474223286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3.3444444444444443E-2</v>
      </c>
      <c r="R590" s="6">
        <f t="shared" si="57"/>
        <v>150.5</v>
      </c>
      <c r="S590" s="6" t="str">
        <f t="shared" si="58"/>
        <v>technology</v>
      </c>
      <c r="T590" s="6" t="str">
        <f t="shared" si="59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10">
        <f t="shared" si="54"/>
        <v>42193.406238425923</v>
      </c>
      <c r="J591">
        <v>1436366699</v>
      </c>
      <c r="K591" s="10">
        <f t="shared" si="55"/>
        <v>42178.406238425923</v>
      </c>
      <c r="L591">
        <v>1435070699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1.3333333333333334E-4</v>
      </c>
      <c r="R591" s="6">
        <f t="shared" si="57"/>
        <v>1</v>
      </c>
      <c r="S591" s="6" t="str">
        <f t="shared" si="58"/>
        <v>technology</v>
      </c>
      <c r="T591" s="6" t="str">
        <f t="shared" si="59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10">
        <f t="shared" si="54"/>
        <v>42408.334027777775</v>
      </c>
      <c r="J592">
        <v>1454936460</v>
      </c>
      <c r="K592" s="10">
        <f t="shared" si="55"/>
        <v>42377.34642361111</v>
      </c>
      <c r="L592">
        <v>1452259131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4.4600000000000001E-2</v>
      </c>
      <c r="R592" s="6">
        <f t="shared" si="57"/>
        <v>24.777777777777779</v>
      </c>
      <c r="S592" s="6" t="str">
        <f t="shared" si="58"/>
        <v>technology</v>
      </c>
      <c r="T592" s="6" t="str">
        <f t="shared" si="59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10">
        <f t="shared" si="54"/>
        <v>42207.334837962961</v>
      </c>
      <c r="J593">
        <v>1437570130</v>
      </c>
      <c r="K593" s="10">
        <f t="shared" si="55"/>
        <v>42177.334837962961</v>
      </c>
      <c r="L593">
        <v>1434978130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6.0999999999999997E-4</v>
      </c>
      <c r="R593" s="6">
        <f t="shared" si="57"/>
        <v>30.5</v>
      </c>
      <c r="S593" s="6" t="str">
        <f t="shared" si="58"/>
        <v>technology</v>
      </c>
      <c r="T593" s="6" t="str">
        <f t="shared" si="59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10">
        <f t="shared" si="54"/>
        <v>41976.023842592585</v>
      </c>
      <c r="J594">
        <v>1417584860</v>
      </c>
      <c r="K594" s="10">
        <f t="shared" si="55"/>
        <v>41946.023842592593</v>
      </c>
      <c r="L594">
        <v>1414992860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3.3333333333333333E-2</v>
      </c>
      <c r="R594" s="6">
        <f t="shared" si="57"/>
        <v>250</v>
      </c>
      <c r="S594" s="6" t="str">
        <f t="shared" si="58"/>
        <v>technology</v>
      </c>
      <c r="T594" s="6" t="str">
        <f t="shared" si="59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10">
        <f t="shared" si="54"/>
        <v>42100.427604166667</v>
      </c>
      <c r="J595">
        <v>1428333345</v>
      </c>
      <c r="K595" s="10">
        <f t="shared" si="55"/>
        <v>42070.469270833331</v>
      </c>
      <c r="L595">
        <v>1425744945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0.23</v>
      </c>
      <c r="R595" s="6">
        <f t="shared" si="57"/>
        <v>16.428571428571427</v>
      </c>
      <c r="S595" s="6" t="str">
        <f t="shared" si="58"/>
        <v>technology</v>
      </c>
      <c r="T595" s="6" t="str">
        <f t="shared" si="59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10">
        <f t="shared" si="54"/>
        <v>42476.571828703702</v>
      </c>
      <c r="J596">
        <v>1460832206</v>
      </c>
      <c r="K596" s="10">
        <f t="shared" si="55"/>
        <v>42446.571828703702</v>
      </c>
      <c r="L596">
        <v>1458240206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1.0399999999999999E-3</v>
      </c>
      <c r="R596" s="6">
        <f t="shared" si="57"/>
        <v>13</v>
      </c>
      <c r="S596" s="6" t="str">
        <f t="shared" si="58"/>
        <v>technology</v>
      </c>
      <c r="T596" s="6" t="str">
        <f t="shared" si="59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10">
        <f t="shared" si="54"/>
        <v>42127.861550925925</v>
      </c>
      <c r="J597">
        <v>1430703638</v>
      </c>
      <c r="K597" s="10">
        <f t="shared" si="55"/>
        <v>42082.861550925925</v>
      </c>
      <c r="L597">
        <v>1426815638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4.2599999999999999E-3</v>
      </c>
      <c r="R597" s="6">
        <f t="shared" si="57"/>
        <v>53.25</v>
      </c>
      <c r="S597" s="6" t="str">
        <f t="shared" si="58"/>
        <v>technology</v>
      </c>
      <c r="T597" s="6" t="str">
        <f t="shared" si="59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10">
        <f t="shared" si="54"/>
        <v>42676.688564814809</v>
      </c>
      <c r="J598">
        <v>1478122292</v>
      </c>
      <c r="K598" s="10">
        <f t="shared" si="55"/>
        <v>42646.688564814809</v>
      </c>
      <c r="L598">
        <v>1475530292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2.9999999999999997E-4</v>
      </c>
      <c r="R598" s="6">
        <f t="shared" si="57"/>
        <v>3</v>
      </c>
      <c r="S598" s="6" t="str">
        <f t="shared" si="58"/>
        <v>technology</v>
      </c>
      <c r="T598" s="6" t="str">
        <f t="shared" si="59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10">
        <f t="shared" si="54"/>
        <v>42582.458333333336</v>
      </c>
      <c r="J599">
        <v>1469980800</v>
      </c>
      <c r="K599" s="10">
        <f t="shared" si="55"/>
        <v>42545.496932870366</v>
      </c>
      <c r="L599">
        <v>1466787335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2.6666666666666666E-3</v>
      </c>
      <c r="R599" s="6">
        <f t="shared" si="57"/>
        <v>10</v>
      </c>
      <c r="S599" s="6" t="str">
        <f t="shared" si="58"/>
        <v>technology</v>
      </c>
      <c r="T599" s="6" t="str">
        <f t="shared" si="59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10">
        <f t="shared" si="54"/>
        <v>41977.793761574074</v>
      </c>
      <c r="J600">
        <v>1417737781</v>
      </c>
      <c r="K600" s="10">
        <f t="shared" si="55"/>
        <v>41947.793761574074</v>
      </c>
      <c r="L600">
        <v>1415145781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0.34</v>
      </c>
      <c r="R600" s="6">
        <f t="shared" si="57"/>
        <v>121.42857142857143</v>
      </c>
      <c r="S600" s="6" t="str">
        <f t="shared" si="58"/>
        <v>technology</v>
      </c>
      <c r="T600" s="6" t="str">
        <f t="shared" si="59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10">
        <f t="shared" si="54"/>
        <v>42071.427777777775</v>
      </c>
      <c r="J601">
        <v>1425827760</v>
      </c>
      <c r="K601" s="10">
        <f t="shared" si="55"/>
        <v>42047.604189814818</v>
      </c>
      <c r="L601">
        <v>1423769402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6.2E-4</v>
      </c>
      <c r="R601" s="6">
        <f t="shared" si="57"/>
        <v>15.5</v>
      </c>
      <c r="S601" s="6" t="str">
        <f t="shared" si="58"/>
        <v>technology</v>
      </c>
      <c r="T601" s="6" t="str">
        <f t="shared" si="59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10">
        <f t="shared" si="54"/>
        <v>42133.589837962958</v>
      </c>
      <c r="J602">
        <v>1431198562</v>
      </c>
      <c r="K602" s="10">
        <f t="shared" si="55"/>
        <v>42073.589837962958</v>
      </c>
      <c r="L602">
        <v>1426014562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0.02</v>
      </c>
      <c r="R602" s="6">
        <f t="shared" si="57"/>
        <v>100</v>
      </c>
      <c r="S602" s="6" t="str">
        <f t="shared" si="58"/>
        <v>technology</v>
      </c>
      <c r="T602" s="6" t="str">
        <f t="shared" si="59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10">
        <f t="shared" si="54"/>
        <v>41999.64975694444</v>
      </c>
      <c r="J603">
        <v>1419626139</v>
      </c>
      <c r="K603" s="10">
        <f t="shared" si="55"/>
        <v>41969.64975694444</v>
      </c>
      <c r="L603">
        <v>1417034139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1.4E-2</v>
      </c>
      <c r="R603" s="6">
        <f t="shared" si="57"/>
        <v>23.333333333333332</v>
      </c>
      <c r="S603" s="6" t="str">
        <f t="shared" si="58"/>
        <v>technology</v>
      </c>
      <c r="T603" s="6" t="str">
        <f t="shared" si="59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10">
        <f t="shared" si="54"/>
        <v>42173.585821759254</v>
      </c>
      <c r="J604">
        <v>1434654215</v>
      </c>
      <c r="K604" s="10">
        <f t="shared" si="55"/>
        <v>42143.585821759254</v>
      </c>
      <c r="L604">
        <v>1432062215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 s="6" t="e">
        <f t="shared" si="57"/>
        <v>#DIV/0!</v>
      </c>
      <c r="S604" s="6" t="str">
        <f t="shared" si="58"/>
        <v>technology</v>
      </c>
      <c r="T604" s="6" t="str">
        <f t="shared" si="59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10">
        <f t="shared" si="54"/>
        <v>41865.430821759255</v>
      </c>
      <c r="J605">
        <v>1408029623</v>
      </c>
      <c r="K605" s="10">
        <f t="shared" si="55"/>
        <v>41835.430821759255</v>
      </c>
      <c r="L605">
        <v>1405437623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3.9334666666666664E-2</v>
      </c>
      <c r="R605" s="6">
        <f t="shared" si="57"/>
        <v>45.386153846153846</v>
      </c>
      <c r="S605" s="6" t="str">
        <f t="shared" si="58"/>
        <v>technology</v>
      </c>
      <c r="T605" s="6" t="str">
        <f t="shared" si="59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10">
        <f t="shared" si="54"/>
        <v>41878.827037037037</v>
      </c>
      <c r="J606">
        <v>1409187056</v>
      </c>
      <c r="K606" s="10">
        <f t="shared" si="55"/>
        <v>41848.827037037037</v>
      </c>
      <c r="L606">
        <v>1406595056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 s="6" t="e">
        <f t="shared" si="57"/>
        <v>#DIV/0!</v>
      </c>
      <c r="S606" s="6" t="str">
        <f t="shared" si="58"/>
        <v>technology</v>
      </c>
      <c r="T606" s="6" t="str">
        <f t="shared" si="59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10">
        <f t="shared" si="54"/>
        <v>42239.149398148147</v>
      </c>
      <c r="J607">
        <v>1440318908</v>
      </c>
      <c r="K607" s="10">
        <f t="shared" si="55"/>
        <v>42194.149398148147</v>
      </c>
      <c r="L607">
        <v>1436430908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2.6200000000000001E-2</v>
      </c>
      <c r="R607" s="6">
        <f t="shared" si="57"/>
        <v>16.375</v>
      </c>
      <c r="S607" s="6" t="str">
        <f t="shared" si="58"/>
        <v>technology</v>
      </c>
      <c r="T607" s="6" t="str">
        <f t="shared" si="59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10">
        <f t="shared" si="54"/>
        <v>42148.416666666664</v>
      </c>
      <c r="J608">
        <v>1432479600</v>
      </c>
      <c r="K608" s="10">
        <f t="shared" si="55"/>
        <v>42102.442233796297</v>
      </c>
      <c r="L608">
        <v>1428507409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2E-3</v>
      </c>
      <c r="R608" s="6">
        <f t="shared" si="57"/>
        <v>10</v>
      </c>
      <c r="S608" s="6" t="str">
        <f t="shared" si="58"/>
        <v>technology</v>
      </c>
      <c r="T608" s="6" t="str">
        <f t="shared" si="59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10">
        <f t="shared" si="54"/>
        <v>42330.65898148148</v>
      </c>
      <c r="J609">
        <v>1448225336</v>
      </c>
      <c r="K609" s="10">
        <f t="shared" si="55"/>
        <v>42300.617314814815</v>
      </c>
      <c r="L609">
        <v>1445629736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 s="6" t="e">
        <f t="shared" si="57"/>
        <v>#DIV/0!</v>
      </c>
      <c r="S609" s="6" t="str">
        <f t="shared" si="58"/>
        <v>technology</v>
      </c>
      <c r="T609" s="6" t="str">
        <f t="shared" si="59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10">
        <f t="shared" si="54"/>
        <v>42170.712731481479</v>
      </c>
      <c r="J610">
        <v>1434405980</v>
      </c>
      <c r="K610" s="10">
        <f t="shared" si="55"/>
        <v>42140.712731481479</v>
      </c>
      <c r="L610">
        <v>1431813980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9.7400000000000004E-3</v>
      </c>
      <c r="R610" s="6">
        <f t="shared" si="57"/>
        <v>292.2</v>
      </c>
      <c r="S610" s="6" t="str">
        <f t="shared" si="58"/>
        <v>technology</v>
      </c>
      <c r="T610" s="6" t="str">
        <f t="shared" si="59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10">
        <f t="shared" si="54"/>
        <v>42336.867407407401</v>
      </c>
      <c r="J611">
        <v>1448761744</v>
      </c>
      <c r="K611" s="10">
        <f t="shared" si="55"/>
        <v>42306.825740740744</v>
      </c>
      <c r="L611">
        <v>1446166144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6.41025641025641E-3</v>
      </c>
      <c r="R611" s="6">
        <f t="shared" si="57"/>
        <v>5</v>
      </c>
      <c r="S611" s="6" t="str">
        <f t="shared" si="58"/>
        <v>technology</v>
      </c>
      <c r="T611" s="6" t="str">
        <f t="shared" si="59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10">
        <f t="shared" si="54"/>
        <v>42116.622523148144</v>
      </c>
      <c r="J612">
        <v>1429732586</v>
      </c>
      <c r="K612" s="10">
        <f t="shared" si="55"/>
        <v>42086.622523148144</v>
      </c>
      <c r="L612">
        <v>1427140586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 s="6" t="e">
        <f t="shared" si="57"/>
        <v>#DIV/0!</v>
      </c>
      <c r="S612" s="6" t="str">
        <f t="shared" si="58"/>
        <v>technology</v>
      </c>
      <c r="T612" s="6" t="str">
        <f t="shared" si="59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10">
        <f t="shared" si="54"/>
        <v>42388.352280092593</v>
      </c>
      <c r="J613">
        <v>1453210037</v>
      </c>
      <c r="K613" s="10">
        <f t="shared" si="55"/>
        <v>42328.352280092593</v>
      </c>
      <c r="L613">
        <v>1448026037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 s="6" t="e">
        <f t="shared" si="57"/>
        <v>#DIV/0!</v>
      </c>
      <c r="S613" s="6" t="str">
        <f t="shared" si="58"/>
        <v>technology</v>
      </c>
      <c r="T613" s="6" t="str">
        <f t="shared" si="59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10">
        <f t="shared" si="54"/>
        <v>42614.823449074072</v>
      </c>
      <c r="J614">
        <v>1472777146</v>
      </c>
      <c r="K614" s="10">
        <f t="shared" si="55"/>
        <v>42584.823449074072</v>
      </c>
      <c r="L614">
        <v>1470185146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 s="6" t="e">
        <f t="shared" si="57"/>
        <v>#DIV/0!</v>
      </c>
      <c r="S614" s="6" t="str">
        <f t="shared" si="58"/>
        <v>technology</v>
      </c>
      <c r="T614" s="6" t="str">
        <f t="shared" si="59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10">
        <f t="shared" si="54"/>
        <v>42277.999305555553</v>
      </c>
      <c r="J615">
        <v>1443675540</v>
      </c>
      <c r="K615" s="10">
        <f t="shared" si="55"/>
        <v>42247.288425925923</v>
      </c>
      <c r="L615">
        <v>1441022120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0.21363333333333334</v>
      </c>
      <c r="R615" s="6">
        <f t="shared" si="57"/>
        <v>105.93388429752066</v>
      </c>
      <c r="S615" s="6" t="str">
        <f t="shared" si="58"/>
        <v>technology</v>
      </c>
      <c r="T615" s="6" t="str">
        <f t="shared" si="59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10">
        <f t="shared" si="54"/>
        <v>42544.853472222218</v>
      </c>
      <c r="J616">
        <v>1466731740</v>
      </c>
      <c r="K616" s="10">
        <f t="shared" si="55"/>
        <v>42514.853472222218</v>
      </c>
      <c r="L616">
        <v>1464139740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 s="6" t="e">
        <f t="shared" si="57"/>
        <v>#DIV/0!</v>
      </c>
      <c r="S616" s="6" t="str">
        <f t="shared" si="58"/>
        <v>technology</v>
      </c>
      <c r="T616" s="6" t="str">
        <f t="shared" si="59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10">
        <f t="shared" si="54"/>
        <v>42271.913877314808</v>
      </c>
      <c r="J617">
        <v>1443149759</v>
      </c>
      <c r="K617" s="10">
        <f t="shared" si="55"/>
        <v>42241.913877314808</v>
      </c>
      <c r="L617">
        <v>1440557759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 s="6" t="e">
        <f t="shared" si="57"/>
        <v>#DIV/0!</v>
      </c>
      <c r="S617" s="6" t="str">
        <f t="shared" si="58"/>
        <v>technology</v>
      </c>
      <c r="T617" s="6" t="str">
        <f t="shared" si="59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10">
        <f t="shared" si="54"/>
        <v>42791.167905092589</v>
      </c>
      <c r="J618">
        <v>1488013307</v>
      </c>
      <c r="K618" s="10">
        <f t="shared" si="55"/>
        <v>42761.167905092589</v>
      </c>
      <c r="L618">
        <v>1485421307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 s="6" t="e">
        <f t="shared" si="57"/>
        <v>#DIV/0!</v>
      </c>
      <c r="S618" s="6" t="str">
        <f t="shared" si="58"/>
        <v>technology</v>
      </c>
      <c r="T618" s="6" t="str">
        <f t="shared" si="59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10">
        <f t="shared" si="54"/>
        <v>42132.134756944441</v>
      </c>
      <c r="J619">
        <v>1431072843</v>
      </c>
      <c r="K619" s="10">
        <f t="shared" si="55"/>
        <v>42087.134756944441</v>
      </c>
      <c r="L619">
        <v>1427184843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0.03</v>
      </c>
      <c r="R619" s="6">
        <f t="shared" si="57"/>
        <v>20</v>
      </c>
      <c r="S619" s="6" t="str">
        <f t="shared" si="58"/>
        <v>technology</v>
      </c>
      <c r="T619" s="6" t="str">
        <f t="shared" si="59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10">
        <f t="shared" si="54"/>
        <v>42347.60188657407</v>
      </c>
      <c r="J620">
        <v>1449689203</v>
      </c>
      <c r="K620" s="10">
        <f t="shared" si="55"/>
        <v>42317.60188657407</v>
      </c>
      <c r="L620">
        <v>1447097203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 s="6" t="e">
        <f t="shared" si="57"/>
        <v>#DIV/0!</v>
      </c>
      <c r="S620" s="6" t="str">
        <f t="shared" si="58"/>
        <v>technology</v>
      </c>
      <c r="T620" s="6" t="str">
        <f t="shared" si="59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10">
        <f t="shared" si="54"/>
        <v>41968.483680555553</v>
      </c>
      <c r="J621">
        <v>1416933390</v>
      </c>
      <c r="K621" s="10">
        <f t="shared" si="55"/>
        <v>41908.442013888889</v>
      </c>
      <c r="L621">
        <v>1411745790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3.9999999999999998E-7</v>
      </c>
      <c r="R621" s="6">
        <f t="shared" si="57"/>
        <v>1</v>
      </c>
      <c r="S621" s="6" t="str">
        <f t="shared" si="58"/>
        <v>technology</v>
      </c>
      <c r="T621" s="6" t="str">
        <f t="shared" si="59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10">
        <f t="shared" si="54"/>
        <v>41876.508541666662</v>
      </c>
      <c r="J622">
        <v>1408986738</v>
      </c>
      <c r="K622" s="10">
        <f t="shared" si="55"/>
        <v>41831.508541666662</v>
      </c>
      <c r="L622">
        <v>1405098738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0.01</v>
      </c>
      <c r="R622" s="6">
        <f t="shared" si="57"/>
        <v>300</v>
      </c>
      <c r="S622" s="6" t="str">
        <f t="shared" si="58"/>
        <v>technology</v>
      </c>
      <c r="T622" s="6" t="str">
        <f t="shared" si="59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10">
        <f t="shared" si="54"/>
        <v>42558.779363425921</v>
      </c>
      <c r="J623">
        <v>1467934937</v>
      </c>
      <c r="K623" s="10">
        <f t="shared" si="55"/>
        <v>42528.779363425921</v>
      </c>
      <c r="L623">
        <v>1465342937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1.044E-2</v>
      </c>
      <c r="R623" s="6">
        <f t="shared" si="57"/>
        <v>87</v>
      </c>
      <c r="S623" s="6" t="str">
        <f t="shared" si="58"/>
        <v>technology</v>
      </c>
      <c r="T623" s="6" t="str">
        <f t="shared" si="59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10">
        <f t="shared" si="54"/>
        <v>42552.566412037035</v>
      </c>
      <c r="J624">
        <v>1467398138</v>
      </c>
      <c r="K624" s="10">
        <f t="shared" si="55"/>
        <v>42532.566412037035</v>
      </c>
      <c r="L624">
        <v>1465670138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5.6833333333333333E-2</v>
      </c>
      <c r="R624" s="6">
        <f t="shared" si="57"/>
        <v>37.888888888888886</v>
      </c>
      <c r="S624" s="6" t="str">
        <f t="shared" si="58"/>
        <v>technology</v>
      </c>
      <c r="T624" s="6" t="str">
        <f t="shared" si="59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10">
        <f t="shared" si="54"/>
        <v>42151.800891203697</v>
      </c>
      <c r="J625">
        <v>1432771997</v>
      </c>
      <c r="K625" s="10">
        <f t="shared" si="55"/>
        <v>42121.800891203697</v>
      </c>
      <c r="L625">
        <v>1430179997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 s="6" t="e">
        <f t="shared" si="57"/>
        <v>#DIV/0!</v>
      </c>
      <c r="S625" s="6" t="str">
        <f t="shared" si="58"/>
        <v>technology</v>
      </c>
      <c r="T625" s="6" t="str">
        <f t="shared" si="59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10">
        <f t="shared" si="54"/>
        <v>42138.78056712963</v>
      </c>
      <c r="J626">
        <v>1431647041</v>
      </c>
      <c r="K626" s="10">
        <f t="shared" si="55"/>
        <v>42108.78056712963</v>
      </c>
      <c r="L626">
        <v>1429055041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 s="6" t="e">
        <f t="shared" si="57"/>
        <v>#DIV/0!</v>
      </c>
      <c r="S626" s="6" t="str">
        <f t="shared" si="58"/>
        <v>technology</v>
      </c>
      <c r="T626" s="6" t="str">
        <f t="shared" si="59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10">
        <f t="shared" si="54"/>
        <v>42820.645567129628</v>
      </c>
      <c r="J627">
        <v>1490560177</v>
      </c>
      <c r="K627" s="10">
        <f t="shared" si="55"/>
        <v>42790.687233796292</v>
      </c>
      <c r="L627">
        <v>1487971777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 s="6" t="e">
        <f t="shared" si="57"/>
        <v>#DIV/0!</v>
      </c>
      <c r="S627" s="6" t="str">
        <f t="shared" si="58"/>
        <v>technology</v>
      </c>
      <c r="T627" s="6" t="str">
        <f t="shared" si="59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10">
        <f t="shared" si="54"/>
        <v>42231.348611111105</v>
      </c>
      <c r="J628">
        <v>1439644920</v>
      </c>
      <c r="K628" s="10">
        <f t="shared" si="55"/>
        <v>42198.351145833331</v>
      </c>
      <c r="L628">
        <v>1436793939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0.17380000000000001</v>
      </c>
      <c r="R628" s="6">
        <f t="shared" si="57"/>
        <v>111.41025641025641</v>
      </c>
      <c r="S628" s="6" t="str">
        <f t="shared" si="58"/>
        <v>technology</v>
      </c>
      <c r="T628" s="6" t="str">
        <f t="shared" si="59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10">
        <f t="shared" si="54"/>
        <v>42443.749999999993</v>
      </c>
      <c r="J629">
        <v>1457996400</v>
      </c>
      <c r="K629" s="10">
        <f t="shared" si="55"/>
        <v>42384.098506944443</v>
      </c>
      <c r="L629">
        <v>1452842511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2.0000000000000001E-4</v>
      </c>
      <c r="R629" s="6">
        <f t="shared" si="57"/>
        <v>90</v>
      </c>
      <c r="S629" s="6" t="str">
        <f t="shared" si="58"/>
        <v>technology</v>
      </c>
      <c r="T629" s="6" t="str">
        <f t="shared" si="59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10">
        <f t="shared" si="54"/>
        <v>41833.484456018516</v>
      </c>
      <c r="J630">
        <v>1405269457</v>
      </c>
      <c r="K630" s="10">
        <f t="shared" si="55"/>
        <v>41803.484456018516</v>
      </c>
      <c r="L630">
        <v>1402677457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 s="6" t="e">
        <f t="shared" si="57"/>
        <v>#DIV/0!</v>
      </c>
      <c r="S630" s="6" t="str">
        <f t="shared" si="58"/>
        <v>technology</v>
      </c>
      <c r="T630" s="6" t="str">
        <f t="shared" si="59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10">
        <f t="shared" si="54"/>
        <v>42504.429490740738</v>
      </c>
      <c r="J631">
        <v>1463239108</v>
      </c>
      <c r="K631" s="10">
        <f t="shared" si="55"/>
        <v>42474.429490740738</v>
      </c>
      <c r="L631">
        <v>1460647108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1.75E-3</v>
      </c>
      <c r="R631" s="6">
        <f t="shared" si="57"/>
        <v>116.66666666666667</v>
      </c>
      <c r="S631" s="6" t="str">
        <f t="shared" si="58"/>
        <v>technology</v>
      </c>
      <c r="T631" s="6" t="str">
        <f t="shared" si="59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10">
        <f t="shared" si="54"/>
        <v>42253.006944444445</v>
      </c>
      <c r="J632">
        <v>1441516200</v>
      </c>
      <c r="K632" s="10">
        <f t="shared" si="55"/>
        <v>42223.411122685182</v>
      </c>
      <c r="L632">
        <v>1438959121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8.3340278356529708E-4</v>
      </c>
      <c r="R632" s="6">
        <f t="shared" si="57"/>
        <v>10</v>
      </c>
      <c r="S632" s="6" t="str">
        <f t="shared" si="58"/>
        <v>technology</v>
      </c>
      <c r="T632" s="6" t="str">
        <f t="shared" si="59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10">
        <f t="shared" si="54"/>
        <v>42518.563993055555</v>
      </c>
      <c r="J633">
        <v>1464460329</v>
      </c>
      <c r="K633" s="10">
        <f t="shared" si="55"/>
        <v>42489.563993055555</v>
      </c>
      <c r="L633">
        <v>1461954729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1.38E-2</v>
      </c>
      <c r="R633" s="6">
        <f t="shared" si="57"/>
        <v>76.666666666666671</v>
      </c>
      <c r="S633" s="6" t="str">
        <f t="shared" si="58"/>
        <v>technology</v>
      </c>
      <c r="T633" s="6" t="str">
        <f t="shared" si="59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10">
        <f t="shared" si="54"/>
        <v>42333.492650462962</v>
      </c>
      <c r="J634">
        <v>1448470165</v>
      </c>
      <c r="K634" s="10">
        <f t="shared" si="55"/>
        <v>42303.450983796291</v>
      </c>
      <c r="L634">
        <v>1445874565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 s="6" t="e">
        <f t="shared" si="57"/>
        <v>#DIV/0!</v>
      </c>
      <c r="S634" s="6" t="str">
        <f t="shared" si="58"/>
        <v>technology</v>
      </c>
      <c r="T634" s="6" t="str">
        <f t="shared" si="59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10">
        <f t="shared" si="54"/>
        <v>42538.749999999993</v>
      </c>
      <c r="J635">
        <v>1466204400</v>
      </c>
      <c r="K635" s="10">
        <f t="shared" si="55"/>
        <v>42507.090995370367</v>
      </c>
      <c r="L635">
        <v>1463469062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0.1245</v>
      </c>
      <c r="R635" s="6">
        <f t="shared" si="57"/>
        <v>49.8</v>
      </c>
      <c r="S635" s="6" t="str">
        <f t="shared" si="58"/>
        <v>technology</v>
      </c>
      <c r="T635" s="6" t="str">
        <f t="shared" si="59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10">
        <f t="shared" si="54"/>
        <v>42061.720243055555</v>
      </c>
      <c r="J636">
        <v>1424989029</v>
      </c>
      <c r="K636" s="10">
        <f t="shared" si="55"/>
        <v>42031.720243055555</v>
      </c>
      <c r="L636">
        <v>1422397029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2.0000000000000001E-4</v>
      </c>
      <c r="R636" s="6">
        <f t="shared" si="57"/>
        <v>1</v>
      </c>
      <c r="S636" s="6" t="str">
        <f t="shared" si="58"/>
        <v>technology</v>
      </c>
      <c r="T636" s="6" t="str">
        <f t="shared" si="59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10">
        <f t="shared" si="54"/>
        <v>42105.883819444447</v>
      </c>
      <c r="J637">
        <v>1428804762</v>
      </c>
      <c r="K637" s="10">
        <f t="shared" si="55"/>
        <v>42075.883819444447</v>
      </c>
      <c r="L637">
        <v>1426212762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8.0000000000000007E-5</v>
      </c>
      <c r="R637" s="6">
        <f t="shared" si="57"/>
        <v>2</v>
      </c>
      <c r="S637" s="6" t="str">
        <f t="shared" si="58"/>
        <v>technology</v>
      </c>
      <c r="T637" s="6" t="str">
        <f t="shared" si="59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10">
        <f t="shared" si="54"/>
        <v>42161.240972222215</v>
      </c>
      <c r="J638">
        <v>1433587620</v>
      </c>
      <c r="K638" s="10">
        <f t="shared" si="55"/>
        <v>42131.247106481482</v>
      </c>
      <c r="L638">
        <v>1430996150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2E-3</v>
      </c>
      <c r="R638" s="6">
        <f t="shared" si="57"/>
        <v>4</v>
      </c>
      <c r="S638" s="6" t="str">
        <f t="shared" si="58"/>
        <v>technology</v>
      </c>
      <c r="T638" s="6" t="str">
        <f t="shared" si="59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10">
        <f t="shared" si="54"/>
        <v>42791.75277777778</v>
      </c>
      <c r="J639">
        <v>1488063840</v>
      </c>
      <c r="K639" s="10">
        <f t="shared" si="55"/>
        <v>42762.75368055555</v>
      </c>
      <c r="L639">
        <v>1485558318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 s="6" t="e">
        <f t="shared" si="57"/>
        <v>#DIV/0!</v>
      </c>
      <c r="S639" s="6" t="str">
        <f t="shared" si="58"/>
        <v>technology</v>
      </c>
      <c r="T639" s="6" t="str">
        <f t="shared" si="59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10">
        <f t="shared" si="54"/>
        <v>42819.343310185184</v>
      </c>
      <c r="J640">
        <v>1490447662</v>
      </c>
      <c r="K640" s="10">
        <f t="shared" si="55"/>
        <v>42759.384976851848</v>
      </c>
      <c r="L640">
        <v>1485267262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9.0000000000000006E-5</v>
      </c>
      <c r="R640" s="6">
        <f t="shared" si="57"/>
        <v>3</v>
      </c>
      <c r="S640" s="6" t="str">
        <f t="shared" si="58"/>
        <v>technology</v>
      </c>
      <c r="T640" s="6" t="str">
        <f t="shared" si="59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10">
        <f t="shared" si="54"/>
        <v>41925.374942129631</v>
      </c>
      <c r="J641">
        <v>1413208795</v>
      </c>
      <c r="K641" s="10">
        <f t="shared" si="55"/>
        <v>41865.374942129631</v>
      </c>
      <c r="L641">
        <v>1408024795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9.9999999999999995E-7</v>
      </c>
      <c r="R641" s="6">
        <f t="shared" si="57"/>
        <v>1</v>
      </c>
      <c r="S641" s="6" t="str">
        <f t="shared" si="58"/>
        <v>technology</v>
      </c>
      <c r="T641" s="6" t="str">
        <f t="shared" si="59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10">
        <f t="shared" si="54"/>
        <v>42698.749999999993</v>
      </c>
      <c r="J642">
        <v>1480028400</v>
      </c>
      <c r="K642" s="10">
        <f t="shared" si="55"/>
        <v>42683.211979166663</v>
      </c>
      <c r="L642">
        <v>1478685915</v>
      </c>
      <c r="M642" t="b">
        <v>0</v>
      </c>
      <c r="N642">
        <v>2</v>
      </c>
      <c r="O642" t="b">
        <v>1</v>
      </c>
      <c r="P642" t="s">
        <v>8273</v>
      </c>
      <c r="Q642" s="5">
        <f t="shared" si="56"/>
        <v>1.4428571428571428</v>
      </c>
      <c r="R642" s="6">
        <f t="shared" si="57"/>
        <v>50.5</v>
      </c>
      <c r="S642" s="6" t="str">
        <f t="shared" si="58"/>
        <v>technology</v>
      </c>
      <c r="T642" s="6" t="str">
        <f t="shared" si="59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10">
        <f t="shared" ref="I643:I706" si="60">J643/(86400)+25569+(-5/24)</f>
        <v>42229.361666666664</v>
      </c>
      <c r="J643">
        <v>1439473248</v>
      </c>
      <c r="K643" s="10">
        <f t="shared" ref="K643:K706" si="61">(L643/86400)+25569+(-5/24)</f>
        <v>42199.361666666664</v>
      </c>
      <c r="L643">
        <v>1436881248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2">E643/D643</f>
        <v>1.1916249999999999</v>
      </c>
      <c r="R643" s="6">
        <f t="shared" ref="R643:R706" si="63">E643/N643</f>
        <v>151.31746031746033</v>
      </c>
      <c r="S643" s="6" t="str">
        <f t="shared" ref="S643:S706" si="64">LEFT(P643,FIND("/",P643)-1)</f>
        <v>technology</v>
      </c>
      <c r="T643" s="6" t="str">
        <f t="shared" ref="T643:T706" si="65">RIGHT(P643,LEN(P643)-FIND("/",P643))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10">
        <f t="shared" si="60"/>
        <v>42235.442986111106</v>
      </c>
      <c r="J644">
        <v>1439998674</v>
      </c>
      <c r="K644" s="10">
        <f t="shared" si="61"/>
        <v>42199.442986111106</v>
      </c>
      <c r="L644">
        <v>1436888274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14.604850000000001</v>
      </c>
      <c r="R644" s="6">
        <f t="shared" si="63"/>
        <v>134.3592456301748</v>
      </c>
      <c r="S644" s="6" t="str">
        <f t="shared" si="64"/>
        <v>technology</v>
      </c>
      <c r="T644" s="6" t="str">
        <f t="shared" si="65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10">
        <f t="shared" si="60"/>
        <v>42155.43373842592</v>
      </c>
      <c r="J645">
        <v>1433085875</v>
      </c>
      <c r="K645" s="10">
        <f t="shared" si="61"/>
        <v>42100.43373842592</v>
      </c>
      <c r="L645">
        <v>1428333875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1.0580799999999999</v>
      </c>
      <c r="R645" s="6">
        <f t="shared" si="63"/>
        <v>174.02631578947367</v>
      </c>
      <c r="S645" s="6" t="str">
        <f t="shared" si="64"/>
        <v>technology</v>
      </c>
      <c r="T645" s="6" t="str">
        <f t="shared" si="65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10">
        <f t="shared" si="60"/>
        <v>41940.833333333328</v>
      </c>
      <c r="J646">
        <v>1414544400</v>
      </c>
      <c r="K646" s="10">
        <f t="shared" si="61"/>
        <v>41898.457627314812</v>
      </c>
      <c r="L646">
        <v>1410883139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3.0011791999999997</v>
      </c>
      <c r="R646" s="6">
        <f t="shared" si="63"/>
        <v>73.486268364348675</v>
      </c>
      <c r="S646" s="6" t="str">
        <f t="shared" si="64"/>
        <v>technology</v>
      </c>
      <c r="T646" s="6" t="str">
        <f t="shared" si="65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10">
        <f t="shared" si="60"/>
        <v>42593.817986111106</v>
      </c>
      <c r="J647">
        <v>1470962274</v>
      </c>
      <c r="K647" s="10">
        <f t="shared" si="61"/>
        <v>42563.817986111106</v>
      </c>
      <c r="L647">
        <v>1468370274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2.7869999999999999</v>
      </c>
      <c r="R647" s="6">
        <f t="shared" si="63"/>
        <v>23.518987341772153</v>
      </c>
      <c r="S647" s="6" t="str">
        <f t="shared" si="64"/>
        <v>technology</v>
      </c>
      <c r="T647" s="6" t="str">
        <f t="shared" si="65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10">
        <f t="shared" si="60"/>
        <v>41862.644293981481</v>
      </c>
      <c r="J648">
        <v>1407788867</v>
      </c>
      <c r="K648" s="10">
        <f t="shared" si="61"/>
        <v>41832.644293981481</v>
      </c>
      <c r="L648">
        <v>1405196867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1.3187625000000001</v>
      </c>
      <c r="R648" s="6">
        <f t="shared" si="63"/>
        <v>39.074444444444445</v>
      </c>
      <c r="S648" s="6" t="str">
        <f t="shared" si="64"/>
        <v>technology</v>
      </c>
      <c r="T648" s="6" t="str">
        <f t="shared" si="65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10">
        <f t="shared" si="60"/>
        <v>42446.517928240741</v>
      </c>
      <c r="J649">
        <v>1458235549</v>
      </c>
      <c r="K649" s="10">
        <f t="shared" si="61"/>
        <v>42416.559594907405</v>
      </c>
      <c r="L649">
        <v>1455647149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1.0705</v>
      </c>
      <c r="R649" s="6">
        <f t="shared" si="63"/>
        <v>125.94117647058823</v>
      </c>
      <c r="S649" s="6" t="str">
        <f t="shared" si="64"/>
        <v>technology</v>
      </c>
      <c r="T649" s="6" t="str">
        <f t="shared" si="65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10">
        <f t="shared" si="60"/>
        <v>41926.485046296293</v>
      </c>
      <c r="J650">
        <v>1413304708</v>
      </c>
      <c r="K650" s="10">
        <f t="shared" si="61"/>
        <v>41891.485046296293</v>
      </c>
      <c r="L650">
        <v>1410280708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1.2682285714285715</v>
      </c>
      <c r="R650" s="6">
        <f t="shared" si="63"/>
        <v>1644</v>
      </c>
      <c r="S650" s="6" t="str">
        <f t="shared" si="64"/>
        <v>technology</v>
      </c>
      <c r="T650" s="6" t="str">
        <f t="shared" si="65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10">
        <f t="shared" si="60"/>
        <v>41898.703854166662</v>
      </c>
      <c r="J651">
        <v>1410904413</v>
      </c>
      <c r="K651" s="10">
        <f t="shared" si="61"/>
        <v>41877.703854166662</v>
      </c>
      <c r="L651">
        <v>1409090013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1.3996</v>
      </c>
      <c r="R651" s="6">
        <f t="shared" si="63"/>
        <v>42.670731707317074</v>
      </c>
      <c r="S651" s="6" t="str">
        <f t="shared" si="64"/>
        <v>technology</v>
      </c>
      <c r="T651" s="6" t="str">
        <f t="shared" si="65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10">
        <f t="shared" si="60"/>
        <v>41991.870185185187</v>
      </c>
      <c r="J652">
        <v>1418953984</v>
      </c>
      <c r="K652" s="10">
        <f t="shared" si="61"/>
        <v>41931.828518518516</v>
      </c>
      <c r="L652">
        <v>1413766384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1.1240000000000001</v>
      </c>
      <c r="R652" s="6">
        <f t="shared" si="63"/>
        <v>35.125</v>
      </c>
      <c r="S652" s="6" t="str">
        <f t="shared" si="64"/>
        <v>technology</v>
      </c>
      <c r="T652" s="6" t="str">
        <f t="shared" si="65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10">
        <f t="shared" si="60"/>
        <v>41985.809155092589</v>
      </c>
      <c r="J653">
        <v>1418430311</v>
      </c>
      <c r="K653" s="10">
        <f t="shared" si="61"/>
        <v>41955.809155092589</v>
      </c>
      <c r="L653">
        <v>1415838311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1.00528</v>
      </c>
      <c r="R653" s="6">
        <f t="shared" si="63"/>
        <v>239.35238095238094</v>
      </c>
      <c r="S653" s="6" t="str">
        <f t="shared" si="64"/>
        <v>technology</v>
      </c>
      <c r="T653" s="6" t="str">
        <f t="shared" si="65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10">
        <f t="shared" si="60"/>
        <v>42705.523726851847</v>
      </c>
      <c r="J654">
        <v>1480613650</v>
      </c>
      <c r="K654" s="10">
        <f t="shared" si="61"/>
        <v>42675.482060185182</v>
      </c>
      <c r="L654">
        <v>1478018050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1.0046666666666666</v>
      </c>
      <c r="R654" s="6">
        <f t="shared" si="63"/>
        <v>107.64285714285714</v>
      </c>
      <c r="S654" s="6" t="str">
        <f t="shared" si="64"/>
        <v>technology</v>
      </c>
      <c r="T654" s="6" t="str">
        <f t="shared" si="65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10">
        <f t="shared" si="60"/>
        <v>42236.410185185181</v>
      </c>
      <c r="J655">
        <v>1440082240</v>
      </c>
      <c r="K655" s="10">
        <f t="shared" si="61"/>
        <v>42199.410185185181</v>
      </c>
      <c r="L655">
        <v>1436885440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1.4144600000000001</v>
      </c>
      <c r="R655" s="6">
        <f t="shared" si="63"/>
        <v>95.830623306233065</v>
      </c>
      <c r="S655" s="6" t="str">
        <f t="shared" si="64"/>
        <v>technology</v>
      </c>
      <c r="T655" s="6" t="str">
        <f t="shared" si="65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10">
        <f t="shared" si="60"/>
        <v>42193.748993055553</v>
      </c>
      <c r="J656">
        <v>1436396313</v>
      </c>
      <c r="K656" s="10">
        <f t="shared" si="61"/>
        <v>42163.748993055553</v>
      </c>
      <c r="L656">
        <v>1433804313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2.6729166666666666</v>
      </c>
      <c r="R656" s="6">
        <f t="shared" si="63"/>
        <v>31.663376110562684</v>
      </c>
      <c r="S656" s="6" t="str">
        <f t="shared" si="64"/>
        <v>technology</v>
      </c>
      <c r="T656" s="6" t="str">
        <f t="shared" si="65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10">
        <f t="shared" si="60"/>
        <v>42075.707314814812</v>
      </c>
      <c r="J657">
        <v>1426197512</v>
      </c>
      <c r="K657" s="10">
        <f t="shared" si="61"/>
        <v>42045.748981481483</v>
      </c>
      <c r="L657">
        <v>1423609112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1.4688749999999999</v>
      </c>
      <c r="R657" s="6">
        <f t="shared" si="63"/>
        <v>42.886861313868614</v>
      </c>
      <c r="S657" s="6" t="str">
        <f t="shared" si="64"/>
        <v>technology</v>
      </c>
      <c r="T657" s="6" t="str">
        <f t="shared" si="65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10">
        <f t="shared" si="60"/>
        <v>42477.554618055554</v>
      </c>
      <c r="J658">
        <v>1460917119</v>
      </c>
      <c r="K658" s="10">
        <f t="shared" si="61"/>
        <v>42417.596284722218</v>
      </c>
      <c r="L658">
        <v>1455736719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2.1356000000000002</v>
      </c>
      <c r="R658" s="6">
        <f t="shared" si="63"/>
        <v>122.73563218390805</v>
      </c>
      <c r="S658" s="6" t="str">
        <f t="shared" si="64"/>
        <v>technology</v>
      </c>
      <c r="T658" s="6" t="str">
        <f t="shared" si="65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10">
        <f t="shared" si="60"/>
        <v>42361.637407407405</v>
      </c>
      <c r="J659">
        <v>1450901872</v>
      </c>
      <c r="K659" s="10">
        <f t="shared" si="61"/>
        <v>42331.637407407405</v>
      </c>
      <c r="L659">
        <v>1448309872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1.2569999999999999</v>
      </c>
      <c r="R659" s="6">
        <f t="shared" si="63"/>
        <v>190.45454545454547</v>
      </c>
      <c r="S659" s="6" t="str">
        <f t="shared" si="64"/>
        <v>technology</v>
      </c>
      <c r="T659" s="6" t="str">
        <f t="shared" si="65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10">
        <f t="shared" si="60"/>
        <v>42211.541666666664</v>
      </c>
      <c r="J660">
        <v>1437933600</v>
      </c>
      <c r="K660" s="10">
        <f t="shared" si="61"/>
        <v>42178.952418981477</v>
      </c>
      <c r="L660">
        <v>1435117889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1.0446206037108834</v>
      </c>
      <c r="R660" s="6">
        <f t="shared" si="63"/>
        <v>109.33695652173913</v>
      </c>
      <c r="S660" s="6" t="str">
        <f t="shared" si="64"/>
        <v>technology</v>
      </c>
      <c r="T660" s="6" t="str">
        <f t="shared" si="65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10">
        <f t="shared" si="60"/>
        <v>42239.385358796295</v>
      </c>
      <c r="J661">
        <v>1440339295</v>
      </c>
      <c r="K661" s="10">
        <f t="shared" si="61"/>
        <v>42209.385358796295</v>
      </c>
      <c r="L661">
        <v>1437747295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1.0056666666666667</v>
      </c>
      <c r="R661" s="6">
        <f t="shared" si="63"/>
        <v>143.66666666666666</v>
      </c>
      <c r="S661" s="6" t="str">
        <f t="shared" si="64"/>
        <v>technology</v>
      </c>
      <c r="T661" s="6" t="str">
        <f t="shared" si="65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10">
        <f t="shared" si="60"/>
        <v>41952.57498842592</v>
      </c>
      <c r="J662">
        <v>1415558879</v>
      </c>
      <c r="K662" s="10">
        <f t="shared" si="61"/>
        <v>41922.533321759256</v>
      </c>
      <c r="L662">
        <v>1412963279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3.058E-2</v>
      </c>
      <c r="R662" s="6">
        <f t="shared" si="63"/>
        <v>84.944444444444443</v>
      </c>
      <c r="S662" s="6" t="str">
        <f t="shared" si="64"/>
        <v>technology</v>
      </c>
      <c r="T662" s="6" t="str">
        <f t="shared" si="65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10">
        <f t="shared" si="60"/>
        <v>42666.437025462961</v>
      </c>
      <c r="J663">
        <v>1477236559</v>
      </c>
      <c r="K663" s="10">
        <f t="shared" si="61"/>
        <v>42636.437025462961</v>
      </c>
      <c r="L663">
        <v>1474644559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9.4999999999999998E-3</v>
      </c>
      <c r="R663" s="6">
        <f t="shared" si="63"/>
        <v>10.555555555555555</v>
      </c>
      <c r="S663" s="6" t="str">
        <f t="shared" si="64"/>
        <v>technology</v>
      </c>
      <c r="T663" s="6" t="str">
        <f t="shared" si="65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10">
        <f t="shared" si="60"/>
        <v>42020.229710648149</v>
      </c>
      <c r="J664">
        <v>1421404247</v>
      </c>
      <c r="K664" s="10">
        <f t="shared" si="61"/>
        <v>41990.229710648149</v>
      </c>
      <c r="L664">
        <v>1418812247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4.0000000000000001E-3</v>
      </c>
      <c r="R664" s="6">
        <f t="shared" si="63"/>
        <v>39</v>
      </c>
      <c r="S664" s="6" t="str">
        <f t="shared" si="64"/>
        <v>technology</v>
      </c>
      <c r="T664" s="6" t="str">
        <f t="shared" si="65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10">
        <f t="shared" si="60"/>
        <v>42203.634907407402</v>
      </c>
      <c r="J665">
        <v>1437250456</v>
      </c>
      <c r="K665" s="10">
        <f t="shared" si="61"/>
        <v>42173.634907407402</v>
      </c>
      <c r="L665">
        <v>1434658456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3.5000000000000001E-3</v>
      </c>
      <c r="R665" s="6">
        <f t="shared" si="63"/>
        <v>100</v>
      </c>
      <c r="S665" s="6" t="str">
        <f t="shared" si="64"/>
        <v>technology</v>
      </c>
      <c r="T665" s="6" t="str">
        <f t="shared" si="65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10">
        <f t="shared" si="60"/>
        <v>42107.458043981482</v>
      </c>
      <c r="J666">
        <v>1428940775</v>
      </c>
      <c r="K666" s="10">
        <f t="shared" si="61"/>
        <v>42077.458043981482</v>
      </c>
      <c r="L666">
        <v>1426348775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7.5333333333333335E-2</v>
      </c>
      <c r="R666" s="6">
        <f t="shared" si="63"/>
        <v>31.172413793103448</v>
      </c>
      <c r="S666" s="6" t="str">
        <f t="shared" si="64"/>
        <v>technology</v>
      </c>
      <c r="T666" s="6" t="str">
        <f t="shared" si="65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10">
        <f t="shared" si="60"/>
        <v>42748.503020833326</v>
      </c>
      <c r="J667">
        <v>1484327061</v>
      </c>
      <c r="K667" s="10">
        <f t="shared" si="61"/>
        <v>42688.503020833326</v>
      </c>
      <c r="L667">
        <v>1479143061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0.18640000000000001</v>
      </c>
      <c r="R667" s="6">
        <f t="shared" si="63"/>
        <v>155.33333333333334</v>
      </c>
      <c r="S667" s="6" t="str">
        <f t="shared" si="64"/>
        <v>technology</v>
      </c>
      <c r="T667" s="6" t="str">
        <f t="shared" si="65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10">
        <f t="shared" si="60"/>
        <v>41868.623819444438</v>
      </c>
      <c r="J668">
        <v>1408305498</v>
      </c>
      <c r="K668" s="10">
        <f t="shared" si="61"/>
        <v>41838.623819444438</v>
      </c>
      <c r="L668">
        <v>1405713498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4.0000000000000003E-5</v>
      </c>
      <c r="R668" s="6">
        <f t="shared" si="63"/>
        <v>2</v>
      </c>
      <c r="S668" s="6" t="str">
        <f t="shared" si="64"/>
        <v>technology</v>
      </c>
      <c r="T668" s="6" t="str">
        <f t="shared" si="65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10">
        <f t="shared" si="60"/>
        <v>42672.165081018517</v>
      </c>
      <c r="J669">
        <v>1477731463</v>
      </c>
      <c r="K669" s="10">
        <f t="shared" si="61"/>
        <v>42632.165081018517</v>
      </c>
      <c r="L669">
        <v>1474275463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0.1002</v>
      </c>
      <c r="R669" s="6">
        <f t="shared" si="63"/>
        <v>178.92857142857142</v>
      </c>
      <c r="S669" s="6" t="str">
        <f t="shared" si="64"/>
        <v>technology</v>
      </c>
      <c r="T669" s="6" t="str">
        <f t="shared" si="65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10">
        <f t="shared" si="60"/>
        <v>42135.622939814813</v>
      </c>
      <c r="J670">
        <v>1431374222</v>
      </c>
      <c r="K670" s="10">
        <f t="shared" si="61"/>
        <v>42090.622939814813</v>
      </c>
      <c r="L670">
        <v>1427486222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4.5600000000000002E-2</v>
      </c>
      <c r="R670" s="6">
        <f t="shared" si="63"/>
        <v>27.36</v>
      </c>
      <c r="S670" s="6" t="str">
        <f t="shared" si="64"/>
        <v>technology</v>
      </c>
      <c r="T670" s="6" t="str">
        <f t="shared" si="65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10">
        <f t="shared" si="60"/>
        <v>42557.417337962957</v>
      </c>
      <c r="J671">
        <v>1467817258</v>
      </c>
      <c r="K671" s="10">
        <f t="shared" si="61"/>
        <v>42527.417337962957</v>
      </c>
      <c r="L671">
        <v>1465225258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0.21507499999999999</v>
      </c>
      <c r="R671" s="6">
        <f t="shared" si="63"/>
        <v>1536.25</v>
      </c>
      <c r="S671" s="6" t="str">
        <f t="shared" si="64"/>
        <v>technology</v>
      </c>
      <c r="T671" s="6" t="str">
        <f t="shared" si="65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10">
        <f t="shared" si="60"/>
        <v>42540.131944444445</v>
      </c>
      <c r="J672">
        <v>1466323800</v>
      </c>
      <c r="K672" s="10">
        <f t="shared" si="61"/>
        <v>42506.501388888886</v>
      </c>
      <c r="L672">
        <v>1463418120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0.29276666666666668</v>
      </c>
      <c r="R672" s="6">
        <f t="shared" si="63"/>
        <v>84.99677419354839</v>
      </c>
      <c r="S672" s="6" t="str">
        <f t="shared" si="64"/>
        <v>technology</v>
      </c>
      <c r="T672" s="6" t="str">
        <f t="shared" si="65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10">
        <f t="shared" si="60"/>
        <v>42017.958333333336</v>
      </c>
      <c r="J673">
        <v>1421208000</v>
      </c>
      <c r="K673" s="10">
        <f t="shared" si="61"/>
        <v>41984.484398148146</v>
      </c>
      <c r="L673">
        <v>1418315852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0.39426666666666665</v>
      </c>
      <c r="R673" s="6">
        <f t="shared" si="63"/>
        <v>788.5333333333333</v>
      </c>
      <c r="S673" s="6" t="str">
        <f t="shared" si="64"/>
        <v>technology</v>
      </c>
      <c r="T673" s="6" t="str">
        <f t="shared" si="65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10">
        <f t="shared" si="60"/>
        <v>42004.999305555553</v>
      </c>
      <c r="J674">
        <v>1420088340</v>
      </c>
      <c r="K674" s="10">
        <f t="shared" si="61"/>
        <v>41974.011157407404</v>
      </c>
      <c r="L674">
        <v>1417410964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0.21628</v>
      </c>
      <c r="R674" s="6">
        <f t="shared" si="63"/>
        <v>50.29767441860465</v>
      </c>
      <c r="S674" s="6" t="str">
        <f t="shared" si="64"/>
        <v>technology</v>
      </c>
      <c r="T674" s="6" t="str">
        <f t="shared" si="65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10">
        <f t="shared" si="60"/>
        <v>41883.6321412037</v>
      </c>
      <c r="J675">
        <v>1409602217</v>
      </c>
      <c r="K675" s="10">
        <f t="shared" si="61"/>
        <v>41838.6321412037</v>
      </c>
      <c r="L675">
        <v>1405714217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2.0500000000000002E-3</v>
      </c>
      <c r="R675" s="6">
        <f t="shared" si="63"/>
        <v>68.333333333333329</v>
      </c>
      <c r="S675" s="6" t="str">
        <f t="shared" si="64"/>
        <v>technology</v>
      </c>
      <c r="T675" s="6" t="str">
        <f t="shared" si="65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10">
        <f t="shared" si="60"/>
        <v>41862.907719907402</v>
      </c>
      <c r="J676">
        <v>1407811627</v>
      </c>
      <c r="K676" s="10">
        <f t="shared" si="61"/>
        <v>41802.907719907402</v>
      </c>
      <c r="L676">
        <v>1402627627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2.9999999999999997E-4</v>
      </c>
      <c r="R676" s="6">
        <f t="shared" si="63"/>
        <v>7.5</v>
      </c>
      <c r="S676" s="6" t="str">
        <f t="shared" si="64"/>
        <v>technology</v>
      </c>
      <c r="T676" s="6" t="str">
        <f t="shared" si="65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10">
        <f t="shared" si="60"/>
        <v>42005.082638888889</v>
      </c>
      <c r="J677">
        <v>1420095540</v>
      </c>
      <c r="K677" s="10">
        <f t="shared" si="61"/>
        <v>41975.722268518519</v>
      </c>
      <c r="L677">
        <v>1417558804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0.14849999999999999</v>
      </c>
      <c r="R677" s="6">
        <f t="shared" si="63"/>
        <v>34.269230769230766</v>
      </c>
      <c r="S677" s="6" t="str">
        <f t="shared" si="64"/>
        <v>technology</v>
      </c>
      <c r="T677" s="6" t="str">
        <f t="shared" si="65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10">
        <f t="shared" si="60"/>
        <v>42042.559965277775</v>
      </c>
      <c r="J678">
        <v>1423333581</v>
      </c>
      <c r="K678" s="10">
        <f t="shared" si="61"/>
        <v>42012.559965277775</v>
      </c>
      <c r="L678">
        <v>1420741581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1.4710000000000001E-2</v>
      </c>
      <c r="R678" s="6">
        <f t="shared" si="63"/>
        <v>61.291666666666664</v>
      </c>
      <c r="S678" s="6" t="str">
        <f t="shared" si="64"/>
        <v>technology</v>
      </c>
      <c r="T678" s="6" t="str">
        <f t="shared" si="65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10">
        <f t="shared" si="60"/>
        <v>42549.195543981477</v>
      </c>
      <c r="J679">
        <v>1467106895</v>
      </c>
      <c r="K679" s="10">
        <f t="shared" si="61"/>
        <v>42504.195543981477</v>
      </c>
      <c r="L679">
        <v>1463218895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0.25584000000000001</v>
      </c>
      <c r="R679" s="6">
        <f t="shared" si="63"/>
        <v>133.25</v>
      </c>
      <c r="S679" s="6" t="str">
        <f t="shared" si="64"/>
        <v>technology</v>
      </c>
      <c r="T679" s="6" t="str">
        <f t="shared" si="65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10">
        <f t="shared" si="60"/>
        <v>42511.168263888881</v>
      </c>
      <c r="J680">
        <v>1463821338</v>
      </c>
      <c r="K680" s="10">
        <f t="shared" si="61"/>
        <v>42481.168263888881</v>
      </c>
      <c r="L680">
        <v>1461229338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3.8206896551724136E-2</v>
      </c>
      <c r="R680" s="6">
        <f t="shared" si="63"/>
        <v>65.17647058823529</v>
      </c>
      <c r="S680" s="6" t="str">
        <f t="shared" si="64"/>
        <v>technology</v>
      </c>
      <c r="T680" s="6" t="str">
        <f t="shared" si="65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10">
        <f t="shared" si="60"/>
        <v>42616.487372685187</v>
      </c>
      <c r="J681">
        <v>1472920909</v>
      </c>
      <c r="K681" s="10">
        <f t="shared" si="61"/>
        <v>42556.487372685187</v>
      </c>
      <c r="L681">
        <v>1467736909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0.15485964912280703</v>
      </c>
      <c r="R681" s="6">
        <f t="shared" si="63"/>
        <v>93.90425531914893</v>
      </c>
      <c r="S681" s="6" t="str">
        <f t="shared" si="64"/>
        <v>technology</v>
      </c>
      <c r="T681" s="6" t="str">
        <f t="shared" si="65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10">
        <f t="shared" si="60"/>
        <v>41899.293182870366</v>
      </c>
      <c r="J682">
        <v>1410955331</v>
      </c>
      <c r="K682" s="10">
        <f t="shared" si="61"/>
        <v>41864.293182870366</v>
      </c>
      <c r="L682">
        <v>1407931331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0.25912000000000002</v>
      </c>
      <c r="R682" s="6">
        <f t="shared" si="63"/>
        <v>150.65116279069767</v>
      </c>
      <c r="S682" s="6" t="str">
        <f t="shared" si="64"/>
        <v>technology</v>
      </c>
      <c r="T682" s="6" t="str">
        <f t="shared" si="65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10">
        <f t="shared" si="60"/>
        <v>42669.597268518519</v>
      </c>
      <c r="J683">
        <v>1477509604</v>
      </c>
      <c r="K683" s="10">
        <f t="shared" si="61"/>
        <v>42639.597268518519</v>
      </c>
      <c r="L683">
        <v>1474917604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4.0000000000000002E-4</v>
      </c>
      <c r="R683" s="6">
        <f t="shared" si="63"/>
        <v>1</v>
      </c>
      <c r="S683" s="6" t="str">
        <f t="shared" si="64"/>
        <v>technology</v>
      </c>
      <c r="T683" s="6" t="str">
        <f t="shared" si="65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10">
        <f t="shared" si="60"/>
        <v>42808.515300925923</v>
      </c>
      <c r="J684">
        <v>1489512122</v>
      </c>
      <c r="K684" s="10">
        <f t="shared" si="61"/>
        <v>42778.556967592587</v>
      </c>
      <c r="L684">
        <v>1486923722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1.06E-3</v>
      </c>
      <c r="R684" s="6">
        <f t="shared" si="63"/>
        <v>13.25</v>
      </c>
      <c r="S684" s="6" t="str">
        <f t="shared" si="64"/>
        <v>technology</v>
      </c>
      <c r="T684" s="6" t="str">
        <f t="shared" si="65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10">
        <f t="shared" si="60"/>
        <v>42674.691712962966</v>
      </c>
      <c r="J685">
        <v>1477949764</v>
      </c>
      <c r="K685" s="10">
        <f t="shared" si="61"/>
        <v>42634.691712962966</v>
      </c>
      <c r="L685">
        <v>1474493764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8.5142857142857138E-3</v>
      </c>
      <c r="R685" s="6">
        <f t="shared" si="63"/>
        <v>99.333333333333329</v>
      </c>
      <c r="S685" s="6" t="str">
        <f t="shared" si="64"/>
        <v>technology</v>
      </c>
      <c r="T685" s="6" t="str">
        <f t="shared" si="65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10">
        <f t="shared" si="60"/>
        <v>41844.916666666664</v>
      </c>
      <c r="J686">
        <v>1406257200</v>
      </c>
      <c r="K686" s="10">
        <f t="shared" si="61"/>
        <v>41809.26494212963</v>
      </c>
      <c r="L686">
        <v>1403176891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7.4837500000000001E-2</v>
      </c>
      <c r="R686" s="6">
        <f t="shared" si="63"/>
        <v>177.39259259259259</v>
      </c>
      <c r="S686" s="6" t="str">
        <f t="shared" si="64"/>
        <v>technology</v>
      </c>
      <c r="T686" s="6" t="str">
        <f t="shared" si="65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10">
        <f t="shared" si="60"/>
        <v>42016.658240740733</v>
      </c>
      <c r="J687">
        <v>1421095672</v>
      </c>
      <c r="K687" s="10">
        <f t="shared" si="61"/>
        <v>41971.658240740733</v>
      </c>
      <c r="L687">
        <v>1417207672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0.27650000000000002</v>
      </c>
      <c r="R687" s="6">
        <f t="shared" si="63"/>
        <v>55.3</v>
      </c>
      <c r="S687" s="6" t="str">
        <f t="shared" si="64"/>
        <v>technology</v>
      </c>
      <c r="T687" s="6" t="str">
        <f t="shared" si="65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10">
        <f t="shared" si="60"/>
        <v>42219.464930555558</v>
      </c>
      <c r="J688">
        <v>1438618170</v>
      </c>
      <c r="K688" s="10">
        <f t="shared" si="61"/>
        <v>42189.464930555558</v>
      </c>
      <c r="L688">
        <v>1436026170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 s="6" t="e">
        <f t="shared" si="63"/>
        <v>#DIV/0!</v>
      </c>
      <c r="S688" s="6" t="str">
        <f t="shared" si="64"/>
        <v>technology</v>
      </c>
      <c r="T688" s="6" t="str">
        <f t="shared" si="65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10">
        <f t="shared" si="60"/>
        <v>42771.542280092595</v>
      </c>
      <c r="J689">
        <v>1486317653</v>
      </c>
      <c r="K689" s="10">
        <f t="shared" si="61"/>
        <v>42711.542280092595</v>
      </c>
      <c r="L689">
        <v>1481133653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3.5499999999999997E-2</v>
      </c>
      <c r="R689" s="6">
        <f t="shared" si="63"/>
        <v>591.66666666666663</v>
      </c>
      <c r="S689" s="6" t="str">
        <f t="shared" si="64"/>
        <v>technology</v>
      </c>
      <c r="T689" s="6" t="str">
        <f t="shared" si="65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10">
        <f t="shared" si="60"/>
        <v>42291.896446759252</v>
      </c>
      <c r="J690">
        <v>1444876253</v>
      </c>
      <c r="K690" s="10">
        <f t="shared" si="61"/>
        <v>42261.896446759252</v>
      </c>
      <c r="L690">
        <v>1442284253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0.72989999999999999</v>
      </c>
      <c r="R690" s="6">
        <f t="shared" si="63"/>
        <v>405.5</v>
      </c>
      <c r="S690" s="6" t="str">
        <f t="shared" si="64"/>
        <v>technology</v>
      </c>
      <c r="T690" s="6" t="str">
        <f t="shared" si="65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10">
        <f t="shared" si="60"/>
        <v>42711.999305555553</v>
      </c>
      <c r="J691">
        <v>1481173140</v>
      </c>
      <c r="K691" s="10">
        <f t="shared" si="61"/>
        <v>42675.459456018514</v>
      </c>
      <c r="L691">
        <v>1478016097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0.57648750000000004</v>
      </c>
      <c r="R691" s="6">
        <f t="shared" si="63"/>
        <v>343.14732142857144</v>
      </c>
      <c r="S691" s="6" t="str">
        <f t="shared" si="64"/>
        <v>technology</v>
      </c>
      <c r="T691" s="6" t="str">
        <f t="shared" si="65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10">
        <f t="shared" si="60"/>
        <v>42622.041666666664</v>
      </c>
      <c r="J692">
        <v>1473400800</v>
      </c>
      <c r="K692" s="10">
        <f t="shared" si="61"/>
        <v>42579.426400462959</v>
      </c>
      <c r="L692">
        <v>1469718841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0.1234</v>
      </c>
      <c r="R692" s="6">
        <f t="shared" si="63"/>
        <v>72.588235294117652</v>
      </c>
      <c r="S692" s="6" t="str">
        <f t="shared" si="64"/>
        <v>technology</v>
      </c>
      <c r="T692" s="6" t="str">
        <f t="shared" si="65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10">
        <f t="shared" si="60"/>
        <v>42185.819976851846</v>
      </c>
      <c r="J693">
        <v>1435711246</v>
      </c>
      <c r="K693" s="10">
        <f t="shared" si="61"/>
        <v>42157.819976851846</v>
      </c>
      <c r="L693">
        <v>1433292046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5.1999999999999998E-3</v>
      </c>
      <c r="R693" s="6">
        <f t="shared" si="63"/>
        <v>26</v>
      </c>
      <c r="S693" s="6" t="str">
        <f t="shared" si="64"/>
        <v>technology</v>
      </c>
      <c r="T693" s="6" t="str">
        <f t="shared" si="65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10">
        <f t="shared" si="60"/>
        <v>42726.167395833334</v>
      </c>
      <c r="J694">
        <v>1482397263</v>
      </c>
      <c r="K694" s="10">
        <f t="shared" si="61"/>
        <v>42696.167395833334</v>
      </c>
      <c r="L694">
        <v>1479805263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6.5299999999999997E-2</v>
      </c>
      <c r="R694" s="6">
        <f t="shared" si="63"/>
        <v>6.4975124378109452</v>
      </c>
      <c r="S694" s="6" t="str">
        <f t="shared" si="64"/>
        <v>technology</v>
      </c>
      <c r="T694" s="6" t="str">
        <f t="shared" si="65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10">
        <f t="shared" si="60"/>
        <v>42124.599849537037</v>
      </c>
      <c r="J695">
        <v>1430421827</v>
      </c>
      <c r="K695" s="10">
        <f t="shared" si="61"/>
        <v>42094.599849537037</v>
      </c>
      <c r="L695">
        <v>1427829827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0.35338000000000003</v>
      </c>
      <c r="R695" s="6">
        <f t="shared" si="63"/>
        <v>119.38513513513513</v>
      </c>
      <c r="S695" s="6" t="str">
        <f t="shared" si="64"/>
        <v>technology</v>
      </c>
      <c r="T695" s="6" t="str">
        <f t="shared" si="65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10">
        <f t="shared" si="60"/>
        <v>42767.455543981479</v>
      </c>
      <c r="J696">
        <v>1485964559</v>
      </c>
      <c r="K696" s="10">
        <f t="shared" si="61"/>
        <v>42737.455543981479</v>
      </c>
      <c r="L696">
        <v>1483372559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3.933333333333333E-3</v>
      </c>
      <c r="R696" s="6">
        <f t="shared" si="63"/>
        <v>84.285714285714292</v>
      </c>
      <c r="S696" s="6" t="str">
        <f t="shared" si="64"/>
        <v>technology</v>
      </c>
      <c r="T696" s="6" t="str">
        <f t="shared" si="65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10">
        <f t="shared" si="60"/>
        <v>41943.312731481477</v>
      </c>
      <c r="J697">
        <v>1414758620</v>
      </c>
      <c r="K697" s="10">
        <f t="shared" si="61"/>
        <v>41913.312731481477</v>
      </c>
      <c r="L697">
        <v>1412166620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1.06E-2</v>
      </c>
      <c r="R697" s="6">
        <f t="shared" si="63"/>
        <v>90.857142857142861</v>
      </c>
      <c r="S697" s="6" t="str">
        <f t="shared" si="64"/>
        <v>technology</v>
      </c>
      <c r="T697" s="6" t="str">
        <f t="shared" si="65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10">
        <f t="shared" si="60"/>
        <v>41845.718773148146</v>
      </c>
      <c r="J698">
        <v>1406326502</v>
      </c>
      <c r="K698" s="10">
        <f t="shared" si="61"/>
        <v>41815.718773148146</v>
      </c>
      <c r="L698">
        <v>1403734502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5.7142857142857145E-6</v>
      </c>
      <c r="R698" s="6">
        <f t="shared" si="63"/>
        <v>1</v>
      </c>
      <c r="S698" s="6" t="str">
        <f t="shared" si="64"/>
        <v>technology</v>
      </c>
      <c r="T698" s="6" t="str">
        <f t="shared" si="65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10">
        <f t="shared" si="60"/>
        <v>42403.314687500002</v>
      </c>
      <c r="J699">
        <v>1454502789</v>
      </c>
      <c r="K699" s="10">
        <f t="shared" si="61"/>
        <v>42388.314687500002</v>
      </c>
      <c r="L699">
        <v>1453206789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0.46379999999999999</v>
      </c>
      <c r="R699" s="6">
        <f t="shared" si="63"/>
        <v>20.342105263157894</v>
      </c>
      <c r="S699" s="6" t="str">
        <f t="shared" si="64"/>
        <v>technology</v>
      </c>
      <c r="T699" s="6" t="str">
        <f t="shared" si="65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10">
        <f t="shared" si="60"/>
        <v>41899.875</v>
      </c>
      <c r="J700">
        <v>1411005600</v>
      </c>
      <c r="K700" s="10">
        <f t="shared" si="61"/>
        <v>41866.722743055558</v>
      </c>
      <c r="L700">
        <v>1408141245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0.15390000000000001</v>
      </c>
      <c r="R700" s="6">
        <f t="shared" si="63"/>
        <v>530.68965517241384</v>
      </c>
      <c r="S700" s="6" t="str">
        <f t="shared" si="64"/>
        <v>technology</v>
      </c>
      <c r="T700" s="6" t="str">
        <f t="shared" si="65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10">
        <f t="shared" si="60"/>
        <v>41600.458333333328</v>
      </c>
      <c r="J701">
        <v>1385136000</v>
      </c>
      <c r="K701" s="10">
        <f t="shared" si="61"/>
        <v>41563.277175925927</v>
      </c>
      <c r="L701">
        <v>1381923548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0.824221076923077</v>
      </c>
      <c r="R701" s="6">
        <f t="shared" si="63"/>
        <v>120.39184269662923</v>
      </c>
      <c r="S701" s="6" t="str">
        <f t="shared" si="64"/>
        <v>technology</v>
      </c>
      <c r="T701" s="6" t="str">
        <f t="shared" si="65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10">
        <f t="shared" si="60"/>
        <v>42745.480104166665</v>
      </c>
      <c r="J702">
        <v>1484065881</v>
      </c>
      <c r="K702" s="10">
        <f t="shared" si="61"/>
        <v>42715.480104166665</v>
      </c>
      <c r="L702">
        <v>1481473881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2.6866666666666667E-2</v>
      </c>
      <c r="R702" s="6">
        <f t="shared" si="63"/>
        <v>13</v>
      </c>
      <c r="S702" s="6" t="str">
        <f t="shared" si="64"/>
        <v>technology</v>
      </c>
      <c r="T702" s="6" t="str">
        <f t="shared" si="65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10">
        <f t="shared" si="60"/>
        <v>41843.454629629625</v>
      </c>
      <c r="J703">
        <v>1406130880</v>
      </c>
      <c r="K703" s="10">
        <f t="shared" si="61"/>
        <v>41813.454629629625</v>
      </c>
      <c r="L703">
        <v>1403538880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0.26600000000000001</v>
      </c>
      <c r="R703" s="6">
        <f t="shared" si="63"/>
        <v>291.33333333333331</v>
      </c>
      <c r="S703" s="6" t="str">
        <f t="shared" si="64"/>
        <v>technology</v>
      </c>
      <c r="T703" s="6" t="str">
        <f t="shared" si="65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10">
        <f t="shared" si="60"/>
        <v>42698.560034722221</v>
      </c>
      <c r="J704">
        <v>1480011987</v>
      </c>
      <c r="K704" s="10">
        <f t="shared" si="61"/>
        <v>42668.518368055556</v>
      </c>
      <c r="L704">
        <v>1477416387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0.30813400000000002</v>
      </c>
      <c r="R704" s="6">
        <f t="shared" si="63"/>
        <v>124.9191891891892</v>
      </c>
      <c r="S704" s="6" t="str">
        <f t="shared" si="64"/>
        <v>technology</v>
      </c>
      <c r="T704" s="6" t="str">
        <f t="shared" si="65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10">
        <f t="shared" si="60"/>
        <v>42766.772222222215</v>
      </c>
      <c r="J705">
        <v>1485905520</v>
      </c>
      <c r="K705" s="10">
        <f t="shared" si="61"/>
        <v>42711.742465277777</v>
      </c>
      <c r="L705">
        <v>1481150949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5.5800000000000002E-2</v>
      </c>
      <c r="R705" s="6">
        <f t="shared" si="63"/>
        <v>119.57142857142857</v>
      </c>
      <c r="S705" s="6" t="str">
        <f t="shared" si="64"/>
        <v>technology</v>
      </c>
      <c r="T705" s="6" t="str">
        <f t="shared" si="65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10">
        <f t="shared" si="60"/>
        <v>42785.984583333331</v>
      </c>
      <c r="J706">
        <v>1487565468</v>
      </c>
      <c r="K706" s="10">
        <f t="shared" si="61"/>
        <v>42725.984583333331</v>
      </c>
      <c r="L706">
        <v>1482381468</v>
      </c>
      <c r="M706" t="b">
        <v>0</v>
      </c>
      <c r="N706">
        <v>4</v>
      </c>
      <c r="O706" t="b">
        <v>0</v>
      </c>
      <c r="P706" t="s">
        <v>8273</v>
      </c>
      <c r="Q706" s="5">
        <f t="shared" si="62"/>
        <v>8.7454545454545458E-3</v>
      </c>
      <c r="R706" s="6">
        <f t="shared" si="63"/>
        <v>120.25</v>
      </c>
      <c r="S706" s="6" t="str">
        <f t="shared" si="64"/>
        <v>technology</v>
      </c>
      <c r="T706" s="6" t="str">
        <f t="shared" si="65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10">
        <f t="shared" ref="I707:I770" si="66">J707/(86400)+25569+(-5/24)</f>
        <v>42756.283310185179</v>
      </c>
      <c r="J707">
        <v>1484999278</v>
      </c>
      <c r="K707" s="10">
        <f t="shared" ref="K707:K770" si="67">(L707/86400)+25569+(-5/24)</f>
        <v>42726.283310185179</v>
      </c>
      <c r="L707">
        <v>1482407278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8">E707/D707</f>
        <v>9.7699999999999992E-3</v>
      </c>
      <c r="R707" s="6">
        <f t="shared" ref="R707:R770" si="69">E707/N707</f>
        <v>195.4</v>
      </c>
      <c r="S707" s="6" t="str">
        <f t="shared" ref="S707:S770" si="70">LEFT(P707,FIND("/",P707)-1)</f>
        <v>technology</v>
      </c>
      <c r="T707" s="6" t="str">
        <f t="shared" ref="T707:T770" si="71">RIGHT(P707,LEN(P707)-FIND("/",P707))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10">
        <f t="shared" si="66"/>
        <v>42718.568749999999</v>
      </c>
      <c r="J708">
        <v>1481740740</v>
      </c>
      <c r="K708" s="10">
        <f t="shared" si="67"/>
        <v>42676.786840277775</v>
      </c>
      <c r="L708">
        <v>1478130783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 s="6" t="e">
        <f t="shared" si="69"/>
        <v>#DIV/0!</v>
      </c>
      <c r="S708" s="6" t="str">
        <f t="shared" si="70"/>
        <v>technology</v>
      </c>
      <c r="T708" s="6" t="str">
        <f t="shared" si="71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10">
        <f t="shared" si="66"/>
        <v>42736.45517361111</v>
      </c>
      <c r="J709">
        <v>1483286127</v>
      </c>
      <c r="K709" s="10">
        <f t="shared" si="67"/>
        <v>42696.45517361111</v>
      </c>
      <c r="L709">
        <v>1479830127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0.78927352941176465</v>
      </c>
      <c r="R709" s="6">
        <f t="shared" si="69"/>
        <v>117.69868421052631</v>
      </c>
      <c r="S709" s="6" t="str">
        <f t="shared" si="70"/>
        <v>technology</v>
      </c>
      <c r="T709" s="6" t="str">
        <f t="shared" si="71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10">
        <f t="shared" si="66"/>
        <v>41895.372685185182</v>
      </c>
      <c r="J710">
        <v>1410616600</v>
      </c>
      <c r="K710" s="10">
        <f t="shared" si="67"/>
        <v>41835.372685185182</v>
      </c>
      <c r="L710">
        <v>1405432600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0.22092500000000001</v>
      </c>
      <c r="R710" s="6">
        <f t="shared" si="69"/>
        <v>23.948509485094849</v>
      </c>
      <c r="S710" s="6" t="str">
        <f t="shared" si="70"/>
        <v>technology</v>
      </c>
      <c r="T710" s="6" t="str">
        <f t="shared" si="71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10">
        <f t="shared" si="66"/>
        <v>41977.832858796297</v>
      </c>
      <c r="J711">
        <v>1417741159</v>
      </c>
      <c r="K711" s="10">
        <f t="shared" si="67"/>
        <v>41947.832858796297</v>
      </c>
      <c r="L711">
        <v>1415149159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4.0666666666666663E-3</v>
      </c>
      <c r="R711" s="6">
        <f t="shared" si="69"/>
        <v>30.5</v>
      </c>
      <c r="S711" s="6" t="str">
        <f t="shared" si="70"/>
        <v>technology</v>
      </c>
      <c r="T711" s="6" t="str">
        <f t="shared" si="71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10">
        <f t="shared" si="66"/>
        <v>41870.822222222218</v>
      </c>
      <c r="J712">
        <v>1408495440</v>
      </c>
      <c r="K712" s="10">
        <f t="shared" si="67"/>
        <v>41837.776643518519</v>
      </c>
      <c r="L712">
        <v>1405640302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 s="6" t="e">
        <f t="shared" si="69"/>
        <v>#DIV/0!</v>
      </c>
      <c r="S712" s="6" t="str">
        <f t="shared" si="70"/>
        <v>technology</v>
      </c>
      <c r="T712" s="6" t="str">
        <f t="shared" si="71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10">
        <f t="shared" si="66"/>
        <v>42718.292453703696</v>
      </c>
      <c r="J713">
        <v>1481716868</v>
      </c>
      <c r="K713" s="10">
        <f t="shared" si="67"/>
        <v>42678.250787037039</v>
      </c>
      <c r="L713">
        <v>1478257268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0.33790999999999999</v>
      </c>
      <c r="R713" s="6">
        <f t="shared" si="69"/>
        <v>99.973372781065095</v>
      </c>
      <c r="S713" s="6" t="str">
        <f t="shared" si="70"/>
        <v>technology</v>
      </c>
      <c r="T713" s="6" t="str">
        <f t="shared" si="71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10">
        <f t="shared" si="66"/>
        <v>42414.472592592589</v>
      </c>
      <c r="J714">
        <v>1455466832</v>
      </c>
      <c r="K714" s="10">
        <f t="shared" si="67"/>
        <v>42384.472592592589</v>
      </c>
      <c r="L714">
        <v>1452874832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2.1649484536082476E-3</v>
      </c>
      <c r="R714" s="6">
        <f t="shared" si="69"/>
        <v>26.25</v>
      </c>
      <c r="S714" s="6" t="str">
        <f t="shared" si="70"/>
        <v>technology</v>
      </c>
      <c r="T714" s="6" t="str">
        <f t="shared" si="71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10">
        <f t="shared" si="66"/>
        <v>42526.320972222216</v>
      </c>
      <c r="J715">
        <v>1465130532</v>
      </c>
      <c r="K715" s="10">
        <f t="shared" si="67"/>
        <v>42496.320972222216</v>
      </c>
      <c r="L715">
        <v>1462538532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7.9600000000000001E-3</v>
      </c>
      <c r="R715" s="6">
        <f t="shared" si="69"/>
        <v>199</v>
      </c>
      <c r="S715" s="6" t="str">
        <f t="shared" si="70"/>
        <v>technology</v>
      </c>
      <c r="T715" s="6" t="str">
        <f t="shared" si="71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10">
        <f t="shared" si="66"/>
        <v>42794.579652777778</v>
      </c>
      <c r="J716">
        <v>1488308082</v>
      </c>
      <c r="K716" s="10">
        <f t="shared" si="67"/>
        <v>42734.579652777778</v>
      </c>
      <c r="L716">
        <v>1483124082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0.14993333333333334</v>
      </c>
      <c r="R716" s="6">
        <f t="shared" si="69"/>
        <v>80.321428571428569</v>
      </c>
      <c r="S716" s="6" t="str">
        <f t="shared" si="70"/>
        <v>technology</v>
      </c>
      <c r="T716" s="6" t="str">
        <f t="shared" si="71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10">
        <f t="shared" si="66"/>
        <v>42312.924074074072</v>
      </c>
      <c r="J717">
        <v>1446693040</v>
      </c>
      <c r="K717" s="10">
        <f t="shared" si="67"/>
        <v>42272.8824074074</v>
      </c>
      <c r="L717">
        <v>1443233440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5.0509090909090906E-2</v>
      </c>
      <c r="R717" s="6">
        <f t="shared" si="69"/>
        <v>115.75</v>
      </c>
      <c r="S717" s="6" t="str">
        <f t="shared" si="70"/>
        <v>technology</v>
      </c>
      <c r="T717" s="6" t="str">
        <f t="shared" si="71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10">
        <f t="shared" si="66"/>
        <v>41973.791666666664</v>
      </c>
      <c r="J718">
        <v>1417392000</v>
      </c>
      <c r="K718" s="10">
        <f t="shared" si="67"/>
        <v>41940.450312499997</v>
      </c>
      <c r="L718">
        <v>1414511307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0.10214285714285715</v>
      </c>
      <c r="R718" s="6">
        <f t="shared" si="69"/>
        <v>44.6875</v>
      </c>
      <c r="S718" s="6" t="str">
        <f t="shared" si="70"/>
        <v>technology</v>
      </c>
      <c r="T718" s="6" t="str">
        <f t="shared" si="71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10">
        <f t="shared" si="66"/>
        <v>41887.645856481475</v>
      </c>
      <c r="J719">
        <v>1409949002</v>
      </c>
      <c r="K719" s="10">
        <f t="shared" si="67"/>
        <v>41857.645856481475</v>
      </c>
      <c r="L719">
        <v>1407357002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3.0500000000000002E-3</v>
      </c>
      <c r="R719" s="6">
        <f t="shared" si="69"/>
        <v>76.25</v>
      </c>
      <c r="S719" s="6" t="str">
        <f t="shared" si="70"/>
        <v>technology</v>
      </c>
      <c r="T719" s="6" t="str">
        <f t="shared" si="71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10">
        <f t="shared" si="66"/>
        <v>42784.040972222218</v>
      </c>
      <c r="J720">
        <v>1487397540</v>
      </c>
      <c r="K720" s="10">
        <f t="shared" si="67"/>
        <v>42752.637118055551</v>
      </c>
      <c r="L720">
        <v>1484684247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7.4999999999999997E-3</v>
      </c>
      <c r="R720" s="6">
        <f t="shared" si="69"/>
        <v>22.5</v>
      </c>
      <c r="S720" s="6" t="str">
        <f t="shared" si="70"/>
        <v>technology</v>
      </c>
      <c r="T720" s="6" t="str">
        <f t="shared" si="71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10">
        <f t="shared" si="66"/>
        <v>42422.83189814815</v>
      </c>
      <c r="J721">
        <v>1456189076</v>
      </c>
      <c r="K721" s="10">
        <f t="shared" si="67"/>
        <v>42408.83189814815</v>
      </c>
      <c r="L721">
        <v>1454979476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1.2933333333333333E-2</v>
      </c>
      <c r="R721" s="6">
        <f t="shared" si="69"/>
        <v>19.399999999999999</v>
      </c>
      <c r="S721" s="6" t="str">
        <f t="shared" si="70"/>
        <v>technology</v>
      </c>
      <c r="T721" s="6" t="str">
        <f t="shared" si="71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10">
        <f t="shared" si="66"/>
        <v>40937.440868055557</v>
      </c>
      <c r="J722">
        <v>1327851291</v>
      </c>
      <c r="K722" s="10">
        <f t="shared" si="67"/>
        <v>40909.440868055557</v>
      </c>
      <c r="L722">
        <v>1325432091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1.4394736842105262</v>
      </c>
      <c r="R722" s="6">
        <f t="shared" si="69"/>
        <v>66.707317073170728</v>
      </c>
      <c r="S722" s="6" t="str">
        <f t="shared" si="70"/>
        <v>publishing</v>
      </c>
      <c r="T722" s="6" t="str">
        <f t="shared" si="71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10">
        <f t="shared" si="66"/>
        <v>41852.363506944443</v>
      </c>
      <c r="J723">
        <v>1406900607</v>
      </c>
      <c r="K723" s="10">
        <f t="shared" si="67"/>
        <v>41807.363506944443</v>
      </c>
      <c r="L723">
        <v>1403012607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1.2210975609756098</v>
      </c>
      <c r="R723" s="6">
        <f t="shared" si="69"/>
        <v>84.142857142857139</v>
      </c>
      <c r="S723" s="6" t="str">
        <f t="shared" si="70"/>
        <v>publishing</v>
      </c>
      <c r="T723" s="6" t="str">
        <f t="shared" si="71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10">
        <f t="shared" si="66"/>
        <v>41007.555300925924</v>
      </c>
      <c r="J724">
        <v>1333909178</v>
      </c>
      <c r="K724" s="10">
        <f t="shared" si="67"/>
        <v>40977.596967592588</v>
      </c>
      <c r="L724">
        <v>1331320778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1.3202400000000001</v>
      </c>
      <c r="R724" s="6">
        <f t="shared" si="69"/>
        <v>215.72549019607843</v>
      </c>
      <c r="S724" s="6" t="str">
        <f t="shared" si="70"/>
        <v>publishing</v>
      </c>
      <c r="T724" s="6" t="str">
        <f t="shared" si="71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10">
        <f t="shared" si="66"/>
        <v>42214.957638888889</v>
      </c>
      <c r="J725">
        <v>1438228740</v>
      </c>
      <c r="K725" s="10">
        <f t="shared" si="67"/>
        <v>42184.608206018514</v>
      </c>
      <c r="L725">
        <v>1435606549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1.0938000000000001</v>
      </c>
      <c r="R725" s="6">
        <f t="shared" si="69"/>
        <v>54.69</v>
      </c>
      <c r="S725" s="6" t="str">
        <f t="shared" si="70"/>
        <v>publishing</v>
      </c>
      <c r="T725" s="6" t="str">
        <f t="shared" si="71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10">
        <f t="shared" si="66"/>
        <v>40724.430127314808</v>
      </c>
      <c r="J726">
        <v>1309447163</v>
      </c>
      <c r="K726" s="10">
        <f t="shared" si="67"/>
        <v>40694.430127314808</v>
      </c>
      <c r="L726">
        <v>1306855163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1.0547157142857144</v>
      </c>
      <c r="R726" s="6">
        <f t="shared" si="69"/>
        <v>51.62944055944056</v>
      </c>
      <c r="S726" s="6" t="str">
        <f t="shared" si="70"/>
        <v>publishing</v>
      </c>
      <c r="T726" s="6" t="str">
        <f t="shared" si="71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10">
        <f t="shared" si="66"/>
        <v>42351.417962962958</v>
      </c>
      <c r="J727">
        <v>1450018912</v>
      </c>
      <c r="K727" s="10">
        <f t="shared" si="67"/>
        <v>42321.417962962958</v>
      </c>
      <c r="L727">
        <v>1447426912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1.0035000000000001</v>
      </c>
      <c r="R727" s="6">
        <f t="shared" si="69"/>
        <v>143.35714285714286</v>
      </c>
      <c r="S727" s="6" t="str">
        <f t="shared" si="70"/>
        <v>publishing</v>
      </c>
      <c r="T727" s="6" t="str">
        <f t="shared" si="71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10">
        <f t="shared" si="66"/>
        <v>41375.834340277775</v>
      </c>
      <c r="J728">
        <v>1365728487</v>
      </c>
      <c r="K728" s="10">
        <f t="shared" si="67"/>
        <v>41345.834340277775</v>
      </c>
      <c r="L728">
        <v>1363136487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1.014</v>
      </c>
      <c r="R728" s="6">
        <f t="shared" si="69"/>
        <v>72.428571428571431</v>
      </c>
      <c r="S728" s="6" t="str">
        <f t="shared" si="70"/>
        <v>publishing</v>
      </c>
      <c r="T728" s="6" t="str">
        <f t="shared" si="71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10">
        <f t="shared" si="66"/>
        <v>41288.680555555555</v>
      </c>
      <c r="J729">
        <v>1358198400</v>
      </c>
      <c r="K729" s="10">
        <f t="shared" si="67"/>
        <v>41246.811909722222</v>
      </c>
      <c r="L729">
        <v>1354580949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1.5551428571428572</v>
      </c>
      <c r="R729" s="6">
        <f t="shared" si="69"/>
        <v>36.530201342281877</v>
      </c>
      <c r="S729" s="6" t="str">
        <f t="shared" si="70"/>
        <v>publishing</v>
      </c>
      <c r="T729" s="6" t="str">
        <f t="shared" si="71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10">
        <f t="shared" si="66"/>
        <v>40776.629131944443</v>
      </c>
      <c r="J730">
        <v>1313957157</v>
      </c>
      <c r="K730" s="10">
        <f t="shared" si="67"/>
        <v>40731.629131944443</v>
      </c>
      <c r="L730">
        <v>1310069157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1.05566</v>
      </c>
      <c r="R730" s="6">
        <f t="shared" si="69"/>
        <v>60.903461538461535</v>
      </c>
      <c r="S730" s="6" t="str">
        <f t="shared" si="70"/>
        <v>publishing</v>
      </c>
      <c r="T730" s="6" t="str">
        <f t="shared" si="71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10">
        <f t="shared" si="66"/>
        <v>41170.97755787037</v>
      </c>
      <c r="J731">
        <v>1348028861</v>
      </c>
      <c r="K731" s="10">
        <f t="shared" si="67"/>
        <v>41110.97755787037</v>
      </c>
      <c r="L731">
        <v>1342844861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1.3065</v>
      </c>
      <c r="R731" s="6">
        <f t="shared" si="69"/>
        <v>43.55</v>
      </c>
      <c r="S731" s="6" t="str">
        <f t="shared" si="70"/>
        <v>publishing</v>
      </c>
      <c r="T731" s="6" t="str">
        <f t="shared" si="71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10">
        <f t="shared" si="66"/>
        <v>40884.536932870367</v>
      </c>
      <c r="J732">
        <v>1323280391</v>
      </c>
      <c r="K732" s="10">
        <f t="shared" si="67"/>
        <v>40854.536932870367</v>
      </c>
      <c r="L732">
        <v>1320688391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1.3219000000000001</v>
      </c>
      <c r="R732" s="6">
        <f t="shared" si="69"/>
        <v>99.766037735849054</v>
      </c>
      <c r="S732" s="6" t="str">
        <f t="shared" si="70"/>
        <v>publishing</v>
      </c>
      <c r="T732" s="6" t="str">
        <f t="shared" si="71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10">
        <f t="shared" si="66"/>
        <v>40930.041666666664</v>
      </c>
      <c r="J733">
        <v>1327212000</v>
      </c>
      <c r="K733" s="10">
        <f t="shared" si="67"/>
        <v>40879.587349537032</v>
      </c>
      <c r="L733">
        <v>1322852747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1.26</v>
      </c>
      <c r="R733" s="6">
        <f t="shared" si="69"/>
        <v>88.732394366197184</v>
      </c>
      <c r="S733" s="6" t="str">
        <f t="shared" si="70"/>
        <v>publishing</v>
      </c>
      <c r="T733" s="6" t="str">
        <f t="shared" si="71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10">
        <f t="shared" si="66"/>
        <v>41546.21598379629</v>
      </c>
      <c r="J734">
        <v>1380449461</v>
      </c>
      <c r="K734" s="10">
        <f t="shared" si="67"/>
        <v>41486.21598379629</v>
      </c>
      <c r="L734">
        <v>1375265461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1.6</v>
      </c>
      <c r="R734" s="6">
        <f t="shared" si="69"/>
        <v>4.9230769230769234</v>
      </c>
      <c r="S734" s="6" t="str">
        <f t="shared" si="70"/>
        <v>publishing</v>
      </c>
      <c r="T734" s="6" t="str">
        <f t="shared" si="71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10">
        <f t="shared" si="66"/>
        <v>41628.211712962962</v>
      </c>
      <c r="J735">
        <v>1387533892</v>
      </c>
      <c r="K735" s="10">
        <f t="shared" si="67"/>
        <v>41598.211712962962</v>
      </c>
      <c r="L735">
        <v>1384941892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1.2048000000000001</v>
      </c>
      <c r="R735" s="6">
        <f t="shared" si="69"/>
        <v>17.822485207100591</v>
      </c>
      <c r="S735" s="6" t="str">
        <f t="shared" si="70"/>
        <v>publishing</v>
      </c>
      <c r="T735" s="6" t="str">
        <f t="shared" si="71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10">
        <f t="shared" si="66"/>
        <v>42132.999999999993</v>
      </c>
      <c r="J736">
        <v>1431147600</v>
      </c>
      <c r="K736" s="10">
        <f t="shared" si="67"/>
        <v>42101.956249999996</v>
      </c>
      <c r="L736">
        <v>1428465420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1.2552941176470589</v>
      </c>
      <c r="R736" s="6">
        <f t="shared" si="69"/>
        <v>187.19298245614036</v>
      </c>
      <c r="S736" s="6" t="str">
        <f t="shared" si="70"/>
        <v>publishing</v>
      </c>
      <c r="T736" s="6" t="str">
        <f t="shared" si="71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10">
        <f t="shared" si="66"/>
        <v>41976.818749999999</v>
      </c>
      <c r="J737">
        <v>1417653540</v>
      </c>
      <c r="K737" s="10">
        <f t="shared" si="67"/>
        <v>41945.821134259255</v>
      </c>
      <c r="L737">
        <v>1414975346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1.1440638297872341</v>
      </c>
      <c r="R737" s="6">
        <f t="shared" si="69"/>
        <v>234.80786026200875</v>
      </c>
      <c r="S737" s="6" t="str">
        <f t="shared" si="70"/>
        <v>publishing</v>
      </c>
      <c r="T737" s="6" t="str">
        <f t="shared" si="71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10">
        <f t="shared" si="66"/>
        <v>41598.999305555553</v>
      </c>
      <c r="J738">
        <v>1385009940</v>
      </c>
      <c r="K738" s="10">
        <f t="shared" si="67"/>
        <v>41579.525925925926</v>
      </c>
      <c r="L738">
        <v>1383327440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3.151388888888889</v>
      </c>
      <c r="R738" s="6">
        <f t="shared" si="69"/>
        <v>105.04629629629629</v>
      </c>
      <c r="S738" s="6" t="str">
        <f t="shared" si="70"/>
        <v>publishing</v>
      </c>
      <c r="T738" s="6" t="str">
        <f t="shared" si="71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10">
        <f t="shared" si="66"/>
        <v>41684.625</v>
      </c>
      <c r="J739">
        <v>1392408000</v>
      </c>
      <c r="K739" s="10">
        <f t="shared" si="67"/>
        <v>41667.066979166666</v>
      </c>
      <c r="L739">
        <v>1390890987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1.224</v>
      </c>
      <c r="R739" s="6">
        <f t="shared" si="69"/>
        <v>56.666666666666664</v>
      </c>
      <c r="S739" s="6" t="str">
        <f t="shared" si="70"/>
        <v>publishing</v>
      </c>
      <c r="T739" s="6" t="str">
        <f t="shared" si="71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10">
        <f t="shared" si="66"/>
        <v>41973.999305555553</v>
      </c>
      <c r="J740">
        <v>1417409940</v>
      </c>
      <c r="K740" s="10">
        <f t="shared" si="67"/>
        <v>41943.39576388889</v>
      </c>
      <c r="L740">
        <v>1414765794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1.0673333333333332</v>
      </c>
      <c r="R740" s="6">
        <f t="shared" si="69"/>
        <v>39.048780487804876</v>
      </c>
      <c r="S740" s="6" t="str">
        <f t="shared" si="70"/>
        <v>publishing</v>
      </c>
      <c r="T740" s="6" t="str">
        <f t="shared" si="71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10">
        <f t="shared" si="66"/>
        <v>41862.294317129628</v>
      </c>
      <c r="J741">
        <v>1407758629</v>
      </c>
      <c r="K741" s="10">
        <f t="shared" si="67"/>
        <v>41829.294317129628</v>
      </c>
      <c r="L741">
        <v>1404907429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1.5833333333333333</v>
      </c>
      <c r="R741" s="6">
        <f t="shared" si="69"/>
        <v>68.345323741007192</v>
      </c>
      <c r="S741" s="6" t="str">
        <f t="shared" si="70"/>
        <v>publishing</v>
      </c>
      <c r="T741" s="6" t="str">
        <f t="shared" si="71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10">
        <f t="shared" si="66"/>
        <v>42175.93844907407</v>
      </c>
      <c r="J742">
        <v>1434857482</v>
      </c>
      <c r="K742" s="10">
        <f t="shared" si="67"/>
        <v>42161.93844907407</v>
      </c>
      <c r="L742">
        <v>1433647882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1.0740000000000001</v>
      </c>
      <c r="R742" s="6">
        <f t="shared" si="69"/>
        <v>169.57894736842104</v>
      </c>
      <c r="S742" s="6" t="str">
        <f t="shared" si="70"/>
        <v>publishing</v>
      </c>
      <c r="T742" s="6" t="str">
        <f t="shared" si="71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10">
        <f t="shared" si="66"/>
        <v>41436.439884259256</v>
      </c>
      <c r="J743">
        <v>1370964806</v>
      </c>
      <c r="K743" s="10">
        <f t="shared" si="67"/>
        <v>41401.439884259256</v>
      </c>
      <c r="L743">
        <v>1367940806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1.0226</v>
      </c>
      <c r="R743" s="6">
        <f t="shared" si="69"/>
        <v>141.42340425531913</v>
      </c>
      <c r="S743" s="6" t="str">
        <f t="shared" si="70"/>
        <v>publishing</v>
      </c>
      <c r="T743" s="6" t="str">
        <f t="shared" si="71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10">
        <f t="shared" si="66"/>
        <v>41719.667962962958</v>
      </c>
      <c r="J744">
        <v>1395435712</v>
      </c>
      <c r="K744" s="10">
        <f t="shared" si="67"/>
        <v>41689.709629629629</v>
      </c>
      <c r="L744">
        <v>1392847312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1.1071428571428572</v>
      </c>
      <c r="R744" s="6">
        <f t="shared" si="69"/>
        <v>67.391304347826093</v>
      </c>
      <c r="S744" s="6" t="str">
        <f t="shared" si="70"/>
        <v>publishing</v>
      </c>
      <c r="T744" s="6" t="str">
        <f t="shared" si="71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10">
        <f t="shared" si="66"/>
        <v>41015.666666666664</v>
      </c>
      <c r="J745">
        <v>1334610000</v>
      </c>
      <c r="K745" s="10">
        <f t="shared" si="67"/>
        <v>40990.500983796293</v>
      </c>
      <c r="L745">
        <v>1332435685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1.48</v>
      </c>
      <c r="R745" s="6">
        <f t="shared" si="69"/>
        <v>54.266666666666666</v>
      </c>
      <c r="S745" s="6" t="str">
        <f t="shared" si="70"/>
        <v>publishing</v>
      </c>
      <c r="T745" s="6" t="str">
        <f t="shared" si="71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10">
        <f t="shared" si="66"/>
        <v>41256.748877314814</v>
      </c>
      <c r="J746">
        <v>1355439503</v>
      </c>
      <c r="K746" s="10">
        <f t="shared" si="67"/>
        <v>41226.748877314814</v>
      </c>
      <c r="L746">
        <v>1352847503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1.0232000000000001</v>
      </c>
      <c r="R746" s="6">
        <f t="shared" si="69"/>
        <v>82.516129032258064</v>
      </c>
      <c r="S746" s="6" t="str">
        <f t="shared" si="70"/>
        <v>publishing</v>
      </c>
      <c r="T746" s="6" t="str">
        <f t="shared" si="71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10">
        <f t="shared" si="66"/>
        <v>41397.363946759258</v>
      </c>
      <c r="J747">
        <v>1367588645</v>
      </c>
      <c r="K747" s="10">
        <f t="shared" si="67"/>
        <v>41367.363946759258</v>
      </c>
      <c r="L747">
        <v>1364996645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1.7909909909909909</v>
      </c>
      <c r="R747" s="6">
        <f t="shared" si="69"/>
        <v>53.729729729729726</v>
      </c>
      <c r="S747" s="6" t="str">
        <f t="shared" si="70"/>
        <v>publishing</v>
      </c>
      <c r="T747" s="6" t="str">
        <f t="shared" si="71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10">
        <f t="shared" si="66"/>
        <v>41174.957638888889</v>
      </c>
      <c r="J748">
        <v>1348372740</v>
      </c>
      <c r="K748" s="10">
        <f t="shared" si="67"/>
        <v>41156.834594907406</v>
      </c>
      <c r="L748">
        <v>1346806909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1.1108135252761968</v>
      </c>
      <c r="R748" s="6">
        <f t="shared" si="69"/>
        <v>34.206185567010309</v>
      </c>
      <c r="S748" s="6" t="str">
        <f t="shared" si="70"/>
        <v>publishing</v>
      </c>
      <c r="T748" s="6" t="str">
        <f t="shared" si="71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10">
        <f t="shared" si="66"/>
        <v>42019.245833333327</v>
      </c>
      <c r="J749">
        <v>1421319240</v>
      </c>
      <c r="K749" s="10">
        <f t="shared" si="67"/>
        <v>41988.340497685182</v>
      </c>
      <c r="L749">
        <v>1418649019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1.0004285714285714</v>
      </c>
      <c r="R749" s="6">
        <f t="shared" si="69"/>
        <v>127.32727272727273</v>
      </c>
      <c r="S749" s="6" t="str">
        <f t="shared" si="70"/>
        <v>publishing</v>
      </c>
      <c r="T749" s="6" t="str">
        <f t="shared" si="71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10">
        <f t="shared" si="66"/>
        <v>41861.638495370367</v>
      </c>
      <c r="J750">
        <v>1407701966</v>
      </c>
      <c r="K750" s="10">
        <f t="shared" si="67"/>
        <v>41831.638495370367</v>
      </c>
      <c r="L750">
        <v>1405109966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1.0024999999999999</v>
      </c>
      <c r="R750" s="6">
        <f t="shared" si="69"/>
        <v>45.56818181818182</v>
      </c>
      <c r="S750" s="6" t="str">
        <f t="shared" si="70"/>
        <v>publishing</v>
      </c>
      <c r="T750" s="6" t="str">
        <f t="shared" si="71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10">
        <f t="shared" si="66"/>
        <v>42763.732986111114</v>
      </c>
      <c r="J751">
        <v>1485642930</v>
      </c>
      <c r="K751" s="10">
        <f t="shared" si="67"/>
        <v>42733.732986111114</v>
      </c>
      <c r="L751">
        <v>1483050930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1.0556000000000001</v>
      </c>
      <c r="R751" s="6">
        <f t="shared" si="69"/>
        <v>95.963636363636368</v>
      </c>
      <c r="S751" s="6" t="str">
        <f t="shared" si="70"/>
        <v>publishing</v>
      </c>
      <c r="T751" s="6" t="str">
        <f t="shared" si="71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10">
        <f t="shared" si="66"/>
        <v>41329.669814814813</v>
      </c>
      <c r="J752">
        <v>1361739872</v>
      </c>
      <c r="K752" s="10">
        <f t="shared" si="67"/>
        <v>41299.669814814813</v>
      </c>
      <c r="L752">
        <v>1359147872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1.0258775877587758</v>
      </c>
      <c r="R752" s="6">
        <f t="shared" si="69"/>
        <v>77.271186440677965</v>
      </c>
      <c r="S752" s="6" t="str">
        <f t="shared" si="70"/>
        <v>publishing</v>
      </c>
      <c r="T752" s="6" t="str">
        <f t="shared" si="71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10">
        <f t="shared" si="66"/>
        <v>40759.422164351847</v>
      </c>
      <c r="J753">
        <v>1312470475</v>
      </c>
      <c r="K753" s="10">
        <f t="shared" si="67"/>
        <v>40713.422164351847</v>
      </c>
      <c r="L753">
        <v>1308496075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1.1850000000000001</v>
      </c>
      <c r="R753" s="6">
        <f t="shared" si="69"/>
        <v>57.338709677419352</v>
      </c>
      <c r="S753" s="6" t="str">
        <f t="shared" si="70"/>
        <v>publishing</v>
      </c>
      <c r="T753" s="6" t="str">
        <f t="shared" si="71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10">
        <f t="shared" si="66"/>
        <v>42659.249999999993</v>
      </c>
      <c r="J754">
        <v>1476615600</v>
      </c>
      <c r="K754" s="10">
        <f t="shared" si="67"/>
        <v>42639.213159722225</v>
      </c>
      <c r="L754">
        <v>1474884417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1.117</v>
      </c>
      <c r="R754" s="6">
        <f t="shared" si="69"/>
        <v>53.19047619047619</v>
      </c>
      <c r="S754" s="6" t="str">
        <f t="shared" si="70"/>
        <v>publishing</v>
      </c>
      <c r="T754" s="6" t="str">
        <f t="shared" si="71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10">
        <f t="shared" si="66"/>
        <v>42049.381840277776</v>
      </c>
      <c r="J755">
        <v>1423922991</v>
      </c>
      <c r="K755" s="10">
        <f t="shared" si="67"/>
        <v>42019.381840277776</v>
      </c>
      <c r="L755">
        <v>1421330991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1.28</v>
      </c>
      <c r="R755" s="6">
        <f t="shared" si="69"/>
        <v>492.30769230769232</v>
      </c>
      <c r="S755" s="6" t="str">
        <f t="shared" si="70"/>
        <v>publishing</v>
      </c>
      <c r="T755" s="6" t="str">
        <f t="shared" si="71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10">
        <f t="shared" si="66"/>
        <v>41279.54075231481</v>
      </c>
      <c r="J756">
        <v>1357408721</v>
      </c>
      <c r="K756" s="10">
        <f t="shared" si="67"/>
        <v>41249.54075231481</v>
      </c>
      <c r="L756">
        <v>1354816721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1.0375000000000001</v>
      </c>
      <c r="R756" s="6">
        <f t="shared" si="69"/>
        <v>42.346938775510203</v>
      </c>
      <c r="S756" s="6" t="str">
        <f t="shared" si="70"/>
        <v>publishing</v>
      </c>
      <c r="T756" s="6" t="str">
        <f t="shared" si="71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10">
        <f t="shared" si="66"/>
        <v>41413.820138888885</v>
      </c>
      <c r="J757">
        <v>1369010460</v>
      </c>
      <c r="K757" s="10">
        <f t="shared" si="67"/>
        <v>41383.396724537037</v>
      </c>
      <c r="L757">
        <v>1366381877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1.0190760000000001</v>
      </c>
      <c r="R757" s="6">
        <f t="shared" si="69"/>
        <v>37.466029411764708</v>
      </c>
      <c r="S757" s="6" t="str">
        <f t="shared" si="70"/>
        <v>publishing</v>
      </c>
      <c r="T757" s="6" t="str">
        <f t="shared" si="71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10">
        <f t="shared" si="66"/>
        <v>40651.516886574071</v>
      </c>
      <c r="J758">
        <v>1303147459</v>
      </c>
      <c r="K758" s="10">
        <f t="shared" si="67"/>
        <v>40590.558553240735</v>
      </c>
      <c r="L758">
        <v>1297880659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1.177142857142857</v>
      </c>
      <c r="R758" s="6">
        <f t="shared" si="69"/>
        <v>37.454545454545453</v>
      </c>
      <c r="S758" s="6" t="str">
        <f t="shared" si="70"/>
        <v>publishing</v>
      </c>
      <c r="T758" s="6" t="str">
        <f t="shared" si="71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10">
        <f t="shared" si="66"/>
        <v>41248.846226851849</v>
      </c>
      <c r="J759">
        <v>1354756714</v>
      </c>
      <c r="K759" s="10">
        <f t="shared" si="67"/>
        <v>41234.846226851849</v>
      </c>
      <c r="L759">
        <v>1353547114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2.38</v>
      </c>
      <c r="R759" s="6">
        <f t="shared" si="69"/>
        <v>33.055555555555557</v>
      </c>
      <c r="S759" s="6" t="str">
        <f t="shared" si="70"/>
        <v>publishing</v>
      </c>
      <c r="T759" s="6" t="str">
        <f t="shared" si="71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10">
        <f t="shared" si="66"/>
        <v>40459.628101851849</v>
      </c>
      <c r="J760">
        <v>1286568268</v>
      </c>
      <c r="K760" s="10">
        <f t="shared" si="67"/>
        <v>40429.628101851849</v>
      </c>
      <c r="L760">
        <v>1283976268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1.02</v>
      </c>
      <c r="R760" s="6">
        <f t="shared" si="69"/>
        <v>134.21052631578948</v>
      </c>
      <c r="S760" s="6" t="str">
        <f t="shared" si="70"/>
        <v>publishing</v>
      </c>
      <c r="T760" s="6" t="str">
        <f t="shared" si="71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10">
        <f t="shared" si="66"/>
        <v>41829.121979166666</v>
      </c>
      <c r="J761">
        <v>1404892539</v>
      </c>
      <c r="K761" s="10">
        <f t="shared" si="67"/>
        <v>41789.121979166666</v>
      </c>
      <c r="L761">
        <v>1401436539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1.0192000000000001</v>
      </c>
      <c r="R761" s="6">
        <f t="shared" si="69"/>
        <v>51.474747474747474</v>
      </c>
      <c r="S761" s="6" t="str">
        <f t="shared" si="70"/>
        <v>publishing</v>
      </c>
      <c r="T761" s="6" t="str">
        <f t="shared" si="71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10">
        <f t="shared" si="66"/>
        <v>42700.597372685188</v>
      </c>
      <c r="J762">
        <v>1480188013</v>
      </c>
      <c r="K762" s="10">
        <f t="shared" si="67"/>
        <v>42670.555706018517</v>
      </c>
      <c r="L762">
        <v>1477592413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 s="6" t="e">
        <f t="shared" si="69"/>
        <v>#DIV/0!</v>
      </c>
      <c r="S762" s="6" t="str">
        <f t="shared" si="70"/>
        <v>publishing</v>
      </c>
      <c r="T762" s="6" t="str">
        <f t="shared" si="71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10">
        <f t="shared" si="66"/>
        <v>41672.543124999997</v>
      </c>
      <c r="J763">
        <v>1391364126</v>
      </c>
      <c r="K763" s="10">
        <f t="shared" si="67"/>
        <v>41642.543124999997</v>
      </c>
      <c r="L763">
        <v>1388772126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4.7E-2</v>
      </c>
      <c r="R763" s="6">
        <f t="shared" si="69"/>
        <v>39.166666666666664</v>
      </c>
      <c r="S763" s="6" t="str">
        <f t="shared" si="70"/>
        <v>publishing</v>
      </c>
      <c r="T763" s="6" t="str">
        <f t="shared" si="71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10">
        <f t="shared" si="66"/>
        <v>42708.041666666664</v>
      </c>
      <c r="J764">
        <v>1480831200</v>
      </c>
      <c r="K764" s="10">
        <f t="shared" si="67"/>
        <v>42690.65011574074</v>
      </c>
      <c r="L764">
        <v>1479328570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 s="6" t="e">
        <f t="shared" si="69"/>
        <v>#DIV/0!</v>
      </c>
      <c r="S764" s="6" t="str">
        <f t="shared" si="70"/>
        <v>publishing</v>
      </c>
      <c r="T764" s="6" t="str">
        <f t="shared" si="71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10">
        <f t="shared" si="66"/>
        <v>41501.238518518519</v>
      </c>
      <c r="J765">
        <v>1376563408</v>
      </c>
      <c r="K765" s="10">
        <f t="shared" si="67"/>
        <v>41471.238518518519</v>
      </c>
      <c r="L765">
        <v>1373971408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1.1655011655011655E-3</v>
      </c>
      <c r="R765" s="6">
        <f t="shared" si="69"/>
        <v>5</v>
      </c>
      <c r="S765" s="6" t="str">
        <f t="shared" si="70"/>
        <v>publishing</v>
      </c>
      <c r="T765" s="6" t="str">
        <f t="shared" si="71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10">
        <f t="shared" si="66"/>
        <v>42256.964826388888</v>
      </c>
      <c r="J766">
        <v>1441858161</v>
      </c>
      <c r="K766" s="10">
        <f t="shared" si="67"/>
        <v>42226.964826388888</v>
      </c>
      <c r="L766">
        <v>1439266161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 s="6" t="e">
        <f t="shared" si="69"/>
        <v>#DIV/0!</v>
      </c>
      <c r="S766" s="6" t="str">
        <f t="shared" si="70"/>
        <v>publishing</v>
      </c>
      <c r="T766" s="6" t="str">
        <f t="shared" si="71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10">
        <f t="shared" si="66"/>
        <v>41931.334305555552</v>
      </c>
      <c r="J767">
        <v>1413723684</v>
      </c>
      <c r="K767" s="10">
        <f t="shared" si="67"/>
        <v>41901.334305555552</v>
      </c>
      <c r="L767">
        <v>1411131684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0.36014285714285715</v>
      </c>
      <c r="R767" s="6">
        <f t="shared" si="69"/>
        <v>57.295454545454547</v>
      </c>
      <c r="S767" s="6" t="str">
        <f t="shared" si="70"/>
        <v>publishing</v>
      </c>
      <c r="T767" s="6" t="str">
        <f t="shared" si="71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10">
        <f t="shared" si="66"/>
        <v>42051.57503472222</v>
      </c>
      <c r="J768">
        <v>1424112483</v>
      </c>
      <c r="K768" s="10">
        <f t="shared" si="67"/>
        <v>42021.57503472222</v>
      </c>
      <c r="L768">
        <v>1421520483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 s="6" t="e">
        <f t="shared" si="69"/>
        <v>#DIV/0!</v>
      </c>
      <c r="S768" s="6" t="str">
        <f t="shared" si="70"/>
        <v>publishing</v>
      </c>
      <c r="T768" s="6" t="str">
        <f t="shared" si="71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10">
        <f t="shared" si="66"/>
        <v>42144.935300925928</v>
      </c>
      <c r="J769">
        <v>1432178810</v>
      </c>
      <c r="K769" s="10">
        <f t="shared" si="67"/>
        <v>42114.935300925928</v>
      </c>
      <c r="L769">
        <v>1429586810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3.5400000000000001E-2</v>
      </c>
      <c r="R769" s="6">
        <f t="shared" si="69"/>
        <v>59</v>
      </c>
      <c r="S769" s="6" t="str">
        <f t="shared" si="70"/>
        <v>publishing</v>
      </c>
      <c r="T769" s="6" t="str">
        <f t="shared" si="71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10">
        <f t="shared" si="66"/>
        <v>41623.998726851853</v>
      </c>
      <c r="J770">
        <v>1387169890</v>
      </c>
      <c r="K770" s="10">
        <f t="shared" si="67"/>
        <v>41593.998726851853</v>
      </c>
      <c r="L770">
        <v>1384577890</v>
      </c>
      <c r="M770" t="b">
        <v>0</v>
      </c>
      <c r="N770">
        <v>0</v>
      </c>
      <c r="O770" t="b">
        <v>0</v>
      </c>
      <c r="P770" t="s">
        <v>8275</v>
      </c>
      <c r="Q770" s="5">
        <f t="shared" si="68"/>
        <v>0</v>
      </c>
      <c r="R770" s="6" t="e">
        <f t="shared" si="69"/>
        <v>#DIV/0!</v>
      </c>
      <c r="S770" s="6" t="str">
        <f t="shared" si="70"/>
        <v>publishing</v>
      </c>
      <c r="T770" s="6" t="str">
        <f t="shared" si="71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10">
        <f t="shared" ref="I771:I834" si="72">J771/(86400)+25569+(-5/24)</f>
        <v>41634.788124999999</v>
      </c>
      <c r="J771">
        <v>1388102094</v>
      </c>
      <c r="K771" s="10">
        <f t="shared" ref="K771:K834" si="73">(L771/86400)+25569+(-5/24)</f>
        <v>41604.788124999999</v>
      </c>
      <c r="L771">
        <v>1385510094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4">E771/D771</f>
        <v>0.41399999999999998</v>
      </c>
      <c r="R771" s="6">
        <f t="shared" ref="R771:R834" si="75">E771/N771</f>
        <v>31.846153846153847</v>
      </c>
      <c r="S771" s="6" t="str">
        <f t="shared" ref="S771:S834" si="76">LEFT(P771,FIND("/",P771)-1)</f>
        <v>publishing</v>
      </c>
      <c r="T771" s="6" t="str">
        <f t="shared" ref="T771:T834" si="77">RIGHT(P771,LEN(P771)-FIND("/",P771))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10">
        <f t="shared" si="72"/>
        <v>41329.791307870364</v>
      </c>
      <c r="J772">
        <v>1361750369</v>
      </c>
      <c r="K772" s="10">
        <f t="shared" si="73"/>
        <v>41289.791307870364</v>
      </c>
      <c r="L772">
        <v>1358294369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 s="6" t="e">
        <f t="shared" si="75"/>
        <v>#DIV/0!</v>
      </c>
      <c r="S772" s="6" t="str">
        <f t="shared" si="76"/>
        <v>publishing</v>
      </c>
      <c r="T772" s="6" t="str">
        <f t="shared" si="77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10">
        <f t="shared" si="72"/>
        <v>42399.615763888891</v>
      </c>
      <c r="J773">
        <v>1454183202</v>
      </c>
      <c r="K773" s="10">
        <f t="shared" si="73"/>
        <v>42349.615763888891</v>
      </c>
      <c r="L773">
        <v>1449863202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2.631578947368421E-4</v>
      </c>
      <c r="R773" s="6">
        <f t="shared" si="75"/>
        <v>10</v>
      </c>
      <c r="S773" s="6" t="str">
        <f t="shared" si="76"/>
        <v>publishing</v>
      </c>
      <c r="T773" s="6" t="str">
        <f t="shared" si="77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10">
        <f t="shared" si="72"/>
        <v>40117.957638888889</v>
      </c>
      <c r="J774">
        <v>1257047940</v>
      </c>
      <c r="K774" s="10">
        <f t="shared" si="73"/>
        <v>40067.848599537036</v>
      </c>
      <c r="L774">
        <v>1252718519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3.3333333333333333E-2</v>
      </c>
      <c r="R774" s="6">
        <f t="shared" si="75"/>
        <v>50</v>
      </c>
      <c r="S774" s="6" t="str">
        <f t="shared" si="76"/>
        <v>publishing</v>
      </c>
      <c r="T774" s="6" t="str">
        <f t="shared" si="77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10">
        <f t="shared" si="72"/>
        <v>42134.750694444439</v>
      </c>
      <c r="J775">
        <v>1431298860</v>
      </c>
      <c r="K775" s="10">
        <f t="shared" si="73"/>
        <v>42100.527604166666</v>
      </c>
      <c r="L775">
        <v>1428341985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8.5129023676509714E-3</v>
      </c>
      <c r="R775" s="6">
        <f t="shared" si="75"/>
        <v>16</v>
      </c>
      <c r="S775" s="6" t="str">
        <f t="shared" si="76"/>
        <v>publishing</v>
      </c>
      <c r="T775" s="6" t="str">
        <f t="shared" si="77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10">
        <f t="shared" si="72"/>
        <v>41693.571967592587</v>
      </c>
      <c r="J776">
        <v>1393181018</v>
      </c>
      <c r="K776" s="10">
        <f t="shared" si="73"/>
        <v>41663.571967592587</v>
      </c>
      <c r="L776">
        <v>1390589018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0.70199999999999996</v>
      </c>
      <c r="R776" s="6">
        <f t="shared" si="75"/>
        <v>39</v>
      </c>
      <c r="S776" s="6" t="str">
        <f t="shared" si="76"/>
        <v>publishing</v>
      </c>
      <c r="T776" s="6" t="str">
        <f t="shared" si="77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10">
        <f t="shared" si="72"/>
        <v>40892.851793981477</v>
      </c>
      <c r="J777">
        <v>1323998795</v>
      </c>
      <c r="K777" s="10">
        <f t="shared" si="73"/>
        <v>40862.851793981477</v>
      </c>
      <c r="L777">
        <v>1321406795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1.7000000000000001E-2</v>
      </c>
      <c r="R777" s="6">
        <f t="shared" si="75"/>
        <v>34</v>
      </c>
      <c r="S777" s="6" t="str">
        <f t="shared" si="76"/>
        <v>publishing</v>
      </c>
      <c r="T777" s="6" t="str">
        <f t="shared" si="77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10">
        <f t="shared" si="72"/>
        <v>42287.999999999993</v>
      </c>
      <c r="J778">
        <v>1444539600</v>
      </c>
      <c r="K778" s="10">
        <f t="shared" si="73"/>
        <v>42250.477372685178</v>
      </c>
      <c r="L778">
        <v>1441297645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0.51400000000000001</v>
      </c>
      <c r="R778" s="6">
        <f t="shared" si="75"/>
        <v>63.122807017543863</v>
      </c>
      <c r="S778" s="6" t="str">
        <f t="shared" si="76"/>
        <v>publishing</v>
      </c>
      <c r="T778" s="6" t="str">
        <f t="shared" si="77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10">
        <f t="shared" si="72"/>
        <v>41486.772881944438</v>
      </c>
      <c r="J779">
        <v>1375313577</v>
      </c>
      <c r="K779" s="10">
        <f t="shared" si="73"/>
        <v>41456.772881944438</v>
      </c>
      <c r="L779">
        <v>1372721577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7.0000000000000001E-3</v>
      </c>
      <c r="R779" s="6">
        <f t="shared" si="75"/>
        <v>7</v>
      </c>
      <c r="S779" s="6" t="str">
        <f t="shared" si="76"/>
        <v>publishing</v>
      </c>
      <c r="T779" s="6" t="str">
        <f t="shared" si="77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10">
        <f t="shared" si="72"/>
        <v>41759.493981481479</v>
      </c>
      <c r="J780">
        <v>1398876680</v>
      </c>
      <c r="K780" s="10">
        <f t="shared" si="73"/>
        <v>41729.493981481479</v>
      </c>
      <c r="L780">
        <v>1396284680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4.0000000000000001E-3</v>
      </c>
      <c r="R780" s="6">
        <f t="shared" si="75"/>
        <v>2</v>
      </c>
      <c r="S780" s="6" t="str">
        <f t="shared" si="76"/>
        <v>publishing</v>
      </c>
      <c r="T780" s="6" t="str">
        <f t="shared" si="77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10">
        <f t="shared" si="72"/>
        <v>40465.958333333328</v>
      </c>
      <c r="J781">
        <v>1287115200</v>
      </c>
      <c r="K781" s="10">
        <f t="shared" si="73"/>
        <v>40436.475752314815</v>
      </c>
      <c r="L781">
        <v>1284567905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2.6666666666666668E-2</v>
      </c>
      <c r="R781" s="6">
        <f t="shared" si="75"/>
        <v>66.666666666666671</v>
      </c>
      <c r="S781" s="6" t="str">
        <f t="shared" si="76"/>
        <v>publishing</v>
      </c>
      <c r="T781" s="6" t="str">
        <f t="shared" si="77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10">
        <f t="shared" si="72"/>
        <v>40666.465567129628</v>
      </c>
      <c r="J782">
        <v>1304439025</v>
      </c>
      <c r="K782" s="10">
        <f t="shared" si="73"/>
        <v>40636.465567129628</v>
      </c>
      <c r="L782">
        <v>1301847025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1.04</v>
      </c>
      <c r="R782" s="6">
        <f t="shared" si="75"/>
        <v>38.518518518518519</v>
      </c>
      <c r="S782" s="6" t="str">
        <f t="shared" si="76"/>
        <v>music</v>
      </c>
      <c r="T782" s="6" t="str">
        <f t="shared" si="77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10">
        <f t="shared" si="72"/>
        <v>41432.792523148142</v>
      </c>
      <c r="J783">
        <v>1370649674</v>
      </c>
      <c r="K783" s="10">
        <f t="shared" si="73"/>
        <v>41402.792523148142</v>
      </c>
      <c r="L783">
        <v>1368057674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1.3315375</v>
      </c>
      <c r="R783" s="6">
        <f t="shared" si="75"/>
        <v>42.609200000000001</v>
      </c>
      <c r="S783" s="6" t="str">
        <f t="shared" si="76"/>
        <v>music</v>
      </c>
      <c r="T783" s="6" t="str">
        <f t="shared" si="77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10">
        <f t="shared" si="72"/>
        <v>41146.549791666665</v>
      </c>
      <c r="J784">
        <v>1345918302</v>
      </c>
      <c r="K784" s="10">
        <f t="shared" si="73"/>
        <v>41116.549791666665</v>
      </c>
      <c r="L784">
        <v>1343326302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</v>
      </c>
      <c r="R784" s="6">
        <f t="shared" si="75"/>
        <v>50</v>
      </c>
      <c r="S784" s="6" t="str">
        <f t="shared" si="76"/>
        <v>music</v>
      </c>
      <c r="T784" s="6" t="str">
        <f t="shared" si="77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10">
        <f t="shared" si="72"/>
        <v>41026.708333333328</v>
      </c>
      <c r="J785">
        <v>1335564000</v>
      </c>
      <c r="K785" s="10">
        <f t="shared" si="73"/>
        <v>40987.565381944441</v>
      </c>
      <c r="L785">
        <v>1332182049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1.4813333333333334</v>
      </c>
      <c r="R785" s="6">
        <f t="shared" si="75"/>
        <v>63.485714285714288</v>
      </c>
      <c r="S785" s="6" t="str">
        <f t="shared" si="76"/>
        <v>music</v>
      </c>
      <c r="T785" s="6" t="str">
        <f t="shared" si="77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10">
        <f t="shared" si="72"/>
        <v>41714.899525462963</v>
      </c>
      <c r="J786">
        <v>1395023719</v>
      </c>
      <c r="K786" s="10">
        <f t="shared" si="73"/>
        <v>41674.941192129627</v>
      </c>
      <c r="L786">
        <v>1391571319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1.0249999999999999</v>
      </c>
      <c r="R786" s="6">
        <f t="shared" si="75"/>
        <v>102.5</v>
      </c>
      <c r="S786" s="6" t="str">
        <f t="shared" si="76"/>
        <v>music</v>
      </c>
      <c r="T786" s="6" t="str">
        <f t="shared" si="77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10">
        <f t="shared" si="72"/>
        <v>41333.38559027778</v>
      </c>
      <c r="J787">
        <v>1362060915</v>
      </c>
      <c r="K787" s="10">
        <f t="shared" si="73"/>
        <v>41303.38559027778</v>
      </c>
      <c r="L787">
        <v>1359468915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1.8062799999999999</v>
      </c>
      <c r="R787" s="6">
        <f t="shared" si="75"/>
        <v>31.142758620689655</v>
      </c>
      <c r="S787" s="6" t="str">
        <f t="shared" si="76"/>
        <v>music</v>
      </c>
      <c r="T787" s="6" t="str">
        <f t="shared" si="77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10">
        <f t="shared" si="72"/>
        <v>41040.449305555558</v>
      </c>
      <c r="J788">
        <v>1336751220</v>
      </c>
      <c r="K788" s="10">
        <f t="shared" si="73"/>
        <v>40982.847615740735</v>
      </c>
      <c r="L788">
        <v>1331774434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1.4279999999999999</v>
      </c>
      <c r="R788" s="6">
        <f t="shared" si="75"/>
        <v>162.27272727272728</v>
      </c>
      <c r="S788" s="6" t="str">
        <f t="shared" si="76"/>
        <v>music</v>
      </c>
      <c r="T788" s="6" t="str">
        <f t="shared" si="77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10">
        <f t="shared" si="72"/>
        <v>41579.419282407405</v>
      </c>
      <c r="J789">
        <v>1383318226</v>
      </c>
      <c r="K789" s="10">
        <f t="shared" si="73"/>
        <v>41549.419282407405</v>
      </c>
      <c r="L789">
        <v>1380726226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1.1416666666666666</v>
      </c>
      <c r="R789" s="6">
        <f t="shared" si="75"/>
        <v>80.588235294117652</v>
      </c>
      <c r="S789" s="6" t="str">
        <f t="shared" si="76"/>
        <v>music</v>
      </c>
      <c r="T789" s="6" t="str">
        <f t="shared" si="77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10">
        <f t="shared" si="72"/>
        <v>41096.957638888889</v>
      </c>
      <c r="J790">
        <v>1341633540</v>
      </c>
      <c r="K790" s="10">
        <f t="shared" si="73"/>
        <v>41058.798472222217</v>
      </c>
      <c r="L790">
        <v>1338336588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2.03505</v>
      </c>
      <c r="R790" s="6">
        <f t="shared" si="75"/>
        <v>59.85441176470588</v>
      </c>
      <c r="S790" s="6" t="str">
        <f t="shared" si="76"/>
        <v>music</v>
      </c>
      <c r="T790" s="6" t="str">
        <f t="shared" si="77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10">
        <f t="shared" si="72"/>
        <v>41295.124305555553</v>
      </c>
      <c r="J791">
        <v>1358755140</v>
      </c>
      <c r="K791" s="10">
        <f t="shared" si="73"/>
        <v>41276.977777777771</v>
      </c>
      <c r="L791">
        <v>1357187280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1.0941176470588236</v>
      </c>
      <c r="R791" s="6">
        <f t="shared" si="75"/>
        <v>132.85714285714286</v>
      </c>
      <c r="S791" s="6" t="str">
        <f t="shared" si="76"/>
        <v>music</v>
      </c>
      <c r="T791" s="6" t="str">
        <f t="shared" si="77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10">
        <f t="shared" si="72"/>
        <v>41305.839571759258</v>
      </c>
      <c r="J792">
        <v>1359680939</v>
      </c>
      <c r="K792" s="10">
        <f t="shared" si="73"/>
        <v>41275.839571759258</v>
      </c>
      <c r="L792">
        <v>1357088939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1.443746</v>
      </c>
      <c r="R792" s="6">
        <f t="shared" si="75"/>
        <v>92.547820512820508</v>
      </c>
      <c r="S792" s="6" t="str">
        <f t="shared" si="76"/>
        <v>music</v>
      </c>
      <c r="T792" s="6" t="str">
        <f t="shared" si="77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10">
        <f t="shared" si="72"/>
        <v>41591.040972222218</v>
      </c>
      <c r="J793">
        <v>1384322340</v>
      </c>
      <c r="K793" s="10">
        <f t="shared" si="73"/>
        <v>41557.572291666664</v>
      </c>
      <c r="L793">
        <v>1381430646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1.0386666666666666</v>
      </c>
      <c r="R793" s="6">
        <f t="shared" si="75"/>
        <v>60.859375</v>
      </c>
      <c r="S793" s="6" t="str">
        <f t="shared" si="76"/>
        <v>music</v>
      </c>
      <c r="T793" s="6" t="str">
        <f t="shared" si="77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10">
        <f t="shared" si="72"/>
        <v>41585.706979166665</v>
      </c>
      <c r="J794">
        <v>1383861483</v>
      </c>
      <c r="K794" s="10">
        <f t="shared" si="73"/>
        <v>41555.665312499994</v>
      </c>
      <c r="L794">
        <v>1381265883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1.0044440000000001</v>
      </c>
      <c r="R794" s="6">
        <f t="shared" si="75"/>
        <v>41.851833333333339</v>
      </c>
      <c r="S794" s="6" t="str">
        <f t="shared" si="76"/>
        <v>music</v>
      </c>
      <c r="T794" s="6" t="str">
        <f t="shared" si="77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10">
        <f t="shared" si="72"/>
        <v>41457.999305555553</v>
      </c>
      <c r="J795">
        <v>1372827540</v>
      </c>
      <c r="K795" s="10">
        <f t="shared" si="73"/>
        <v>41442.532916666663</v>
      </c>
      <c r="L795">
        <v>1371491244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1.0277927272727272</v>
      </c>
      <c r="R795" s="6">
        <f t="shared" si="75"/>
        <v>88.325937499999995</v>
      </c>
      <c r="S795" s="6" t="str">
        <f t="shared" si="76"/>
        <v>music</v>
      </c>
      <c r="T795" s="6" t="str">
        <f t="shared" si="77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10">
        <f t="shared" si="72"/>
        <v>40791.504166666666</v>
      </c>
      <c r="J796">
        <v>1315242360</v>
      </c>
      <c r="K796" s="10">
        <f t="shared" si="73"/>
        <v>40735.906678240739</v>
      </c>
      <c r="L796">
        <v>1310438737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1.0531250000000001</v>
      </c>
      <c r="R796" s="6">
        <f t="shared" si="75"/>
        <v>158.96226415094338</v>
      </c>
      <c r="S796" s="6" t="str">
        <f t="shared" si="76"/>
        <v>music</v>
      </c>
      <c r="T796" s="6" t="str">
        <f t="shared" si="77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10">
        <f t="shared" si="72"/>
        <v>41005.999305555553</v>
      </c>
      <c r="J797">
        <v>1333774740</v>
      </c>
      <c r="K797" s="10">
        <f t="shared" si="73"/>
        <v>40963.404699074068</v>
      </c>
      <c r="L797">
        <v>1330094566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1.1178571428571429</v>
      </c>
      <c r="R797" s="6">
        <f t="shared" si="75"/>
        <v>85.054347826086953</v>
      </c>
      <c r="S797" s="6" t="str">
        <f t="shared" si="76"/>
        <v>music</v>
      </c>
      <c r="T797" s="6" t="str">
        <f t="shared" si="77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10">
        <f t="shared" si="72"/>
        <v>41532.673611111109</v>
      </c>
      <c r="J798">
        <v>1379279400</v>
      </c>
      <c r="K798" s="10">
        <f t="shared" si="73"/>
        <v>41502.674594907403</v>
      </c>
      <c r="L798">
        <v>1376687485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1.0135000000000001</v>
      </c>
      <c r="R798" s="6">
        <f t="shared" si="75"/>
        <v>112.61111111111111</v>
      </c>
      <c r="S798" s="6" t="str">
        <f t="shared" si="76"/>
        <v>music</v>
      </c>
      <c r="T798" s="6" t="str">
        <f t="shared" si="77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10">
        <f t="shared" si="72"/>
        <v>41027.958333333328</v>
      </c>
      <c r="J799">
        <v>1335672000</v>
      </c>
      <c r="K799" s="10">
        <f t="shared" si="73"/>
        <v>40996.785740740735</v>
      </c>
      <c r="L799">
        <v>1332978688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1.0753333333333333</v>
      </c>
      <c r="R799" s="6">
        <f t="shared" si="75"/>
        <v>45.436619718309856</v>
      </c>
      <c r="S799" s="6" t="str">
        <f t="shared" si="76"/>
        <v>music</v>
      </c>
      <c r="T799" s="6" t="str">
        <f t="shared" si="77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10">
        <f t="shared" si="72"/>
        <v>41912.381793981483</v>
      </c>
      <c r="J800">
        <v>1412086187</v>
      </c>
      <c r="K800" s="10">
        <f t="shared" si="73"/>
        <v>41882.381793981483</v>
      </c>
      <c r="L800">
        <v>1409494187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1.1488571428571428</v>
      </c>
      <c r="R800" s="6">
        <f t="shared" si="75"/>
        <v>46.218390804597703</v>
      </c>
      <c r="S800" s="6" t="str">
        <f t="shared" si="76"/>
        <v>music</v>
      </c>
      <c r="T800" s="6" t="str">
        <f t="shared" si="77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10">
        <f t="shared" si="72"/>
        <v>41026.458865740737</v>
      </c>
      <c r="J801">
        <v>1335542446</v>
      </c>
      <c r="K801" s="10">
        <f t="shared" si="73"/>
        <v>40996.458865740737</v>
      </c>
      <c r="L801">
        <v>1332950446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1.0002</v>
      </c>
      <c r="R801" s="6">
        <f t="shared" si="75"/>
        <v>178.60714285714286</v>
      </c>
      <c r="S801" s="6" t="str">
        <f t="shared" si="76"/>
        <v>music</v>
      </c>
      <c r="T801" s="6" t="str">
        <f t="shared" si="77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10">
        <f t="shared" si="72"/>
        <v>41893.225162037037</v>
      </c>
      <c r="J802">
        <v>1410431054</v>
      </c>
      <c r="K802" s="10">
        <f t="shared" si="73"/>
        <v>41863.225162037037</v>
      </c>
      <c r="L802">
        <v>1407839054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1.5213333333333334</v>
      </c>
      <c r="R802" s="6">
        <f t="shared" si="75"/>
        <v>40.75</v>
      </c>
      <c r="S802" s="6" t="str">
        <f t="shared" si="76"/>
        <v>music</v>
      </c>
      <c r="T802" s="6" t="str">
        <f t="shared" si="77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10">
        <f t="shared" si="72"/>
        <v>40725.587037037032</v>
      </c>
      <c r="J803">
        <v>1309547120</v>
      </c>
      <c r="K803" s="10">
        <f t="shared" si="73"/>
        <v>40695.587037037032</v>
      </c>
      <c r="L803">
        <v>1306955120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1.1152149999999998</v>
      </c>
      <c r="R803" s="6">
        <f t="shared" si="75"/>
        <v>43.733921568627444</v>
      </c>
      <c r="S803" s="6" t="str">
        <f t="shared" si="76"/>
        <v>music</v>
      </c>
      <c r="T803" s="6" t="str">
        <f t="shared" si="77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10">
        <f t="shared" si="72"/>
        <v>41168.961805555555</v>
      </c>
      <c r="J804">
        <v>1347854700</v>
      </c>
      <c r="K804" s="10">
        <f t="shared" si="73"/>
        <v>41122.813935185179</v>
      </c>
      <c r="L804">
        <v>1343867524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1.0133333333333334</v>
      </c>
      <c r="R804" s="6">
        <f t="shared" si="75"/>
        <v>81.066666666666663</v>
      </c>
      <c r="S804" s="6" t="str">
        <f t="shared" si="76"/>
        <v>music</v>
      </c>
      <c r="T804" s="6" t="str">
        <f t="shared" si="77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10">
        <f t="shared" si="72"/>
        <v>40691.833333333328</v>
      </c>
      <c r="J805">
        <v>1306630800</v>
      </c>
      <c r="K805" s="10">
        <f t="shared" si="73"/>
        <v>40665.741643518515</v>
      </c>
      <c r="L805">
        <v>1304376478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1.232608695652174</v>
      </c>
      <c r="R805" s="6">
        <f t="shared" si="75"/>
        <v>74.60526315789474</v>
      </c>
      <c r="S805" s="6" t="str">
        <f t="shared" si="76"/>
        <v>music</v>
      </c>
      <c r="T805" s="6" t="str">
        <f t="shared" si="77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10">
        <f t="shared" si="72"/>
        <v>40746.957638888889</v>
      </c>
      <c r="J806">
        <v>1311393540</v>
      </c>
      <c r="K806" s="10">
        <f t="shared" si="73"/>
        <v>40729.897291666661</v>
      </c>
      <c r="L806">
        <v>1309919526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</v>
      </c>
      <c r="R806" s="6">
        <f t="shared" si="75"/>
        <v>305.55555555555554</v>
      </c>
      <c r="S806" s="6" t="str">
        <f t="shared" si="76"/>
        <v>music</v>
      </c>
      <c r="T806" s="6" t="str">
        <f t="shared" si="77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10">
        <f t="shared" si="72"/>
        <v>40740.75</v>
      </c>
      <c r="J807">
        <v>1310857200</v>
      </c>
      <c r="K807" s="10">
        <f t="shared" si="73"/>
        <v>40690.614722222221</v>
      </c>
      <c r="L807">
        <v>1306525512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1.05</v>
      </c>
      <c r="R807" s="6">
        <f t="shared" si="75"/>
        <v>58.333333333333336</v>
      </c>
      <c r="S807" s="6" t="str">
        <f t="shared" si="76"/>
        <v>music</v>
      </c>
      <c r="T807" s="6" t="str">
        <f t="shared" si="77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10">
        <f t="shared" si="72"/>
        <v>40793.483090277776</v>
      </c>
      <c r="J808">
        <v>1315413339</v>
      </c>
      <c r="K808" s="10">
        <f t="shared" si="73"/>
        <v>40763.483090277776</v>
      </c>
      <c r="L808">
        <v>1312821339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1.0443750000000001</v>
      </c>
      <c r="R808" s="6">
        <f t="shared" si="75"/>
        <v>117.67605633802818</v>
      </c>
      <c r="S808" s="6" t="str">
        <f t="shared" si="76"/>
        <v>music</v>
      </c>
      <c r="T808" s="6" t="str">
        <f t="shared" si="77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10">
        <f t="shared" si="72"/>
        <v>42794.874999999993</v>
      </c>
      <c r="J809">
        <v>1488333600</v>
      </c>
      <c r="K809" s="10">
        <f t="shared" si="73"/>
        <v>42759.420266203706</v>
      </c>
      <c r="L809">
        <v>1485270311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1.05125</v>
      </c>
      <c r="R809" s="6">
        <f t="shared" si="75"/>
        <v>73.771929824561397</v>
      </c>
      <c r="S809" s="6" t="str">
        <f t="shared" si="76"/>
        <v>music</v>
      </c>
      <c r="T809" s="6" t="str">
        <f t="shared" si="77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10">
        <f t="shared" si="72"/>
        <v>41994.999305555553</v>
      </c>
      <c r="J810">
        <v>1419224340</v>
      </c>
      <c r="K810" s="10">
        <f t="shared" si="73"/>
        <v>41961.892199074071</v>
      </c>
      <c r="L810">
        <v>1416363886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</v>
      </c>
      <c r="R810" s="6">
        <f t="shared" si="75"/>
        <v>104.65116279069767</v>
      </c>
      <c r="S810" s="6" t="str">
        <f t="shared" si="76"/>
        <v>music</v>
      </c>
      <c r="T810" s="6" t="str">
        <f t="shared" si="77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10">
        <f t="shared" si="72"/>
        <v>41658.625347222223</v>
      </c>
      <c r="J811">
        <v>1390161630</v>
      </c>
      <c r="K811" s="10">
        <f t="shared" si="73"/>
        <v>41628.625347222223</v>
      </c>
      <c r="L811">
        <v>1387569630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1.03775</v>
      </c>
      <c r="R811" s="6">
        <f t="shared" si="75"/>
        <v>79.82692307692308</v>
      </c>
      <c r="S811" s="6" t="str">
        <f t="shared" si="76"/>
        <v>music</v>
      </c>
      <c r="T811" s="6" t="str">
        <f t="shared" si="77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10">
        <f t="shared" si="72"/>
        <v>41152.847939814812</v>
      </c>
      <c r="J812">
        <v>1346462462</v>
      </c>
      <c r="K812" s="10">
        <f t="shared" si="73"/>
        <v>41122.847939814812</v>
      </c>
      <c r="L812">
        <v>1343870462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1.05</v>
      </c>
      <c r="R812" s="6">
        <f t="shared" si="75"/>
        <v>58.333333333333336</v>
      </c>
      <c r="S812" s="6" t="str">
        <f t="shared" si="76"/>
        <v>music</v>
      </c>
      <c r="T812" s="6" t="str">
        <f t="shared" si="77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10">
        <f t="shared" si="72"/>
        <v>41465.494444444441</v>
      </c>
      <c r="J813">
        <v>1373475120</v>
      </c>
      <c r="K813" s="10">
        <f t="shared" si="73"/>
        <v>41443.435208333329</v>
      </c>
      <c r="L813">
        <v>1371569202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1.04</v>
      </c>
      <c r="R813" s="6">
        <f t="shared" si="75"/>
        <v>86.666666666666671</v>
      </c>
      <c r="S813" s="6" t="str">
        <f t="shared" si="76"/>
        <v>music</v>
      </c>
      <c r="T813" s="6" t="str">
        <f t="shared" si="77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10">
        <f t="shared" si="72"/>
        <v>41334.373611111107</v>
      </c>
      <c r="J814">
        <v>1362146280</v>
      </c>
      <c r="K814" s="10">
        <f t="shared" si="73"/>
        <v>41281.809629629628</v>
      </c>
      <c r="L814">
        <v>1357604752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1.5183333333333333</v>
      </c>
      <c r="R814" s="6">
        <f t="shared" si="75"/>
        <v>27.606060606060606</v>
      </c>
      <c r="S814" s="6" t="str">
        <f t="shared" si="76"/>
        <v>music</v>
      </c>
      <c r="T814" s="6" t="str">
        <f t="shared" si="77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10">
        <f t="shared" si="72"/>
        <v>41110.751909722218</v>
      </c>
      <c r="J815">
        <v>1342825365</v>
      </c>
      <c r="K815" s="10">
        <f t="shared" si="73"/>
        <v>41080.751909722218</v>
      </c>
      <c r="L815">
        <v>1340233365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1.59996</v>
      </c>
      <c r="R815" s="6">
        <f t="shared" si="75"/>
        <v>24.999375000000001</v>
      </c>
      <c r="S815" s="6" t="str">
        <f t="shared" si="76"/>
        <v>music</v>
      </c>
      <c r="T815" s="6" t="str">
        <f t="shared" si="77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10">
        <f t="shared" si="72"/>
        <v>40694.544444444444</v>
      </c>
      <c r="J816">
        <v>1306865040</v>
      </c>
      <c r="K816" s="10">
        <f t="shared" si="73"/>
        <v>40679.534733796296</v>
      </c>
      <c r="L816">
        <v>1305568201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1.2729999999999999</v>
      </c>
      <c r="R816" s="6">
        <f t="shared" si="75"/>
        <v>45.464285714285715</v>
      </c>
      <c r="S816" s="6" t="str">
        <f t="shared" si="76"/>
        <v>music</v>
      </c>
      <c r="T816" s="6" t="str">
        <f t="shared" si="77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10">
        <f t="shared" si="72"/>
        <v>41944.70952546296</v>
      </c>
      <c r="J817">
        <v>1414879303</v>
      </c>
      <c r="K817" s="10">
        <f t="shared" si="73"/>
        <v>41914.70952546296</v>
      </c>
      <c r="L817">
        <v>1412287303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1.07</v>
      </c>
      <c r="R817" s="6">
        <f t="shared" si="75"/>
        <v>99.534883720930239</v>
      </c>
      <c r="S817" s="6" t="str">
        <f t="shared" si="76"/>
        <v>music</v>
      </c>
      <c r="T817" s="6" t="str">
        <f t="shared" si="77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10">
        <f t="shared" si="72"/>
        <v>41373.0625</v>
      </c>
      <c r="J818">
        <v>1365489000</v>
      </c>
      <c r="K818" s="10">
        <f t="shared" si="73"/>
        <v>41341.662534722222</v>
      </c>
      <c r="L818">
        <v>1362776043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1.1512214285714286</v>
      </c>
      <c r="R818" s="6">
        <f t="shared" si="75"/>
        <v>39.31</v>
      </c>
      <c r="S818" s="6" t="str">
        <f t="shared" si="76"/>
        <v>music</v>
      </c>
      <c r="T818" s="6" t="str">
        <f t="shared" si="77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10">
        <f t="shared" si="72"/>
        <v>40978.999305555553</v>
      </c>
      <c r="J819">
        <v>1331441940</v>
      </c>
      <c r="K819" s="10">
        <f t="shared" si="73"/>
        <v>40925.391331018516</v>
      </c>
      <c r="L819">
        <v>1326810211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1.3711066666666665</v>
      </c>
      <c r="R819" s="6">
        <f t="shared" si="75"/>
        <v>89.419999999999987</v>
      </c>
      <c r="S819" s="6" t="str">
        <f t="shared" si="76"/>
        <v>music</v>
      </c>
      <c r="T819" s="6" t="str">
        <f t="shared" si="77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10">
        <f t="shared" si="72"/>
        <v>41128.500694444439</v>
      </c>
      <c r="J820">
        <v>1344358860</v>
      </c>
      <c r="K820" s="10">
        <f t="shared" si="73"/>
        <v>41120.67454861111</v>
      </c>
      <c r="L820">
        <v>1343682681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1.5571428571428572</v>
      </c>
      <c r="R820" s="6">
        <f t="shared" si="75"/>
        <v>28.684210526315791</v>
      </c>
      <c r="S820" s="6" t="str">
        <f t="shared" si="76"/>
        <v>music</v>
      </c>
      <c r="T820" s="6" t="str">
        <f t="shared" si="77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10">
        <f t="shared" si="72"/>
        <v>41628.988888888889</v>
      </c>
      <c r="J821">
        <v>1387601040</v>
      </c>
      <c r="K821" s="10">
        <f t="shared" si="73"/>
        <v>41619.789976851847</v>
      </c>
      <c r="L821">
        <v>1386806254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1.0874999999999999</v>
      </c>
      <c r="R821" s="6">
        <f t="shared" si="75"/>
        <v>31.071428571428573</v>
      </c>
      <c r="S821" s="6" t="str">
        <f t="shared" si="76"/>
        <v>music</v>
      </c>
      <c r="T821" s="6" t="str">
        <f t="shared" si="77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10">
        <f t="shared" si="72"/>
        <v>41799</v>
      </c>
      <c r="J822">
        <v>1402290000</v>
      </c>
      <c r="K822" s="10">
        <f t="shared" si="73"/>
        <v>41768.633587962962</v>
      </c>
      <c r="L822">
        <v>1399666342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1.3405</v>
      </c>
      <c r="R822" s="6">
        <f t="shared" si="75"/>
        <v>70.55263157894737</v>
      </c>
      <c r="S822" s="6" t="str">
        <f t="shared" si="76"/>
        <v>music</v>
      </c>
      <c r="T822" s="6" t="str">
        <f t="shared" si="77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10">
        <f t="shared" si="72"/>
        <v>42127.959027777775</v>
      </c>
      <c r="J823">
        <v>1430712060</v>
      </c>
      <c r="K823" s="10">
        <f t="shared" si="73"/>
        <v>42093.71371527778</v>
      </c>
      <c r="L823">
        <v>1427753265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</v>
      </c>
      <c r="R823" s="6">
        <f t="shared" si="75"/>
        <v>224.12820512820514</v>
      </c>
      <c r="S823" s="6" t="str">
        <f t="shared" si="76"/>
        <v>music</v>
      </c>
      <c r="T823" s="6" t="str">
        <f t="shared" si="77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10">
        <f t="shared" si="72"/>
        <v>41187.739004629628</v>
      </c>
      <c r="J824">
        <v>1349477050</v>
      </c>
      <c r="K824" s="10">
        <f t="shared" si="73"/>
        <v>41157.739004629628</v>
      </c>
      <c r="L824">
        <v>1346885050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1.1916666666666667</v>
      </c>
      <c r="R824" s="6">
        <f t="shared" si="75"/>
        <v>51.811594202898547</v>
      </c>
      <c r="S824" s="6" t="str">
        <f t="shared" si="76"/>
        <v>music</v>
      </c>
      <c r="T824" s="6" t="str">
        <f t="shared" si="77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10">
        <f t="shared" si="72"/>
        <v>42085.722824074073</v>
      </c>
      <c r="J825">
        <v>1427062852</v>
      </c>
      <c r="K825" s="10">
        <f t="shared" si="73"/>
        <v>42055.764490740738</v>
      </c>
      <c r="L825">
        <v>1424474452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1.7949999999999999</v>
      </c>
      <c r="R825" s="6">
        <f t="shared" si="75"/>
        <v>43.515151515151516</v>
      </c>
      <c r="S825" s="6" t="str">
        <f t="shared" si="76"/>
        <v>music</v>
      </c>
      <c r="T825" s="6" t="str">
        <f t="shared" si="77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10">
        <f t="shared" si="72"/>
        <v>40286.082638888889</v>
      </c>
      <c r="J826">
        <v>1271573940</v>
      </c>
      <c r="K826" s="10">
        <f t="shared" si="73"/>
        <v>40250.033773148149</v>
      </c>
      <c r="L826">
        <v>1268459318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1.3438124999999999</v>
      </c>
      <c r="R826" s="6">
        <f t="shared" si="75"/>
        <v>39.816666666666663</v>
      </c>
      <c r="S826" s="6" t="str">
        <f t="shared" si="76"/>
        <v>music</v>
      </c>
      <c r="T826" s="6" t="str">
        <f t="shared" si="77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10">
        <f t="shared" si="72"/>
        <v>41211.098194444443</v>
      </c>
      <c r="J827">
        <v>1351495284</v>
      </c>
      <c r="K827" s="10">
        <f t="shared" si="73"/>
        <v>41186.098194444443</v>
      </c>
      <c r="L827">
        <v>1349335284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1.0043200000000001</v>
      </c>
      <c r="R827" s="6">
        <f t="shared" si="75"/>
        <v>126.8080808080808</v>
      </c>
      <c r="S827" s="6" t="str">
        <f t="shared" si="76"/>
        <v>music</v>
      </c>
      <c r="T827" s="6" t="str">
        <f t="shared" si="77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10">
        <f t="shared" si="72"/>
        <v>40993.788541666661</v>
      </c>
      <c r="J828">
        <v>1332719730</v>
      </c>
      <c r="K828" s="10">
        <f t="shared" si="73"/>
        <v>40972.830208333333</v>
      </c>
      <c r="L828">
        <v>1330908930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1.0145454545454546</v>
      </c>
      <c r="R828" s="6">
        <f t="shared" si="75"/>
        <v>113.87755102040816</v>
      </c>
      <c r="S828" s="6" t="str">
        <f t="shared" si="76"/>
        <v>music</v>
      </c>
      <c r="T828" s="6" t="str">
        <f t="shared" si="77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10">
        <f t="shared" si="72"/>
        <v>40953.617361111108</v>
      </c>
      <c r="J829">
        <v>1329248940</v>
      </c>
      <c r="K829" s="10">
        <f t="shared" si="73"/>
        <v>40927.265127314815</v>
      </c>
      <c r="L829">
        <v>1326972107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1.0333333333333334</v>
      </c>
      <c r="R829" s="6">
        <f t="shared" si="75"/>
        <v>28.181818181818183</v>
      </c>
      <c r="S829" s="6" t="str">
        <f t="shared" si="76"/>
        <v>music</v>
      </c>
      <c r="T829" s="6" t="str">
        <f t="shared" si="77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10">
        <f t="shared" si="72"/>
        <v>41085.474999999999</v>
      </c>
      <c r="J830">
        <v>1340641440</v>
      </c>
      <c r="K830" s="10">
        <f t="shared" si="73"/>
        <v>41072.842384259253</v>
      </c>
      <c r="L830">
        <v>1339549982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1.07</v>
      </c>
      <c r="R830" s="6">
        <f t="shared" si="75"/>
        <v>36.60526315789474</v>
      </c>
      <c r="S830" s="6" t="str">
        <f t="shared" si="76"/>
        <v>music</v>
      </c>
      <c r="T830" s="6" t="str">
        <f t="shared" si="77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10">
        <f t="shared" si="72"/>
        <v>42564.593055555553</v>
      </c>
      <c r="J831">
        <v>1468437240</v>
      </c>
      <c r="K831" s="10">
        <f t="shared" si="73"/>
        <v>42504.593055555553</v>
      </c>
      <c r="L831">
        <v>1463253240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1.04</v>
      </c>
      <c r="R831" s="6">
        <f t="shared" si="75"/>
        <v>32.5</v>
      </c>
      <c r="S831" s="6" t="str">
        <f t="shared" si="76"/>
        <v>music</v>
      </c>
      <c r="T831" s="6" t="str">
        <f t="shared" si="77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10">
        <f t="shared" si="72"/>
        <v>41355.27575231481</v>
      </c>
      <c r="J832">
        <v>1363952225</v>
      </c>
      <c r="K832" s="10">
        <f t="shared" si="73"/>
        <v>41325.317418981482</v>
      </c>
      <c r="L832">
        <v>1361363825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1.0783333333333334</v>
      </c>
      <c r="R832" s="6">
        <f t="shared" si="75"/>
        <v>60.65625</v>
      </c>
      <c r="S832" s="6" t="str">
        <f t="shared" si="76"/>
        <v>music</v>
      </c>
      <c r="T832" s="6" t="str">
        <f t="shared" si="77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10">
        <f t="shared" si="72"/>
        <v>41026.438587962963</v>
      </c>
      <c r="J833">
        <v>1335540694</v>
      </c>
      <c r="K833" s="10">
        <f t="shared" si="73"/>
        <v>40996.438587962963</v>
      </c>
      <c r="L833">
        <v>1332948694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2.3333333333333335</v>
      </c>
      <c r="R833" s="6">
        <f t="shared" si="75"/>
        <v>175</v>
      </c>
      <c r="S833" s="6" t="str">
        <f t="shared" si="76"/>
        <v>music</v>
      </c>
      <c r="T833" s="6" t="str">
        <f t="shared" si="77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10">
        <f t="shared" si="72"/>
        <v>40929.134027777771</v>
      </c>
      <c r="J834">
        <v>1327133580</v>
      </c>
      <c r="K834" s="10">
        <f t="shared" si="73"/>
        <v>40869.466840277775</v>
      </c>
      <c r="L834">
        <v>1321978335</v>
      </c>
      <c r="M834" t="b">
        <v>0</v>
      </c>
      <c r="N834">
        <v>154</v>
      </c>
      <c r="O834" t="b">
        <v>1</v>
      </c>
      <c r="P834" t="s">
        <v>8276</v>
      </c>
      <c r="Q834" s="5">
        <f t="shared" si="74"/>
        <v>1.0060706666666666</v>
      </c>
      <c r="R834" s="6">
        <f t="shared" si="75"/>
        <v>97.993896103896105</v>
      </c>
      <c r="S834" s="6" t="str">
        <f t="shared" si="76"/>
        <v>music</v>
      </c>
      <c r="T834" s="6" t="str">
        <f t="shared" si="77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10">
        <f t="shared" ref="I835:I898" si="78">J835/(86400)+25569+(-5/24)</f>
        <v>41748.669849537036</v>
      </c>
      <c r="J835">
        <v>1397941475</v>
      </c>
      <c r="K835" s="10">
        <f t="shared" ref="K835:K898" si="79">(L835/86400)+25569+(-5/24)</f>
        <v>41718.669849537036</v>
      </c>
      <c r="L835">
        <v>1395349475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0">E835/D835</f>
        <v>1.0166666666666666</v>
      </c>
      <c r="R835" s="6">
        <f t="shared" ref="R835:R898" si="81">E835/N835</f>
        <v>148.78048780487805</v>
      </c>
      <c r="S835" s="6" t="str">
        <f t="shared" ref="S835:S898" si="82">LEFT(P835,FIND("/",P835)-1)</f>
        <v>music</v>
      </c>
      <c r="T835" s="6" t="str">
        <f t="shared" ref="T835:T898" si="83">RIGHT(P835,LEN(P835)-FIND("/",P835))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10">
        <f t="shared" si="78"/>
        <v>41455.957638888889</v>
      </c>
      <c r="J836">
        <v>1372651140</v>
      </c>
      <c r="K836" s="10">
        <f t="shared" si="79"/>
        <v>41422.614490740736</v>
      </c>
      <c r="L836">
        <v>1369770292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1.3101818181818181</v>
      </c>
      <c r="R836" s="6">
        <f t="shared" si="81"/>
        <v>96.08</v>
      </c>
      <c r="S836" s="6" t="str">
        <f t="shared" si="82"/>
        <v>music</v>
      </c>
      <c r="T836" s="6" t="str">
        <f t="shared" si="83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10">
        <f t="shared" si="78"/>
        <v>41047.916666666664</v>
      </c>
      <c r="J837">
        <v>1337396400</v>
      </c>
      <c r="K837" s="10">
        <f t="shared" si="79"/>
        <v>41005.249513888884</v>
      </c>
      <c r="L837">
        <v>1333709958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1.1725000000000001</v>
      </c>
      <c r="R837" s="6">
        <f t="shared" si="81"/>
        <v>58.625</v>
      </c>
      <c r="S837" s="6" t="str">
        <f t="shared" si="82"/>
        <v>music</v>
      </c>
      <c r="T837" s="6" t="str">
        <f t="shared" si="83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10">
        <f t="shared" si="78"/>
        <v>41553.848587962959</v>
      </c>
      <c r="J838">
        <v>1381108918</v>
      </c>
      <c r="K838" s="10">
        <f t="shared" si="79"/>
        <v>41523.848587962959</v>
      </c>
      <c r="L838">
        <v>1378516918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1.009304</v>
      </c>
      <c r="R838" s="6">
        <f t="shared" si="81"/>
        <v>109.70695652173914</v>
      </c>
      <c r="S838" s="6" t="str">
        <f t="shared" si="82"/>
        <v>music</v>
      </c>
      <c r="T838" s="6" t="str">
        <f t="shared" si="83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10">
        <f t="shared" si="78"/>
        <v>41760.79006944444</v>
      </c>
      <c r="J839">
        <v>1398988662</v>
      </c>
      <c r="K839" s="10">
        <f t="shared" si="79"/>
        <v>41730.79006944444</v>
      </c>
      <c r="L839">
        <v>1396396662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1.218</v>
      </c>
      <c r="R839" s="6">
        <f t="shared" si="81"/>
        <v>49.112903225806448</v>
      </c>
      <c r="S839" s="6" t="str">
        <f t="shared" si="82"/>
        <v>music</v>
      </c>
      <c r="T839" s="6" t="str">
        <f t="shared" si="83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10">
        <f t="shared" si="78"/>
        <v>40925.689641203702</v>
      </c>
      <c r="J840">
        <v>1326835985</v>
      </c>
      <c r="K840" s="10">
        <f t="shared" si="79"/>
        <v>40895.689641203702</v>
      </c>
      <c r="L840">
        <v>1324243985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1.454</v>
      </c>
      <c r="R840" s="6">
        <f t="shared" si="81"/>
        <v>47.672131147540981</v>
      </c>
      <c r="S840" s="6" t="str">
        <f t="shared" si="82"/>
        <v>music</v>
      </c>
      <c r="T840" s="6" t="str">
        <f t="shared" si="83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10">
        <f t="shared" si="78"/>
        <v>41174.555046296293</v>
      </c>
      <c r="J841">
        <v>1348337956</v>
      </c>
      <c r="K841" s="10">
        <f t="shared" si="79"/>
        <v>41144.555046296293</v>
      </c>
      <c r="L841">
        <v>1345745956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1.166166</v>
      </c>
      <c r="R841" s="6">
        <f t="shared" si="81"/>
        <v>60.737812499999997</v>
      </c>
      <c r="S841" s="6" t="str">
        <f t="shared" si="82"/>
        <v>music</v>
      </c>
      <c r="T841" s="6" t="str">
        <f t="shared" si="83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10">
        <f t="shared" si="78"/>
        <v>42637.018368055556</v>
      </c>
      <c r="J842">
        <v>1474694787</v>
      </c>
      <c r="K842" s="10">
        <f t="shared" si="79"/>
        <v>42607.018368055556</v>
      </c>
      <c r="L842">
        <v>1472102787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1.2041660000000001</v>
      </c>
      <c r="R842" s="6">
        <f t="shared" si="81"/>
        <v>63.37715789473684</v>
      </c>
      <c r="S842" s="6" t="str">
        <f t="shared" si="82"/>
        <v>music</v>
      </c>
      <c r="T842" s="6" t="str">
        <f t="shared" si="83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10">
        <f t="shared" si="78"/>
        <v>41953.672025462962</v>
      </c>
      <c r="J843">
        <v>1415653663</v>
      </c>
      <c r="K843" s="10">
        <f t="shared" si="79"/>
        <v>41923.630358796298</v>
      </c>
      <c r="L843">
        <v>1413058063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1.0132000000000001</v>
      </c>
      <c r="R843" s="6">
        <f t="shared" si="81"/>
        <v>53.893617021276597</v>
      </c>
      <c r="S843" s="6" t="str">
        <f t="shared" si="82"/>
        <v>music</v>
      </c>
      <c r="T843" s="6" t="str">
        <f t="shared" si="83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10">
        <f t="shared" si="78"/>
        <v>41560.957638888889</v>
      </c>
      <c r="J844">
        <v>1381723140</v>
      </c>
      <c r="K844" s="10">
        <f t="shared" si="79"/>
        <v>41526.384062499994</v>
      </c>
      <c r="L844">
        <v>1378735983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1.0431999999999999</v>
      </c>
      <c r="R844" s="6">
        <f t="shared" si="81"/>
        <v>66.871794871794876</v>
      </c>
      <c r="S844" s="6" t="str">
        <f t="shared" si="82"/>
        <v>music</v>
      </c>
      <c r="T844" s="6" t="str">
        <f t="shared" si="83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10">
        <f t="shared" si="78"/>
        <v>42712.124999999993</v>
      </c>
      <c r="J845">
        <v>1481184000</v>
      </c>
      <c r="K845" s="10">
        <f t="shared" si="79"/>
        <v>42695.049537037034</v>
      </c>
      <c r="L845">
        <v>1479708680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2.6713333333333331</v>
      </c>
      <c r="R845" s="6">
        <f t="shared" si="81"/>
        <v>63.102362204724407</v>
      </c>
      <c r="S845" s="6" t="str">
        <f t="shared" si="82"/>
        <v>music</v>
      </c>
      <c r="T845" s="6" t="str">
        <f t="shared" si="83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10">
        <f t="shared" si="78"/>
        <v>41943.999305555553</v>
      </c>
      <c r="J846">
        <v>1414817940</v>
      </c>
      <c r="K846" s="10">
        <f t="shared" si="79"/>
        <v>41905.476296296292</v>
      </c>
      <c r="L846">
        <v>1411489552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1.9413333333333334</v>
      </c>
      <c r="R846" s="6">
        <f t="shared" si="81"/>
        <v>36.628930817610062</v>
      </c>
      <c r="S846" s="6" t="str">
        <f t="shared" si="82"/>
        <v>music</v>
      </c>
      <c r="T846" s="6" t="str">
        <f t="shared" si="83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10">
        <f t="shared" si="78"/>
        <v>42617.957638888889</v>
      </c>
      <c r="J847">
        <v>1473047940</v>
      </c>
      <c r="K847" s="10">
        <f t="shared" si="79"/>
        <v>42577.997638888883</v>
      </c>
      <c r="L847">
        <v>1469595396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1.203802</v>
      </c>
      <c r="R847" s="6">
        <f t="shared" si="81"/>
        <v>34.005706214689269</v>
      </c>
      <c r="S847" s="6" t="str">
        <f t="shared" si="82"/>
        <v>music</v>
      </c>
      <c r="T847" s="6" t="str">
        <f t="shared" si="83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10">
        <f t="shared" si="78"/>
        <v>41708.375</v>
      </c>
      <c r="J848">
        <v>1394460000</v>
      </c>
      <c r="K848" s="10">
        <f t="shared" si="79"/>
        <v>41694.183506944442</v>
      </c>
      <c r="L848">
        <v>1393233855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1.2200090909090908</v>
      </c>
      <c r="R848" s="6">
        <f t="shared" si="81"/>
        <v>28.553404255319148</v>
      </c>
      <c r="S848" s="6" t="str">
        <f t="shared" si="82"/>
        <v>music</v>
      </c>
      <c r="T848" s="6" t="str">
        <f t="shared" si="83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10">
        <f t="shared" si="78"/>
        <v>42195.59</v>
      </c>
      <c r="J849">
        <v>1436555376</v>
      </c>
      <c r="K849" s="10">
        <f t="shared" si="79"/>
        <v>42165.59</v>
      </c>
      <c r="L849">
        <v>1433963376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</v>
      </c>
      <c r="R849" s="6">
        <f t="shared" si="81"/>
        <v>10</v>
      </c>
      <c r="S849" s="6" t="str">
        <f t="shared" si="82"/>
        <v>music</v>
      </c>
      <c r="T849" s="6" t="str">
        <f t="shared" si="83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10">
        <f t="shared" si="78"/>
        <v>42108.583715277775</v>
      </c>
      <c r="J850">
        <v>1429038033</v>
      </c>
      <c r="K850" s="10">
        <f t="shared" si="79"/>
        <v>42078.583715277775</v>
      </c>
      <c r="L850">
        <v>1426446033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</v>
      </c>
      <c r="R850" s="6">
        <f t="shared" si="81"/>
        <v>18.75</v>
      </c>
      <c r="S850" s="6" t="str">
        <f t="shared" si="82"/>
        <v>music</v>
      </c>
      <c r="T850" s="6" t="str">
        <f t="shared" si="83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10">
        <f t="shared" si="78"/>
        <v>42078.898888888885</v>
      </c>
      <c r="J851">
        <v>1426473264</v>
      </c>
      <c r="K851" s="10">
        <f t="shared" si="79"/>
        <v>42050.94055555555</v>
      </c>
      <c r="L851">
        <v>1424057664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1.1990000000000001</v>
      </c>
      <c r="R851" s="6">
        <f t="shared" si="81"/>
        <v>41.704347826086959</v>
      </c>
      <c r="S851" s="6" t="str">
        <f t="shared" si="82"/>
        <v>music</v>
      </c>
      <c r="T851" s="6" t="str">
        <f t="shared" si="83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10">
        <f t="shared" si="78"/>
        <v>42484.999305555553</v>
      </c>
      <c r="J852">
        <v>1461560340</v>
      </c>
      <c r="K852" s="10">
        <f t="shared" si="79"/>
        <v>42452.619409722225</v>
      </c>
      <c r="L852">
        <v>1458762717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1.55175</v>
      </c>
      <c r="R852" s="6">
        <f t="shared" si="81"/>
        <v>46.669172932330824</v>
      </c>
      <c r="S852" s="6" t="str">
        <f t="shared" si="82"/>
        <v>music</v>
      </c>
      <c r="T852" s="6" t="str">
        <f t="shared" si="83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10">
        <f t="shared" si="78"/>
        <v>42582.614583333336</v>
      </c>
      <c r="J853">
        <v>1469994300</v>
      </c>
      <c r="K853" s="10">
        <f t="shared" si="79"/>
        <v>42522.671909722216</v>
      </c>
      <c r="L853">
        <v>1464815253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1.3045</v>
      </c>
      <c r="R853" s="6">
        <f t="shared" si="81"/>
        <v>37.271428571428572</v>
      </c>
      <c r="S853" s="6" t="str">
        <f t="shared" si="82"/>
        <v>music</v>
      </c>
      <c r="T853" s="6" t="str">
        <f t="shared" si="83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10">
        <f t="shared" si="78"/>
        <v>42667.666666666664</v>
      </c>
      <c r="J854">
        <v>1477342800</v>
      </c>
      <c r="K854" s="10">
        <f t="shared" si="79"/>
        <v>42656.59716435185</v>
      </c>
      <c r="L854">
        <v>1476386395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1.0497142857142858</v>
      </c>
      <c r="R854" s="6">
        <f t="shared" si="81"/>
        <v>59.258064516129032</v>
      </c>
      <c r="S854" s="6" t="str">
        <f t="shared" si="82"/>
        <v>music</v>
      </c>
      <c r="T854" s="6" t="str">
        <f t="shared" si="83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10">
        <f t="shared" si="78"/>
        <v>42051.62394675926</v>
      </c>
      <c r="J855">
        <v>1424116709</v>
      </c>
      <c r="K855" s="10">
        <f t="shared" si="79"/>
        <v>42021.62394675926</v>
      </c>
      <c r="L855">
        <v>1421524709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</v>
      </c>
      <c r="R855" s="6">
        <f t="shared" si="81"/>
        <v>30</v>
      </c>
      <c r="S855" s="6" t="str">
        <f t="shared" si="82"/>
        <v>music</v>
      </c>
      <c r="T855" s="6" t="str">
        <f t="shared" si="83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10">
        <f t="shared" si="78"/>
        <v>42732.004004629627</v>
      </c>
      <c r="J856">
        <v>1482901546</v>
      </c>
      <c r="K856" s="10">
        <f t="shared" si="79"/>
        <v>42702.004004629627</v>
      </c>
      <c r="L856">
        <v>1480309546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1.1822050359712231</v>
      </c>
      <c r="R856" s="6">
        <f t="shared" si="81"/>
        <v>65.8623246492986</v>
      </c>
      <c r="S856" s="6" t="str">
        <f t="shared" si="82"/>
        <v>music</v>
      </c>
      <c r="T856" s="6" t="str">
        <f t="shared" si="83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10">
        <f t="shared" si="78"/>
        <v>42574.916863425919</v>
      </c>
      <c r="J857">
        <v>1469329217</v>
      </c>
      <c r="K857" s="10">
        <f t="shared" si="79"/>
        <v>42544.916863425919</v>
      </c>
      <c r="L857">
        <v>1466737217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1.0344827586206897</v>
      </c>
      <c r="R857" s="6">
        <f t="shared" si="81"/>
        <v>31.914893617021278</v>
      </c>
      <c r="S857" s="6" t="str">
        <f t="shared" si="82"/>
        <v>music</v>
      </c>
      <c r="T857" s="6" t="str">
        <f t="shared" si="83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10">
        <f t="shared" si="78"/>
        <v>42668.583333333336</v>
      </c>
      <c r="J858">
        <v>1477422000</v>
      </c>
      <c r="K858" s="10">
        <f t="shared" si="79"/>
        <v>42609.103657407402</v>
      </c>
      <c r="L858">
        <v>1472282956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2.1800000000000002</v>
      </c>
      <c r="R858" s="6">
        <f t="shared" si="81"/>
        <v>19.464285714285715</v>
      </c>
      <c r="S858" s="6" t="str">
        <f t="shared" si="82"/>
        <v>music</v>
      </c>
      <c r="T858" s="6" t="str">
        <f t="shared" si="83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10">
        <f t="shared" si="78"/>
        <v>42333.414710648147</v>
      </c>
      <c r="J859">
        <v>1448463431</v>
      </c>
      <c r="K859" s="10">
        <f t="shared" si="79"/>
        <v>42291.373043981475</v>
      </c>
      <c r="L859">
        <v>1444831031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</v>
      </c>
      <c r="R859" s="6">
        <f t="shared" si="81"/>
        <v>50</v>
      </c>
      <c r="S859" s="6" t="str">
        <f t="shared" si="82"/>
        <v>music</v>
      </c>
      <c r="T859" s="6" t="str">
        <f t="shared" si="83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10">
        <f t="shared" si="78"/>
        <v>42109.749305555553</v>
      </c>
      <c r="J860">
        <v>1429138740</v>
      </c>
      <c r="K860" s="10">
        <f t="shared" si="79"/>
        <v>42079.537245370368</v>
      </c>
      <c r="L860">
        <v>1426528418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1.4400583333333332</v>
      </c>
      <c r="R860" s="6">
        <f t="shared" si="81"/>
        <v>22.737763157894737</v>
      </c>
      <c r="S860" s="6" t="str">
        <f t="shared" si="82"/>
        <v>music</v>
      </c>
      <c r="T860" s="6" t="str">
        <f t="shared" si="83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10">
        <f t="shared" si="78"/>
        <v>42158.791666666664</v>
      </c>
      <c r="J861">
        <v>1433376000</v>
      </c>
      <c r="K861" s="10">
        <f t="shared" si="79"/>
        <v>42128.611898148149</v>
      </c>
      <c r="L861">
        <v>1430768468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1.0467500000000001</v>
      </c>
      <c r="R861" s="6">
        <f t="shared" si="81"/>
        <v>42.724489795918366</v>
      </c>
      <c r="S861" s="6" t="str">
        <f t="shared" si="82"/>
        <v>music</v>
      </c>
      <c r="T861" s="6" t="str">
        <f t="shared" si="83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10">
        <f t="shared" si="78"/>
        <v>41600.316122685181</v>
      </c>
      <c r="J862">
        <v>1385123713</v>
      </c>
      <c r="K862" s="10">
        <f t="shared" si="79"/>
        <v>41570.274456018517</v>
      </c>
      <c r="L862">
        <v>1382528113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0.18142857142857144</v>
      </c>
      <c r="R862" s="6">
        <f t="shared" si="81"/>
        <v>52.916666666666664</v>
      </c>
      <c r="S862" s="6" t="str">
        <f t="shared" si="82"/>
        <v>music</v>
      </c>
      <c r="T862" s="6" t="str">
        <f t="shared" si="83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10">
        <f t="shared" si="78"/>
        <v>42629.756990740738</v>
      </c>
      <c r="J863">
        <v>1474067404</v>
      </c>
      <c r="K863" s="10">
        <f t="shared" si="79"/>
        <v>42599.756990740738</v>
      </c>
      <c r="L863">
        <v>1471475404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2.2444444444444444E-2</v>
      </c>
      <c r="R863" s="6">
        <f t="shared" si="81"/>
        <v>50.5</v>
      </c>
      <c r="S863" s="6" t="str">
        <f t="shared" si="82"/>
        <v>music</v>
      </c>
      <c r="T863" s="6" t="str">
        <f t="shared" si="83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10">
        <f t="shared" si="78"/>
        <v>41589.388287037036</v>
      </c>
      <c r="J864">
        <v>1384179548</v>
      </c>
      <c r="K864" s="10">
        <f t="shared" si="79"/>
        <v>41559.346620370365</v>
      </c>
      <c r="L864">
        <v>1381583948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3.3999999999999998E-3</v>
      </c>
      <c r="R864" s="6">
        <f t="shared" si="81"/>
        <v>42.5</v>
      </c>
      <c r="S864" s="6" t="str">
        <f t="shared" si="82"/>
        <v>music</v>
      </c>
      <c r="T864" s="6" t="str">
        <f t="shared" si="83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10">
        <f t="shared" si="78"/>
        <v>40950.909328703703</v>
      </c>
      <c r="J865">
        <v>1329014966</v>
      </c>
      <c r="K865" s="10">
        <f t="shared" si="79"/>
        <v>40920.909328703703</v>
      </c>
      <c r="L865">
        <v>1326422966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4.4999999999999998E-2</v>
      </c>
      <c r="R865" s="6">
        <f t="shared" si="81"/>
        <v>18</v>
      </c>
      <c r="S865" s="6" t="str">
        <f t="shared" si="82"/>
        <v>music</v>
      </c>
      <c r="T865" s="6" t="str">
        <f t="shared" si="83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10">
        <f t="shared" si="78"/>
        <v>41563.207638888889</v>
      </c>
      <c r="J866">
        <v>1381917540</v>
      </c>
      <c r="K866" s="10">
        <f t="shared" si="79"/>
        <v>41540.898587962962</v>
      </c>
      <c r="L866">
        <v>1379990038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0.41538461538461541</v>
      </c>
      <c r="R866" s="6">
        <f t="shared" si="81"/>
        <v>34.177215189873415</v>
      </c>
      <c r="S866" s="6" t="str">
        <f t="shared" si="82"/>
        <v>music</v>
      </c>
      <c r="T866" s="6" t="str">
        <f t="shared" si="83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10">
        <f t="shared" si="78"/>
        <v>41290.564780092587</v>
      </c>
      <c r="J867">
        <v>1358361197</v>
      </c>
      <c r="K867" s="10">
        <f t="shared" si="79"/>
        <v>41230.564780092587</v>
      </c>
      <c r="L867">
        <v>1353177197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2.0454545454545454E-2</v>
      </c>
      <c r="R867" s="6">
        <f t="shared" si="81"/>
        <v>22.5</v>
      </c>
      <c r="S867" s="6" t="str">
        <f t="shared" si="82"/>
        <v>music</v>
      </c>
      <c r="T867" s="6" t="str">
        <f t="shared" si="83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10">
        <f t="shared" si="78"/>
        <v>42063.423611111109</v>
      </c>
      <c r="J868">
        <v>1425136200</v>
      </c>
      <c r="K868" s="10">
        <f t="shared" si="79"/>
        <v>42025.429606481477</v>
      </c>
      <c r="L868">
        <v>1421853518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0.18285714285714286</v>
      </c>
      <c r="R868" s="6">
        <f t="shared" si="81"/>
        <v>58.18181818181818</v>
      </c>
      <c r="S868" s="6" t="str">
        <f t="shared" si="82"/>
        <v>music</v>
      </c>
      <c r="T868" s="6" t="str">
        <f t="shared" si="83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10">
        <f t="shared" si="78"/>
        <v>40147.999305555553</v>
      </c>
      <c r="J869">
        <v>1259643540</v>
      </c>
      <c r="K869" s="10">
        <f t="shared" si="79"/>
        <v>40087.897060185183</v>
      </c>
      <c r="L869">
        <v>1254450706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0.2402</v>
      </c>
      <c r="R869" s="6">
        <f t="shared" si="81"/>
        <v>109.18181818181819</v>
      </c>
      <c r="S869" s="6" t="str">
        <f t="shared" si="82"/>
        <v>music</v>
      </c>
      <c r="T869" s="6" t="str">
        <f t="shared" si="83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10">
        <f t="shared" si="78"/>
        <v>41645.819421296292</v>
      </c>
      <c r="J870">
        <v>1389055198</v>
      </c>
      <c r="K870" s="10">
        <f t="shared" si="79"/>
        <v>41615.819421296292</v>
      </c>
      <c r="L870">
        <v>1386463198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1.1111111111111111E-3</v>
      </c>
      <c r="R870" s="6">
        <f t="shared" si="81"/>
        <v>50</v>
      </c>
      <c r="S870" s="6" t="str">
        <f t="shared" si="82"/>
        <v>music</v>
      </c>
      <c r="T870" s="6" t="str">
        <f t="shared" si="83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10">
        <f t="shared" si="78"/>
        <v>41372.595567129625</v>
      </c>
      <c r="J871">
        <v>1365448657</v>
      </c>
      <c r="K871" s="10">
        <f t="shared" si="79"/>
        <v>41342.637233796289</v>
      </c>
      <c r="L871">
        <v>1362860257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0.11818181818181818</v>
      </c>
      <c r="R871" s="6">
        <f t="shared" si="81"/>
        <v>346.66666666666669</v>
      </c>
      <c r="S871" s="6" t="str">
        <f t="shared" si="82"/>
        <v>music</v>
      </c>
      <c r="T871" s="6" t="str">
        <f t="shared" si="83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10">
        <f t="shared" si="78"/>
        <v>41517.813923611109</v>
      </c>
      <c r="J872">
        <v>1377995523</v>
      </c>
      <c r="K872" s="10">
        <f t="shared" si="79"/>
        <v>41487.813923611109</v>
      </c>
      <c r="L872">
        <v>1375403523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3.0999999999999999E-3</v>
      </c>
      <c r="R872" s="6">
        <f t="shared" si="81"/>
        <v>12.4</v>
      </c>
      <c r="S872" s="6" t="str">
        <f t="shared" si="82"/>
        <v>music</v>
      </c>
      <c r="T872" s="6" t="str">
        <f t="shared" si="83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10">
        <f t="shared" si="78"/>
        <v>41607.394618055558</v>
      </c>
      <c r="J873">
        <v>1385735295</v>
      </c>
      <c r="K873" s="10">
        <f t="shared" si="79"/>
        <v>41577.352951388886</v>
      </c>
      <c r="L873">
        <v>1383139695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5.4166666666666669E-2</v>
      </c>
      <c r="R873" s="6">
        <f t="shared" si="81"/>
        <v>27.083333333333332</v>
      </c>
      <c r="S873" s="6" t="str">
        <f t="shared" si="82"/>
        <v>music</v>
      </c>
      <c r="T873" s="6" t="str">
        <f t="shared" si="83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10">
        <f t="shared" si="78"/>
        <v>40612.617210648146</v>
      </c>
      <c r="J874">
        <v>1299786527</v>
      </c>
      <c r="K874" s="10">
        <f t="shared" si="79"/>
        <v>40567.617210648146</v>
      </c>
      <c r="L874">
        <v>1295898527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8.1250000000000003E-3</v>
      </c>
      <c r="R874" s="6">
        <f t="shared" si="81"/>
        <v>32.5</v>
      </c>
      <c r="S874" s="6" t="str">
        <f t="shared" si="82"/>
        <v>music</v>
      </c>
      <c r="T874" s="6" t="str">
        <f t="shared" si="83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10">
        <f t="shared" si="78"/>
        <v>41224.000462962962</v>
      </c>
      <c r="J875">
        <v>1352610040</v>
      </c>
      <c r="K875" s="10">
        <f t="shared" si="79"/>
        <v>41183.958796296291</v>
      </c>
      <c r="L875">
        <v>1349150440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1.2857142857142857E-2</v>
      </c>
      <c r="R875" s="6">
        <f t="shared" si="81"/>
        <v>9</v>
      </c>
      <c r="S875" s="6" t="str">
        <f t="shared" si="82"/>
        <v>music</v>
      </c>
      <c r="T875" s="6" t="str">
        <f t="shared" si="83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10">
        <f t="shared" si="78"/>
        <v>41398.375393518516</v>
      </c>
      <c r="J876">
        <v>1367676034</v>
      </c>
      <c r="K876" s="10">
        <f t="shared" si="79"/>
        <v>41368.375393518516</v>
      </c>
      <c r="L876">
        <v>1365084034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0.24333333333333335</v>
      </c>
      <c r="R876" s="6">
        <f t="shared" si="81"/>
        <v>34.761904761904759</v>
      </c>
      <c r="S876" s="6" t="str">
        <f t="shared" si="82"/>
        <v>music</v>
      </c>
      <c r="T876" s="6" t="str">
        <f t="shared" si="83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10">
        <f t="shared" si="78"/>
        <v>42268.515405092585</v>
      </c>
      <c r="J877">
        <v>1442856131</v>
      </c>
      <c r="K877" s="10">
        <f t="shared" si="79"/>
        <v>42248.515405092585</v>
      </c>
      <c r="L877">
        <v>1441128131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 s="6" t="e">
        <f t="shared" si="81"/>
        <v>#DIV/0!</v>
      </c>
      <c r="S877" s="6" t="str">
        <f t="shared" si="82"/>
        <v>music</v>
      </c>
      <c r="T877" s="6" t="str">
        <f t="shared" si="83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10">
        <f t="shared" si="78"/>
        <v>41309.288506944438</v>
      </c>
      <c r="J878">
        <v>1359978927</v>
      </c>
      <c r="K878" s="10">
        <f t="shared" si="79"/>
        <v>41276.288506944438</v>
      </c>
      <c r="L878">
        <v>1357127727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0.40799492385786801</v>
      </c>
      <c r="R878" s="6">
        <f t="shared" si="81"/>
        <v>28.577777777777779</v>
      </c>
      <c r="S878" s="6" t="str">
        <f t="shared" si="82"/>
        <v>music</v>
      </c>
      <c r="T878" s="6" t="str">
        <f t="shared" si="83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10">
        <f t="shared" si="78"/>
        <v>41627.580555555549</v>
      </c>
      <c r="J879">
        <v>1387479360</v>
      </c>
      <c r="K879" s="10">
        <f t="shared" si="79"/>
        <v>41597.580555555549</v>
      </c>
      <c r="L879">
        <v>1384887360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0.67549999999999999</v>
      </c>
      <c r="R879" s="6">
        <f t="shared" si="81"/>
        <v>46.586206896551722</v>
      </c>
      <c r="S879" s="6" t="str">
        <f t="shared" si="82"/>
        <v>music</v>
      </c>
      <c r="T879" s="6" t="str">
        <f t="shared" si="83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10">
        <f t="shared" si="78"/>
        <v>40535.024583333332</v>
      </c>
      <c r="J880">
        <v>1293082524</v>
      </c>
      <c r="K880" s="10">
        <f t="shared" si="79"/>
        <v>40505.024583333332</v>
      </c>
      <c r="L880">
        <v>1290490524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1.2999999999999999E-2</v>
      </c>
      <c r="R880" s="6">
        <f t="shared" si="81"/>
        <v>32.5</v>
      </c>
      <c r="S880" s="6" t="str">
        <f t="shared" si="82"/>
        <v>music</v>
      </c>
      <c r="T880" s="6" t="str">
        <f t="shared" si="83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10">
        <f t="shared" si="78"/>
        <v>41058.621585648143</v>
      </c>
      <c r="J881">
        <v>1338321305</v>
      </c>
      <c r="K881" s="10">
        <f t="shared" si="79"/>
        <v>41037.621585648143</v>
      </c>
      <c r="L881">
        <v>1336506905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0.30666666666666664</v>
      </c>
      <c r="R881" s="6">
        <f t="shared" si="81"/>
        <v>21.466666666666665</v>
      </c>
      <c r="S881" s="6" t="str">
        <f t="shared" si="82"/>
        <v>music</v>
      </c>
      <c r="T881" s="6" t="str">
        <f t="shared" si="83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10">
        <f t="shared" si="78"/>
        <v>41212.112708333334</v>
      </c>
      <c r="J882">
        <v>1351582938</v>
      </c>
      <c r="K882" s="10">
        <f t="shared" si="79"/>
        <v>41179.112708333334</v>
      </c>
      <c r="L882">
        <v>1348731738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2.9894179894179893E-2</v>
      </c>
      <c r="R882" s="6">
        <f t="shared" si="81"/>
        <v>14.125</v>
      </c>
      <c r="S882" s="6" t="str">
        <f t="shared" si="82"/>
        <v>music</v>
      </c>
      <c r="T882" s="6" t="str">
        <f t="shared" si="83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10">
        <f t="shared" si="78"/>
        <v>40922.042662037034</v>
      </c>
      <c r="J883">
        <v>1326520886</v>
      </c>
      <c r="K883" s="10">
        <f t="shared" si="79"/>
        <v>40877.042662037034</v>
      </c>
      <c r="L883">
        <v>1322632886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8.0000000000000002E-3</v>
      </c>
      <c r="R883" s="6">
        <f t="shared" si="81"/>
        <v>30</v>
      </c>
      <c r="S883" s="6" t="str">
        <f t="shared" si="82"/>
        <v>music</v>
      </c>
      <c r="T883" s="6" t="str">
        <f t="shared" si="83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10">
        <f t="shared" si="78"/>
        <v>40792.652199074073</v>
      </c>
      <c r="J884">
        <v>1315341550</v>
      </c>
      <c r="K884" s="10">
        <f t="shared" si="79"/>
        <v>40759.652199074073</v>
      </c>
      <c r="L884">
        <v>1312490350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0.20133333333333334</v>
      </c>
      <c r="R884" s="6">
        <f t="shared" si="81"/>
        <v>21.571428571428573</v>
      </c>
      <c r="S884" s="6" t="str">
        <f t="shared" si="82"/>
        <v>music</v>
      </c>
      <c r="T884" s="6" t="str">
        <f t="shared" si="83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10">
        <f t="shared" si="78"/>
        <v>42431.727256944439</v>
      </c>
      <c r="J885">
        <v>1456957635</v>
      </c>
      <c r="K885" s="10">
        <f t="shared" si="79"/>
        <v>42371.727256944439</v>
      </c>
      <c r="L885">
        <v>1451773635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0.4002</v>
      </c>
      <c r="R885" s="6">
        <f t="shared" si="81"/>
        <v>83.375</v>
      </c>
      <c r="S885" s="6" t="str">
        <f t="shared" si="82"/>
        <v>music</v>
      </c>
      <c r="T885" s="6" t="str">
        <f t="shared" si="83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10">
        <f t="shared" si="78"/>
        <v>41040.896527777775</v>
      </c>
      <c r="J886">
        <v>1336789860</v>
      </c>
      <c r="K886" s="10">
        <f t="shared" si="79"/>
        <v>40981.594282407408</v>
      </c>
      <c r="L886">
        <v>1331666146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0.01</v>
      </c>
      <c r="R886" s="6">
        <f t="shared" si="81"/>
        <v>10</v>
      </c>
      <c r="S886" s="6" t="str">
        <f t="shared" si="82"/>
        <v>music</v>
      </c>
      <c r="T886" s="6" t="str">
        <f t="shared" si="83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10">
        <f t="shared" si="78"/>
        <v>42734.732766203706</v>
      </c>
      <c r="J887">
        <v>1483137311</v>
      </c>
      <c r="K887" s="10">
        <f t="shared" si="79"/>
        <v>42713.732766203706</v>
      </c>
      <c r="L887">
        <v>1481322911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0.75</v>
      </c>
      <c r="R887" s="6">
        <f t="shared" si="81"/>
        <v>35.714285714285715</v>
      </c>
      <c r="S887" s="6" t="str">
        <f t="shared" si="82"/>
        <v>music</v>
      </c>
      <c r="T887" s="6" t="str">
        <f t="shared" si="83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10">
        <f t="shared" si="78"/>
        <v>42628.662187499998</v>
      </c>
      <c r="J888">
        <v>1473972813</v>
      </c>
      <c r="K888" s="10">
        <f t="shared" si="79"/>
        <v>42603.662187499998</v>
      </c>
      <c r="L888">
        <v>1471812813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0.41</v>
      </c>
      <c r="R888" s="6">
        <f t="shared" si="81"/>
        <v>29.285714285714285</v>
      </c>
      <c r="S888" s="6" t="str">
        <f t="shared" si="82"/>
        <v>music</v>
      </c>
      <c r="T888" s="6" t="str">
        <f t="shared" si="83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10">
        <f t="shared" si="78"/>
        <v>41056.75063657407</v>
      </c>
      <c r="J889">
        <v>1338159655</v>
      </c>
      <c r="K889" s="10">
        <f t="shared" si="79"/>
        <v>41026.75063657407</v>
      </c>
      <c r="L889">
        <v>1335567655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 s="6" t="e">
        <f t="shared" si="81"/>
        <v>#DIV/0!</v>
      </c>
      <c r="S889" s="6" t="str">
        <f t="shared" si="82"/>
        <v>music</v>
      </c>
      <c r="T889" s="6" t="str">
        <f t="shared" si="83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10">
        <f t="shared" si="78"/>
        <v>40787.041666666664</v>
      </c>
      <c r="J890">
        <v>1314856800</v>
      </c>
      <c r="K890" s="10">
        <f t="shared" si="79"/>
        <v>40751.544965277775</v>
      </c>
      <c r="L890">
        <v>1311789885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7.1999999999999995E-2</v>
      </c>
      <c r="R890" s="6">
        <f t="shared" si="81"/>
        <v>18</v>
      </c>
      <c r="S890" s="6" t="str">
        <f t="shared" si="82"/>
        <v>music</v>
      </c>
      <c r="T890" s="6" t="str">
        <f t="shared" si="83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10">
        <f t="shared" si="78"/>
        <v>41917.575729166667</v>
      </c>
      <c r="J891">
        <v>1412534943</v>
      </c>
      <c r="K891" s="10">
        <f t="shared" si="79"/>
        <v>41887.575729166667</v>
      </c>
      <c r="L891">
        <v>1409942943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9.4412800000000005E-2</v>
      </c>
      <c r="R891" s="6">
        <f t="shared" si="81"/>
        <v>73.760000000000005</v>
      </c>
      <c r="S891" s="6" t="str">
        <f t="shared" si="82"/>
        <v>music</v>
      </c>
      <c r="T891" s="6" t="str">
        <f t="shared" si="83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10">
        <f t="shared" si="78"/>
        <v>41599.532164351847</v>
      </c>
      <c r="J892">
        <v>1385055979</v>
      </c>
      <c r="K892" s="10">
        <f t="shared" si="79"/>
        <v>41569.490497685183</v>
      </c>
      <c r="L892">
        <v>1382460379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4.1666666666666664E-2</v>
      </c>
      <c r="R892" s="6">
        <f t="shared" si="81"/>
        <v>31.25</v>
      </c>
      <c r="S892" s="6" t="str">
        <f t="shared" si="82"/>
        <v>music</v>
      </c>
      <c r="T892" s="6" t="str">
        <f t="shared" si="83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10">
        <f t="shared" si="78"/>
        <v>41871.823263888888</v>
      </c>
      <c r="J893">
        <v>1408581930</v>
      </c>
      <c r="K893" s="10">
        <f t="shared" si="79"/>
        <v>41841.823263888888</v>
      </c>
      <c r="L893">
        <v>1405989930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3.2500000000000001E-2</v>
      </c>
      <c r="R893" s="6">
        <f t="shared" si="81"/>
        <v>28.888888888888889</v>
      </c>
      <c r="S893" s="6" t="str">
        <f t="shared" si="82"/>
        <v>music</v>
      </c>
      <c r="T893" s="6" t="str">
        <f t="shared" si="83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10">
        <f t="shared" si="78"/>
        <v>40390.958333333328</v>
      </c>
      <c r="J894">
        <v>1280635200</v>
      </c>
      <c r="K894" s="10">
        <f t="shared" si="79"/>
        <v>40303.991701388884</v>
      </c>
      <c r="L894">
        <v>1273121283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0.40749999999999997</v>
      </c>
      <c r="R894" s="6">
        <f t="shared" si="81"/>
        <v>143.8235294117647</v>
      </c>
      <c r="S894" s="6" t="str">
        <f t="shared" si="82"/>
        <v>music</v>
      </c>
      <c r="T894" s="6" t="str">
        <f t="shared" si="83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10">
        <f t="shared" si="78"/>
        <v>42095.647719907407</v>
      </c>
      <c r="J895">
        <v>1427920363</v>
      </c>
      <c r="K895" s="10">
        <f t="shared" si="79"/>
        <v>42065.689386574071</v>
      </c>
      <c r="L895">
        <v>1425331963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0.1</v>
      </c>
      <c r="R895" s="6">
        <f t="shared" si="81"/>
        <v>40</v>
      </c>
      <c r="S895" s="6" t="str">
        <f t="shared" si="82"/>
        <v>music</v>
      </c>
      <c r="T895" s="6" t="str">
        <f t="shared" si="83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10">
        <f t="shared" si="78"/>
        <v>42526.773263888885</v>
      </c>
      <c r="J896">
        <v>1465169610</v>
      </c>
      <c r="K896" s="10">
        <f t="shared" si="79"/>
        <v>42496.773263888885</v>
      </c>
      <c r="L896">
        <v>1462577610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0.39169999999999999</v>
      </c>
      <c r="R896" s="6">
        <f t="shared" si="81"/>
        <v>147.81132075471697</v>
      </c>
      <c r="S896" s="6" t="str">
        <f t="shared" si="82"/>
        <v>music</v>
      </c>
      <c r="T896" s="6" t="str">
        <f t="shared" si="83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10">
        <f t="shared" si="78"/>
        <v>40475.919317129628</v>
      </c>
      <c r="J897">
        <v>1287975829</v>
      </c>
      <c r="K897" s="10">
        <f t="shared" si="79"/>
        <v>40430.919317129628</v>
      </c>
      <c r="L897">
        <v>1284087829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2.4375000000000001E-2</v>
      </c>
      <c r="R897" s="6">
        <f t="shared" si="81"/>
        <v>27.857142857142858</v>
      </c>
      <c r="S897" s="6" t="str">
        <f t="shared" si="82"/>
        <v>music</v>
      </c>
      <c r="T897" s="6" t="str">
        <f t="shared" si="83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10">
        <f t="shared" si="78"/>
        <v>42243.958333333336</v>
      </c>
      <c r="J898">
        <v>1440734400</v>
      </c>
      <c r="K898" s="10">
        <f t="shared" si="79"/>
        <v>42218.66465277777</v>
      </c>
      <c r="L898">
        <v>1438549026</v>
      </c>
      <c r="M898" t="b">
        <v>0</v>
      </c>
      <c r="N898">
        <v>72</v>
      </c>
      <c r="O898" t="b">
        <v>0</v>
      </c>
      <c r="P898" t="s">
        <v>8279</v>
      </c>
      <c r="Q898" s="5">
        <f t="shared" si="80"/>
        <v>0.4</v>
      </c>
      <c r="R898" s="6">
        <f t="shared" si="81"/>
        <v>44.444444444444443</v>
      </c>
      <c r="S898" s="6" t="str">
        <f t="shared" si="82"/>
        <v>music</v>
      </c>
      <c r="T898" s="6" t="str">
        <f t="shared" si="83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10">
        <f t="shared" ref="I899:I962" si="84">J899/(86400)+25569+(-5/24)</f>
        <v>41241.52208333333</v>
      </c>
      <c r="J899">
        <v>1354123908</v>
      </c>
      <c r="K899" s="10">
        <f t="shared" ref="K899:K962" si="85">(L899/86400)+25569+(-5/24)</f>
        <v>41211.480416666665</v>
      </c>
      <c r="L899">
        <v>1351528308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6">E899/D899</f>
        <v>0</v>
      </c>
      <c r="R899" s="6" t="e">
        <f t="shared" ref="R899:R962" si="87">E899/N899</f>
        <v>#DIV/0!</v>
      </c>
      <c r="S899" s="6" t="str">
        <f t="shared" ref="S899:S962" si="88">LEFT(P899,FIND("/",P899)-1)</f>
        <v>music</v>
      </c>
      <c r="T899" s="6" t="str">
        <f t="shared" ref="T899:T962" si="89">RIGHT(P899,LEN(P899)-FIND("/",P899))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10">
        <f t="shared" si="84"/>
        <v>40923.549884259257</v>
      </c>
      <c r="J900">
        <v>1326651110</v>
      </c>
      <c r="K900" s="10">
        <f t="shared" si="85"/>
        <v>40878.549884259257</v>
      </c>
      <c r="L900">
        <v>1322763110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2.8000000000000001E-2</v>
      </c>
      <c r="R900" s="6">
        <f t="shared" si="87"/>
        <v>35</v>
      </c>
      <c r="S900" s="6" t="str">
        <f t="shared" si="88"/>
        <v>music</v>
      </c>
      <c r="T900" s="6" t="str">
        <f t="shared" si="89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10">
        <f t="shared" si="84"/>
        <v>40690.890763888885</v>
      </c>
      <c r="J901">
        <v>1306549362</v>
      </c>
      <c r="K901" s="10">
        <f t="shared" si="85"/>
        <v>40645.890763888885</v>
      </c>
      <c r="L901">
        <v>1302661362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0.37333333333333335</v>
      </c>
      <c r="R901" s="6">
        <f t="shared" si="87"/>
        <v>35</v>
      </c>
      <c r="S901" s="6" t="str">
        <f t="shared" si="88"/>
        <v>music</v>
      </c>
      <c r="T901" s="6" t="str">
        <f t="shared" si="89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10">
        <f t="shared" si="84"/>
        <v>42459.599560185183</v>
      </c>
      <c r="J902">
        <v>1459365802</v>
      </c>
      <c r="K902" s="10">
        <f t="shared" si="85"/>
        <v>42429.641226851854</v>
      </c>
      <c r="L902">
        <v>1456777402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4.1999999999999997E-3</v>
      </c>
      <c r="R902" s="6">
        <f t="shared" si="87"/>
        <v>10.5</v>
      </c>
      <c r="S902" s="6" t="str">
        <f t="shared" si="88"/>
        <v>music</v>
      </c>
      <c r="T902" s="6" t="str">
        <f t="shared" si="89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10">
        <f t="shared" si="84"/>
        <v>40337.59097222222</v>
      </c>
      <c r="J903">
        <v>1276024260</v>
      </c>
      <c r="K903" s="10">
        <f t="shared" si="85"/>
        <v>40291.603171296294</v>
      </c>
      <c r="L903">
        <v>1272050914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 s="6" t="e">
        <f t="shared" si="87"/>
        <v>#DIV/0!</v>
      </c>
      <c r="S903" s="6" t="str">
        <f t="shared" si="88"/>
        <v>music</v>
      </c>
      <c r="T903" s="6" t="str">
        <f t="shared" si="89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10">
        <f t="shared" si="84"/>
        <v>41881.4375</v>
      </c>
      <c r="J904">
        <v>1409412600</v>
      </c>
      <c r="K904" s="10">
        <f t="shared" si="85"/>
        <v>41829.757199074069</v>
      </c>
      <c r="L904">
        <v>1404947422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3.0000000000000001E-3</v>
      </c>
      <c r="R904" s="6">
        <f t="shared" si="87"/>
        <v>30</v>
      </c>
      <c r="S904" s="6" t="str">
        <f t="shared" si="88"/>
        <v>music</v>
      </c>
      <c r="T904" s="6" t="str">
        <f t="shared" si="89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10">
        <f t="shared" si="84"/>
        <v>41174.892361111109</v>
      </c>
      <c r="J905">
        <v>1348367100</v>
      </c>
      <c r="K905" s="10">
        <f t="shared" si="85"/>
        <v>41149.587731481479</v>
      </c>
      <c r="L905">
        <v>1346180780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3.2000000000000001E-2</v>
      </c>
      <c r="R905" s="6">
        <f t="shared" si="87"/>
        <v>40</v>
      </c>
      <c r="S905" s="6" t="str">
        <f t="shared" si="88"/>
        <v>music</v>
      </c>
      <c r="T905" s="6" t="str">
        <f t="shared" si="89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10">
        <f t="shared" si="84"/>
        <v>42371.87195601852</v>
      </c>
      <c r="J906">
        <v>1451786137</v>
      </c>
      <c r="K906" s="10">
        <f t="shared" si="85"/>
        <v>42341.87195601852</v>
      </c>
      <c r="L906">
        <v>1449194137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3.0200000000000001E-3</v>
      </c>
      <c r="R906" s="6">
        <f t="shared" si="87"/>
        <v>50.333333333333336</v>
      </c>
      <c r="S906" s="6" t="str">
        <f t="shared" si="88"/>
        <v>music</v>
      </c>
      <c r="T906" s="6" t="str">
        <f t="shared" si="89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10">
        <f t="shared" si="84"/>
        <v>40567.031550925924</v>
      </c>
      <c r="J907">
        <v>1295847926</v>
      </c>
      <c r="K907" s="10">
        <f t="shared" si="85"/>
        <v>40507.031550925924</v>
      </c>
      <c r="L907">
        <v>1290663926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3.0153846153846153E-2</v>
      </c>
      <c r="R907" s="6">
        <f t="shared" si="87"/>
        <v>32.666666666666664</v>
      </c>
      <c r="S907" s="6" t="str">
        <f t="shared" si="88"/>
        <v>music</v>
      </c>
      <c r="T907" s="6" t="str">
        <f t="shared" si="89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10">
        <f t="shared" si="84"/>
        <v>41710.939699074072</v>
      </c>
      <c r="J908">
        <v>1394681590</v>
      </c>
      <c r="K908" s="10">
        <f t="shared" si="85"/>
        <v>41680.981365740736</v>
      </c>
      <c r="L908">
        <v>1392093190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 s="6" t="e">
        <f t="shared" si="87"/>
        <v>#DIV/0!</v>
      </c>
      <c r="S908" s="6" t="str">
        <f t="shared" si="88"/>
        <v>music</v>
      </c>
      <c r="T908" s="6" t="str">
        <f t="shared" si="89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10">
        <f t="shared" si="84"/>
        <v>40796.9840625</v>
      </c>
      <c r="J909">
        <v>1315715823</v>
      </c>
      <c r="K909" s="10">
        <f t="shared" si="85"/>
        <v>40766.9840625</v>
      </c>
      <c r="L909">
        <v>1313123823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 s="6" t="e">
        <f t="shared" si="87"/>
        <v>#DIV/0!</v>
      </c>
      <c r="S909" s="6" t="str">
        <f t="shared" si="88"/>
        <v>music</v>
      </c>
      <c r="T909" s="6" t="str">
        <f t="shared" si="89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10">
        <f t="shared" si="84"/>
        <v>40385.999305555553</v>
      </c>
      <c r="J910">
        <v>1280206740</v>
      </c>
      <c r="K910" s="10">
        <f t="shared" si="85"/>
        <v>40340.593229166661</v>
      </c>
      <c r="L910">
        <v>1276283655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 s="6" t="e">
        <f t="shared" si="87"/>
        <v>#DIV/0!</v>
      </c>
      <c r="S910" s="6" t="str">
        <f t="shared" si="88"/>
        <v>music</v>
      </c>
      <c r="T910" s="6" t="str">
        <f t="shared" si="89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10">
        <f t="shared" si="84"/>
        <v>41112.958333333328</v>
      </c>
      <c r="J911">
        <v>1343016000</v>
      </c>
      <c r="K911" s="10">
        <f t="shared" si="85"/>
        <v>41081.481944444444</v>
      </c>
      <c r="L911">
        <v>1340296440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3.2500000000000001E-2</v>
      </c>
      <c r="R911" s="6">
        <f t="shared" si="87"/>
        <v>65</v>
      </c>
      <c r="S911" s="6" t="str">
        <f t="shared" si="88"/>
        <v>music</v>
      </c>
      <c r="T911" s="6" t="str">
        <f t="shared" si="89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10">
        <f t="shared" si="84"/>
        <v>42797.337025462963</v>
      </c>
      <c r="J912">
        <v>1488546319</v>
      </c>
      <c r="K912" s="10">
        <f t="shared" si="85"/>
        <v>42737.337025462963</v>
      </c>
      <c r="L912">
        <v>1483362319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0.22363636363636363</v>
      </c>
      <c r="R912" s="6">
        <f t="shared" si="87"/>
        <v>24.6</v>
      </c>
      <c r="S912" s="6" t="str">
        <f t="shared" si="88"/>
        <v>music</v>
      </c>
      <c r="T912" s="6" t="str">
        <f t="shared" si="89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10">
        <f t="shared" si="84"/>
        <v>41662.796817129631</v>
      </c>
      <c r="J913">
        <v>1390522045</v>
      </c>
      <c r="K913" s="10">
        <f t="shared" si="85"/>
        <v>41641.796817129631</v>
      </c>
      <c r="L913">
        <v>1388707645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 s="6" t="e">
        <f t="shared" si="87"/>
        <v>#DIV/0!</v>
      </c>
      <c r="S913" s="6" t="str">
        <f t="shared" si="88"/>
        <v>music</v>
      </c>
      <c r="T913" s="6" t="str">
        <f t="shared" si="89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10">
        <f t="shared" si="84"/>
        <v>41253.942673611113</v>
      </c>
      <c r="J914">
        <v>1355197047</v>
      </c>
      <c r="K914" s="10">
        <f t="shared" si="85"/>
        <v>41193.901006944441</v>
      </c>
      <c r="L914">
        <v>1350009447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8.5714285714285719E-3</v>
      </c>
      <c r="R914" s="6">
        <f t="shared" si="87"/>
        <v>15</v>
      </c>
      <c r="S914" s="6" t="str">
        <f t="shared" si="88"/>
        <v>music</v>
      </c>
      <c r="T914" s="6" t="str">
        <f t="shared" si="89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10">
        <f t="shared" si="84"/>
        <v>41033.930775462963</v>
      </c>
      <c r="J915">
        <v>1336188019</v>
      </c>
      <c r="K915" s="10">
        <f t="shared" si="85"/>
        <v>41003.930775462963</v>
      </c>
      <c r="L915">
        <v>1333596019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6.6066666666666662E-2</v>
      </c>
      <c r="R915" s="6">
        <f t="shared" si="87"/>
        <v>82.583333333333329</v>
      </c>
      <c r="S915" s="6" t="str">
        <f t="shared" si="88"/>
        <v>music</v>
      </c>
      <c r="T915" s="6" t="str">
        <f t="shared" si="89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10">
        <f t="shared" si="84"/>
        <v>41146.554942129624</v>
      </c>
      <c r="J916">
        <v>1345918747</v>
      </c>
      <c r="K916" s="10">
        <f t="shared" si="85"/>
        <v>41116.554942129624</v>
      </c>
      <c r="L916">
        <v>1343326747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 s="6" t="e">
        <f t="shared" si="87"/>
        <v>#DIV/0!</v>
      </c>
      <c r="S916" s="6" t="str">
        <f t="shared" si="88"/>
        <v>music</v>
      </c>
      <c r="T916" s="6" t="str">
        <f t="shared" si="89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10">
        <f t="shared" si="84"/>
        <v>40968.999305555553</v>
      </c>
      <c r="J917">
        <v>1330577940</v>
      </c>
      <c r="K917" s="10">
        <f t="shared" si="85"/>
        <v>40937.471226851849</v>
      </c>
      <c r="L917">
        <v>1327853914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5.7692307692307696E-2</v>
      </c>
      <c r="R917" s="6">
        <f t="shared" si="87"/>
        <v>41.666666666666664</v>
      </c>
      <c r="S917" s="6" t="str">
        <f t="shared" si="88"/>
        <v>music</v>
      </c>
      <c r="T917" s="6" t="str">
        <f t="shared" si="89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10">
        <f t="shared" si="84"/>
        <v>40473</v>
      </c>
      <c r="J918">
        <v>1287723600</v>
      </c>
      <c r="K918" s="10">
        <f t="shared" si="85"/>
        <v>40434.645069444443</v>
      </c>
      <c r="L918">
        <v>1284409734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 s="6" t="e">
        <f t="shared" si="87"/>
        <v>#DIV/0!</v>
      </c>
      <c r="S918" s="6" t="str">
        <f t="shared" si="88"/>
        <v>music</v>
      </c>
      <c r="T918" s="6" t="str">
        <f t="shared" si="89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10">
        <f t="shared" si="84"/>
        <v>41833.895833333328</v>
      </c>
      <c r="J919">
        <v>1405305000</v>
      </c>
      <c r="K919" s="10">
        <f t="shared" si="85"/>
        <v>41802.735300925924</v>
      </c>
      <c r="L919">
        <v>1402612730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6.0000000000000001E-3</v>
      </c>
      <c r="R919" s="6">
        <f t="shared" si="87"/>
        <v>30</v>
      </c>
      <c r="S919" s="6" t="str">
        <f t="shared" si="88"/>
        <v>music</v>
      </c>
      <c r="T919" s="6" t="str">
        <f t="shared" si="89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10">
        <f t="shared" si="84"/>
        <v>41974.749548611107</v>
      </c>
      <c r="J920">
        <v>1417474761</v>
      </c>
      <c r="K920" s="10">
        <f t="shared" si="85"/>
        <v>41944.707881944443</v>
      </c>
      <c r="L920">
        <v>1414879161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5.0256410256410255E-2</v>
      </c>
      <c r="R920" s="6">
        <f t="shared" si="87"/>
        <v>19.600000000000001</v>
      </c>
      <c r="S920" s="6" t="str">
        <f t="shared" si="88"/>
        <v>music</v>
      </c>
      <c r="T920" s="6" t="str">
        <f t="shared" si="89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10">
        <f t="shared" si="84"/>
        <v>41262.433391203704</v>
      </c>
      <c r="J921">
        <v>1355930645</v>
      </c>
      <c r="K921" s="10">
        <f t="shared" si="85"/>
        <v>41227.433391203704</v>
      </c>
      <c r="L921">
        <v>1352906645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5.0000000000000001E-3</v>
      </c>
      <c r="R921" s="6">
        <f t="shared" si="87"/>
        <v>100</v>
      </c>
      <c r="S921" s="6" t="str">
        <f t="shared" si="88"/>
        <v>music</v>
      </c>
      <c r="T921" s="6" t="str">
        <f t="shared" si="89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10">
        <f t="shared" si="84"/>
        <v>41592.504884259259</v>
      </c>
      <c r="J922">
        <v>1384448822</v>
      </c>
      <c r="K922" s="10">
        <f t="shared" si="85"/>
        <v>41562.463217592587</v>
      </c>
      <c r="L922">
        <v>1381853222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 s="6" t="e">
        <f t="shared" si="87"/>
        <v>#DIV/0!</v>
      </c>
      <c r="S922" s="6" t="str">
        <f t="shared" si="88"/>
        <v>music</v>
      </c>
      <c r="T922" s="6" t="str">
        <f t="shared" si="89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10">
        <f t="shared" si="84"/>
        <v>40889.004351851851</v>
      </c>
      <c r="J923">
        <v>1323666376</v>
      </c>
      <c r="K923" s="10">
        <f t="shared" si="85"/>
        <v>40846.962685185186</v>
      </c>
      <c r="L923">
        <v>1320033976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0.309</v>
      </c>
      <c r="R923" s="6">
        <f t="shared" si="87"/>
        <v>231.75</v>
      </c>
      <c r="S923" s="6" t="str">
        <f t="shared" si="88"/>
        <v>music</v>
      </c>
      <c r="T923" s="6" t="str">
        <f t="shared" si="89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10">
        <f t="shared" si="84"/>
        <v>41913.32167824074</v>
      </c>
      <c r="J924">
        <v>1412167393</v>
      </c>
      <c r="K924" s="10">
        <f t="shared" si="85"/>
        <v>41878.32167824074</v>
      </c>
      <c r="L924">
        <v>1409143393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0.21037037037037037</v>
      </c>
      <c r="R924" s="6">
        <f t="shared" si="87"/>
        <v>189.33333333333334</v>
      </c>
      <c r="S924" s="6" t="str">
        <f t="shared" si="88"/>
        <v>music</v>
      </c>
      <c r="T924" s="6" t="str">
        <f t="shared" si="89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10">
        <f t="shared" si="84"/>
        <v>41964.793090277781</v>
      </c>
      <c r="J925">
        <v>1416614523</v>
      </c>
      <c r="K925" s="10">
        <f t="shared" si="85"/>
        <v>41934.751423611109</v>
      </c>
      <c r="L925">
        <v>1414018923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2.1999999999999999E-2</v>
      </c>
      <c r="R925" s="6">
        <f t="shared" si="87"/>
        <v>55</v>
      </c>
      <c r="S925" s="6" t="str">
        <f t="shared" si="88"/>
        <v>music</v>
      </c>
      <c r="T925" s="6" t="str">
        <f t="shared" si="89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10">
        <f t="shared" si="84"/>
        <v>41318.734594907401</v>
      </c>
      <c r="J926">
        <v>1360795069</v>
      </c>
      <c r="K926" s="10">
        <f t="shared" si="85"/>
        <v>41288.734594907401</v>
      </c>
      <c r="L926">
        <v>1358203069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0.109</v>
      </c>
      <c r="R926" s="6">
        <f t="shared" si="87"/>
        <v>21.8</v>
      </c>
      <c r="S926" s="6" t="str">
        <f t="shared" si="88"/>
        <v>music</v>
      </c>
      <c r="T926" s="6" t="str">
        <f t="shared" si="89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10">
        <f t="shared" si="84"/>
        <v>41605.71424768518</v>
      </c>
      <c r="J927">
        <v>1385590111</v>
      </c>
      <c r="K927" s="10">
        <f t="shared" si="85"/>
        <v>41575.672581018516</v>
      </c>
      <c r="L927">
        <v>1382994511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2.6666666666666668E-2</v>
      </c>
      <c r="R927" s="6">
        <f t="shared" si="87"/>
        <v>32</v>
      </c>
      <c r="S927" s="6" t="str">
        <f t="shared" si="88"/>
        <v>music</v>
      </c>
      <c r="T927" s="6" t="str">
        <f t="shared" si="89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10">
        <f t="shared" si="84"/>
        <v>40367.736111111109</v>
      </c>
      <c r="J928">
        <v>1278628800</v>
      </c>
      <c r="K928" s="10">
        <f t="shared" si="85"/>
        <v>40337.811689814815</v>
      </c>
      <c r="L928">
        <v>1276043330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 s="6" t="e">
        <f t="shared" si="87"/>
        <v>#DIV/0!</v>
      </c>
      <c r="S928" s="6" t="str">
        <f t="shared" si="88"/>
        <v>music</v>
      </c>
      <c r="T928" s="6" t="str">
        <f t="shared" si="89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10">
        <f t="shared" si="84"/>
        <v>41043.614525462959</v>
      </c>
      <c r="J929">
        <v>1337024695</v>
      </c>
      <c r="K929" s="10">
        <f t="shared" si="85"/>
        <v>41013.614525462959</v>
      </c>
      <c r="L929">
        <v>1334432695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 s="6" t="e">
        <f t="shared" si="87"/>
        <v>#DIV/0!</v>
      </c>
      <c r="S929" s="6" t="str">
        <f t="shared" si="88"/>
        <v>music</v>
      </c>
      <c r="T929" s="6" t="str">
        <f t="shared" si="89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10">
        <f t="shared" si="84"/>
        <v>41230.791666666664</v>
      </c>
      <c r="J930">
        <v>1353196800</v>
      </c>
      <c r="K930" s="10">
        <f t="shared" si="85"/>
        <v>41180.654085648144</v>
      </c>
      <c r="L930">
        <v>1348864913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0.10862068965517241</v>
      </c>
      <c r="R930" s="6">
        <f t="shared" si="87"/>
        <v>56.25</v>
      </c>
      <c r="S930" s="6" t="str">
        <f t="shared" si="88"/>
        <v>music</v>
      </c>
      <c r="T930" s="6" t="str">
        <f t="shared" si="89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10">
        <f t="shared" si="84"/>
        <v>41007.988067129627</v>
      </c>
      <c r="J931">
        <v>1333946569</v>
      </c>
      <c r="K931" s="10">
        <f t="shared" si="85"/>
        <v>40978.029733796291</v>
      </c>
      <c r="L931">
        <v>1331358169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 s="6" t="e">
        <f t="shared" si="87"/>
        <v>#DIV/0!</v>
      </c>
      <c r="S931" s="6" t="str">
        <f t="shared" si="88"/>
        <v>music</v>
      </c>
      <c r="T931" s="6" t="str">
        <f t="shared" si="89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10">
        <f t="shared" si="84"/>
        <v>40354.688888888886</v>
      </c>
      <c r="J932">
        <v>1277501520</v>
      </c>
      <c r="K932" s="10">
        <f t="shared" si="85"/>
        <v>40312.707245370366</v>
      </c>
      <c r="L932">
        <v>1273874306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0.38333333333333336</v>
      </c>
      <c r="R932" s="6">
        <f t="shared" si="87"/>
        <v>69</v>
      </c>
      <c r="S932" s="6" t="str">
        <f t="shared" si="88"/>
        <v>music</v>
      </c>
      <c r="T932" s="6" t="str">
        <f t="shared" si="89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10">
        <f t="shared" si="84"/>
        <v>41714.708333333328</v>
      </c>
      <c r="J933">
        <v>1395007200</v>
      </c>
      <c r="K933" s="10">
        <f t="shared" si="85"/>
        <v>41680.151643518519</v>
      </c>
      <c r="L933">
        <v>1392021502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6.5500000000000003E-2</v>
      </c>
      <c r="R933" s="6">
        <f t="shared" si="87"/>
        <v>18.714285714285715</v>
      </c>
      <c r="S933" s="6" t="str">
        <f t="shared" si="88"/>
        <v>music</v>
      </c>
      <c r="T933" s="6" t="str">
        <f t="shared" si="89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10">
        <f t="shared" si="84"/>
        <v>41355.719270833331</v>
      </c>
      <c r="J934">
        <v>1363990545</v>
      </c>
      <c r="K934" s="10">
        <f t="shared" si="85"/>
        <v>41310.760937499996</v>
      </c>
      <c r="L934">
        <v>1360106145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0.14536842105263159</v>
      </c>
      <c r="R934" s="6">
        <f t="shared" si="87"/>
        <v>46.033333333333331</v>
      </c>
      <c r="S934" s="6" t="str">
        <f t="shared" si="88"/>
        <v>music</v>
      </c>
      <c r="T934" s="6" t="str">
        <f t="shared" si="89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10">
        <f t="shared" si="84"/>
        <v>41770.960752314808</v>
      </c>
      <c r="J935">
        <v>1399867409</v>
      </c>
      <c r="K935" s="10">
        <f t="shared" si="85"/>
        <v>41710.960752314808</v>
      </c>
      <c r="L935">
        <v>1394683409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0.06</v>
      </c>
      <c r="R935" s="6">
        <f t="shared" si="87"/>
        <v>60</v>
      </c>
      <c r="S935" s="6" t="str">
        <f t="shared" si="88"/>
        <v>music</v>
      </c>
      <c r="T935" s="6" t="str">
        <f t="shared" si="89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10">
        <f t="shared" si="84"/>
        <v>41763.041666666664</v>
      </c>
      <c r="J936">
        <v>1399183200</v>
      </c>
      <c r="K936" s="10">
        <f t="shared" si="85"/>
        <v>41733.528749999998</v>
      </c>
      <c r="L936">
        <v>1396633284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0.30399999999999999</v>
      </c>
      <c r="R936" s="6">
        <f t="shared" si="87"/>
        <v>50.666666666666664</v>
      </c>
      <c r="S936" s="6" t="str">
        <f t="shared" si="88"/>
        <v>music</v>
      </c>
      <c r="T936" s="6" t="str">
        <f t="shared" si="89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10">
        <f t="shared" si="84"/>
        <v>42398.125335648147</v>
      </c>
      <c r="J937">
        <v>1454054429</v>
      </c>
      <c r="K937" s="10">
        <f t="shared" si="85"/>
        <v>42368.125335648147</v>
      </c>
      <c r="L937">
        <v>1451462429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1.4285714285714285E-2</v>
      </c>
      <c r="R937" s="6">
        <f t="shared" si="87"/>
        <v>25</v>
      </c>
      <c r="S937" s="6" t="str">
        <f t="shared" si="88"/>
        <v>music</v>
      </c>
      <c r="T937" s="6" t="str">
        <f t="shared" si="89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10">
        <f t="shared" si="84"/>
        <v>40926.625</v>
      </c>
      <c r="J938">
        <v>1326916800</v>
      </c>
      <c r="K938" s="10">
        <f t="shared" si="85"/>
        <v>40882.815844907404</v>
      </c>
      <c r="L938">
        <v>1323131689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 s="6" t="e">
        <f t="shared" si="87"/>
        <v>#DIV/0!</v>
      </c>
      <c r="S938" s="6" t="str">
        <f t="shared" si="88"/>
        <v>music</v>
      </c>
      <c r="T938" s="6" t="str">
        <f t="shared" si="89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10">
        <f t="shared" si="84"/>
        <v>41581.631446759253</v>
      </c>
      <c r="J939">
        <v>1383509357</v>
      </c>
      <c r="K939" s="10">
        <f t="shared" si="85"/>
        <v>41551.589780092589</v>
      </c>
      <c r="L939">
        <v>1380913757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1.1428571428571429E-2</v>
      </c>
      <c r="R939" s="6">
        <f t="shared" si="87"/>
        <v>20</v>
      </c>
      <c r="S939" s="6" t="str">
        <f t="shared" si="88"/>
        <v>music</v>
      </c>
      <c r="T939" s="6" t="str">
        <f t="shared" si="89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10">
        <f t="shared" si="84"/>
        <v>41154.27138888889</v>
      </c>
      <c r="J940">
        <v>1346585448</v>
      </c>
      <c r="K940" s="10">
        <f t="shared" si="85"/>
        <v>41124.27138888889</v>
      </c>
      <c r="L940">
        <v>1343993448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3.5714285714285713E-3</v>
      </c>
      <c r="R940" s="6">
        <f t="shared" si="87"/>
        <v>25</v>
      </c>
      <c r="S940" s="6" t="str">
        <f t="shared" si="88"/>
        <v>music</v>
      </c>
      <c r="T940" s="6" t="str">
        <f t="shared" si="89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10">
        <f t="shared" si="84"/>
        <v>41455.623611111107</v>
      </c>
      <c r="J941">
        <v>1372622280</v>
      </c>
      <c r="K941" s="10">
        <f t="shared" si="85"/>
        <v>41416.554837962962</v>
      </c>
      <c r="L941">
        <v>1369246738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1.4545454545454545E-2</v>
      </c>
      <c r="R941" s="6">
        <f t="shared" si="87"/>
        <v>20</v>
      </c>
      <c r="S941" s="6" t="str">
        <f t="shared" si="88"/>
        <v>music</v>
      </c>
      <c r="T941" s="6" t="str">
        <f t="shared" si="89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10">
        <f t="shared" si="84"/>
        <v>42226.800069444442</v>
      </c>
      <c r="J942">
        <v>1439251926</v>
      </c>
      <c r="K942" s="10">
        <f t="shared" si="85"/>
        <v>42181.800069444442</v>
      </c>
      <c r="L942">
        <v>1435363926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0.17155555555555554</v>
      </c>
      <c r="R942" s="6">
        <f t="shared" si="87"/>
        <v>110.28571428571429</v>
      </c>
      <c r="S942" s="6" t="str">
        <f t="shared" si="88"/>
        <v>technology</v>
      </c>
      <c r="T942" s="6" t="str">
        <f t="shared" si="89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10">
        <f t="shared" si="84"/>
        <v>42775.888252314813</v>
      </c>
      <c r="J943">
        <v>1486693145</v>
      </c>
      <c r="K943" s="10">
        <f t="shared" si="85"/>
        <v>42745.888252314813</v>
      </c>
      <c r="L943">
        <v>1484101145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2.3220000000000001E-2</v>
      </c>
      <c r="R943" s="6">
        <f t="shared" si="87"/>
        <v>37.451612903225808</v>
      </c>
      <c r="S943" s="6" t="str">
        <f t="shared" si="88"/>
        <v>technology</v>
      </c>
      <c r="T943" s="6" t="str">
        <f t="shared" si="89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10">
        <f t="shared" si="84"/>
        <v>42418.634953703702</v>
      </c>
      <c r="J944">
        <v>1455826460</v>
      </c>
      <c r="K944" s="10">
        <f t="shared" si="85"/>
        <v>42382.634953703702</v>
      </c>
      <c r="L944">
        <v>1452716060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8.9066666666666669E-2</v>
      </c>
      <c r="R944" s="6">
        <f t="shared" si="87"/>
        <v>41.75</v>
      </c>
      <c r="S944" s="6" t="str">
        <f t="shared" si="88"/>
        <v>technology</v>
      </c>
      <c r="T944" s="6" t="str">
        <f t="shared" si="89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10">
        <f t="shared" si="84"/>
        <v>42703.501215277771</v>
      </c>
      <c r="J945">
        <v>1480438905</v>
      </c>
      <c r="K945" s="10">
        <f t="shared" si="85"/>
        <v>42673.459548611114</v>
      </c>
      <c r="L945">
        <v>1477843305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9.633333333333334E-2</v>
      </c>
      <c r="R945" s="6">
        <f t="shared" si="87"/>
        <v>24.083333333333332</v>
      </c>
      <c r="S945" s="6" t="str">
        <f t="shared" si="88"/>
        <v>technology</v>
      </c>
      <c r="T945" s="6" t="str">
        <f t="shared" si="89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10">
        <f t="shared" si="84"/>
        <v>42478.374999999993</v>
      </c>
      <c r="J946">
        <v>1460988000</v>
      </c>
      <c r="K946" s="10">
        <f t="shared" si="85"/>
        <v>42444.375578703701</v>
      </c>
      <c r="L946">
        <v>1458050450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0.13325999999999999</v>
      </c>
      <c r="R946" s="6">
        <f t="shared" si="87"/>
        <v>69.40625</v>
      </c>
      <c r="S946" s="6" t="str">
        <f t="shared" si="88"/>
        <v>technology</v>
      </c>
      <c r="T946" s="6" t="str">
        <f t="shared" si="89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10">
        <f t="shared" si="84"/>
        <v>42784.790972222218</v>
      </c>
      <c r="J947">
        <v>1487462340</v>
      </c>
      <c r="K947" s="10">
        <f t="shared" si="85"/>
        <v>42732.66465277777</v>
      </c>
      <c r="L947">
        <v>1482958626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2.4840000000000001E-2</v>
      </c>
      <c r="R947" s="6">
        <f t="shared" si="87"/>
        <v>155.25</v>
      </c>
      <c r="S947" s="6" t="str">
        <f t="shared" si="88"/>
        <v>technology</v>
      </c>
      <c r="T947" s="6" t="str">
        <f t="shared" si="89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10">
        <f t="shared" si="84"/>
        <v>42622.542222222219</v>
      </c>
      <c r="J948">
        <v>1473444048</v>
      </c>
      <c r="K948" s="10">
        <f t="shared" si="85"/>
        <v>42592.542222222219</v>
      </c>
      <c r="L948">
        <v>1470852048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1.9066666666666666E-2</v>
      </c>
      <c r="R948" s="6">
        <f t="shared" si="87"/>
        <v>57.2</v>
      </c>
      <c r="S948" s="6" t="str">
        <f t="shared" si="88"/>
        <v>technology</v>
      </c>
      <c r="T948" s="6" t="str">
        <f t="shared" si="89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10">
        <f t="shared" si="84"/>
        <v>42551.57298611111</v>
      </c>
      <c r="J949">
        <v>1467312306</v>
      </c>
      <c r="K949" s="10">
        <f t="shared" si="85"/>
        <v>42491.57298611111</v>
      </c>
      <c r="L949">
        <v>1462128306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 s="6" t="e">
        <f t="shared" si="87"/>
        <v>#DIV/0!</v>
      </c>
      <c r="S949" s="6" t="str">
        <f t="shared" si="88"/>
        <v>technology</v>
      </c>
      <c r="T949" s="6" t="str">
        <f t="shared" si="89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10">
        <f t="shared" si="84"/>
        <v>42441.619953703703</v>
      </c>
      <c r="J950">
        <v>1457812364</v>
      </c>
      <c r="K950" s="10">
        <f t="shared" si="85"/>
        <v>42411.619953703703</v>
      </c>
      <c r="L950">
        <v>1455220364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0.12</v>
      </c>
      <c r="R950" s="6">
        <f t="shared" si="87"/>
        <v>60</v>
      </c>
      <c r="S950" s="6" t="str">
        <f t="shared" si="88"/>
        <v>technology</v>
      </c>
      <c r="T950" s="6" t="str">
        <f t="shared" si="89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10">
        <f t="shared" si="84"/>
        <v>42420.835370370369</v>
      </c>
      <c r="J951">
        <v>1456016576</v>
      </c>
      <c r="K951" s="10">
        <f t="shared" si="85"/>
        <v>42360.835370370369</v>
      </c>
      <c r="L951">
        <v>1450832576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1.3650000000000001E-2</v>
      </c>
      <c r="R951" s="6">
        <f t="shared" si="87"/>
        <v>39</v>
      </c>
      <c r="S951" s="6" t="str">
        <f t="shared" si="88"/>
        <v>technology</v>
      </c>
      <c r="T951" s="6" t="str">
        <f t="shared" si="89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10">
        <f t="shared" si="84"/>
        <v>42386.54237268518</v>
      </c>
      <c r="J952">
        <v>1453053661</v>
      </c>
      <c r="K952" s="10">
        <f t="shared" si="85"/>
        <v>42356.54237268518</v>
      </c>
      <c r="L952">
        <v>1450461661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0.28039999999999998</v>
      </c>
      <c r="R952" s="6">
        <f t="shared" si="87"/>
        <v>58.416666666666664</v>
      </c>
      <c r="S952" s="6" t="str">
        <f t="shared" si="88"/>
        <v>technology</v>
      </c>
      <c r="T952" s="6" t="str">
        <f t="shared" si="89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10">
        <f t="shared" si="84"/>
        <v>42525.445277777777</v>
      </c>
      <c r="J953">
        <v>1465054872</v>
      </c>
      <c r="K953" s="10">
        <f t="shared" si="85"/>
        <v>42480.445277777777</v>
      </c>
      <c r="L953">
        <v>1461166872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0.38390000000000002</v>
      </c>
      <c r="R953" s="6">
        <f t="shared" si="87"/>
        <v>158.63636363636363</v>
      </c>
      <c r="S953" s="6" t="str">
        <f t="shared" si="88"/>
        <v>technology</v>
      </c>
      <c r="T953" s="6" t="str">
        <f t="shared" si="89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10">
        <f t="shared" si="84"/>
        <v>42692.44689814814</v>
      </c>
      <c r="J954">
        <v>1479483812</v>
      </c>
      <c r="K954" s="10">
        <f t="shared" si="85"/>
        <v>42662.405231481483</v>
      </c>
      <c r="L954">
        <v>1476888212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0.39942857142857141</v>
      </c>
      <c r="R954" s="6">
        <f t="shared" si="87"/>
        <v>99.857142857142861</v>
      </c>
      <c r="S954" s="6" t="str">
        <f t="shared" si="88"/>
        <v>technology</v>
      </c>
      <c r="T954" s="6" t="str">
        <f t="shared" si="89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10">
        <f t="shared" si="84"/>
        <v>42028.956006944441</v>
      </c>
      <c r="J955">
        <v>1422158199</v>
      </c>
      <c r="K955" s="10">
        <f t="shared" si="85"/>
        <v>41998.956006944441</v>
      </c>
      <c r="L955">
        <v>1419566199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8.3999999999999995E-3</v>
      </c>
      <c r="R955" s="6">
        <f t="shared" si="87"/>
        <v>25.2</v>
      </c>
      <c r="S955" s="6" t="str">
        <f t="shared" si="88"/>
        <v>technology</v>
      </c>
      <c r="T955" s="6" t="str">
        <f t="shared" si="89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10">
        <f t="shared" si="84"/>
        <v>42236.625451388885</v>
      </c>
      <c r="J956">
        <v>1440100839</v>
      </c>
      <c r="K956" s="10">
        <f t="shared" si="85"/>
        <v>42194.625451388885</v>
      </c>
      <c r="L956">
        <v>1436472039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0.43406666666666666</v>
      </c>
      <c r="R956" s="6">
        <f t="shared" si="87"/>
        <v>89.191780821917803</v>
      </c>
      <c r="S956" s="6" t="str">
        <f t="shared" si="88"/>
        <v>technology</v>
      </c>
      <c r="T956" s="6" t="str">
        <f t="shared" si="89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10">
        <f t="shared" si="84"/>
        <v>42626.086805555555</v>
      </c>
      <c r="J957">
        <v>1473750300</v>
      </c>
      <c r="K957" s="10">
        <f t="shared" si="85"/>
        <v>42586.086805555555</v>
      </c>
      <c r="L957">
        <v>1470294300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5.6613333333333335E-2</v>
      </c>
      <c r="R957" s="6">
        <f t="shared" si="87"/>
        <v>182.6236559139785</v>
      </c>
      <c r="S957" s="6" t="str">
        <f t="shared" si="88"/>
        <v>technology</v>
      </c>
      <c r="T957" s="6" t="str">
        <f t="shared" si="89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10">
        <f t="shared" si="84"/>
        <v>42120.663877314808</v>
      </c>
      <c r="J958">
        <v>1430081759</v>
      </c>
      <c r="K958" s="10">
        <f t="shared" si="85"/>
        <v>42060.705543981479</v>
      </c>
      <c r="L958">
        <v>1424901359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1.7219999999999999E-2</v>
      </c>
      <c r="R958" s="6">
        <f t="shared" si="87"/>
        <v>50.647058823529413</v>
      </c>
      <c r="S958" s="6" t="str">
        <f t="shared" si="88"/>
        <v>technology</v>
      </c>
      <c r="T958" s="6" t="str">
        <f t="shared" si="89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10">
        <f t="shared" si="84"/>
        <v>42691.385798611103</v>
      </c>
      <c r="J959">
        <v>1479392133</v>
      </c>
      <c r="K959" s="10">
        <f t="shared" si="85"/>
        <v>42660.344131944446</v>
      </c>
      <c r="L959">
        <v>1476710133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1.9416666666666665E-2</v>
      </c>
      <c r="R959" s="6">
        <f t="shared" si="87"/>
        <v>33.285714285714285</v>
      </c>
      <c r="S959" s="6" t="str">
        <f t="shared" si="88"/>
        <v>technology</v>
      </c>
      <c r="T959" s="6" t="str">
        <f t="shared" si="89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10">
        <f t="shared" si="84"/>
        <v>42103.999305555553</v>
      </c>
      <c r="J960">
        <v>1428641940</v>
      </c>
      <c r="K960" s="10">
        <f t="shared" si="85"/>
        <v>42082.594479166662</v>
      </c>
      <c r="L960">
        <v>1426792563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0.11328275684711328</v>
      </c>
      <c r="R960" s="6">
        <f t="shared" si="87"/>
        <v>51.823529411764703</v>
      </c>
      <c r="S960" s="6" t="str">
        <f t="shared" si="88"/>
        <v>technology</v>
      </c>
      <c r="T960" s="6" t="str">
        <f t="shared" si="89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10">
        <f t="shared" si="84"/>
        <v>42022.96603009259</v>
      </c>
      <c r="J961">
        <v>1421640665</v>
      </c>
      <c r="K961" s="10">
        <f t="shared" si="85"/>
        <v>41992.96603009259</v>
      </c>
      <c r="L961">
        <v>1419048665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0.3886</v>
      </c>
      <c r="R961" s="6">
        <f t="shared" si="87"/>
        <v>113.62573099415205</v>
      </c>
      <c r="S961" s="6" t="str">
        <f t="shared" si="88"/>
        <v>technology</v>
      </c>
      <c r="T961" s="6" t="str">
        <f t="shared" si="89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10">
        <f t="shared" si="84"/>
        <v>42808.376793981479</v>
      </c>
      <c r="J962">
        <v>1489500155</v>
      </c>
      <c r="K962" s="10">
        <f t="shared" si="85"/>
        <v>42766.41846064815</v>
      </c>
      <c r="L962">
        <v>1485874955</v>
      </c>
      <c r="M962" t="b">
        <v>0</v>
      </c>
      <c r="N962">
        <v>188</v>
      </c>
      <c r="O962" t="b">
        <v>0</v>
      </c>
      <c r="P962" t="s">
        <v>8273</v>
      </c>
      <c r="Q962" s="5">
        <f t="shared" si="86"/>
        <v>0.46100628930817611</v>
      </c>
      <c r="R962" s="6">
        <f t="shared" si="87"/>
        <v>136.46276595744681</v>
      </c>
      <c r="S962" s="6" t="str">
        <f t="shared" si="88"/>
        <v>technology</v>
      </c>
      <c r="T962" s="6" t="str">
        <f t="shared" si="89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10">
        <f t="shared" ref="I963:I1026" si="90">J963/(86400)+25569+(-5/24)</f>
        <v>42786.583333333336</v>
      </c>
      <c r="J963">
        <v>1487617200</v>
      </c>
      <c r="K963" s="10">
        <f t="shared" ref="K963:K1026" si="91">(L963/86400)+25569+(-5/24)</f>
        <v>42740.485358796293</v>
      </c>
      <c r="L963">
        <v>1483634335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2">E963/D963</f>
        <v>0.42188421052631581</v>
      </c>
      <c r="R963" s="6">
        <f t="shared" ref="R963:R1026" si="93">E963/N963</f>
        <v>364.35454545454547</v>
      </c>
      <c r="S963" s="6" t="str">
        <f t="shared" ref="S963:S1026" si="94">LEFT(P963,FIND("/",P963)-1)</f>
        <v>technology</v>
      </c>
      <c r="T963" s="6" t="str">
        <f t="shared" ref="T963:T1026" si="95">RIGHT(P963,LEN(P963)-FIND("/",P963))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10">
        <f t="shared" si="90"/>
        <v>42411.504085648143</v>
      </c>
      <c r="J964">
        <v>1455210353</v>
      </c>
      <c r="K964" s="10">
        <f t="shared" si="91"/>
        <v>42373.504085648143</v>
      </c>
      <c r="L964">
        <v>1451927153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0.2848</v>
      </c>
      <c r="R964" s="6">
        <f t="shared" si="93"/>
        <v>19.243243243243242</v>
      </c>
      <c r="S964" s="6" t="str">
        <f t="shared" si="94"/>
        <v>technology</v>
      </c>
      <c r="T964" s="6" t="str">
        <f t="shared" si="95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10">
        <f t="shared" si="90"/>
        <v>42660.427303240744</v>
      </c>
      <c r="J965">
        <v>1476717319</v>
      </c>
      <c r="K965" s="10">
        <f t="shared" si="91"/>
        <v>42625.427303240744</v>
      </c>
      <c r="L965">
        <v>1473693319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1.0771428571428571E-2</v>
      </c>
      <c r="R965" s="6">
        <f t="shared" si="93"/>
        <v>41.888888888888886</v>
      </c>
      <c r="S965" s="6" t="str">
        <f t="shared" si="94"/>
        <v>technology</v>
      </c>
      <c r="T965" s="6" t="str">
        <f t="shared" si="95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10">
        <f t="shared" si="90"/>
        <v>42248.420358796291</v>
      </c>
      <c r="J966">
        <v>1441119919</v>
      </c>
      <c r="K966" s="10">
        <f t="shared" si="91"/>
        <v>42208.420358796291</v>
      </c>
      <c r="L966">
        <v>1437663919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7.9909090909090902E-3</v>
      </c>
      <c r="R966" s="6">
        <f t="shared" si="93"/>
        <v>30.310344827586206</v>
      </c>
      <c r="S966" s="6" t="str">
        <f t="shared" si="94"/>
        <v>technology</v>
      </c>
      <c r="T966" s="6" t="str">
        <f t="shared" si="95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10">
        <f t="shared" si="90"/>
        <v>42668.957638888889</v>
      </c>
      <c r="J967">
        <v>1477454340</v>
      </c>
      <c r="K967" s="10">
        <f t="shared" si="91"/>
        <v>42636.808402777773</v>
      </c>
      <c r="L967">
        <v>1474676646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1.192E-2</v>
      </c>
      <c r="R967" s="6">
        <f t="shared" si="93"/>
        <v>49.666666666666664</v>
      </c>
      <c r="S967" s="6" t="str">
        <f t="shared" si="94"/>
        <v>technology</v>
      </c>
      <c r="T967" s="6" t="str">
        <f t="shared" si="95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10">
        <f t="shared" si="90"/>
        <v>42649.427453703705</v>
      </c>
      <c r="J968">
        <v>1475766932</v>
      </c>
      <c r="K968" s="10">
        <f t="shared" si="91"/>
        <v>42619.427453703705</v>
      </c>
      <c r="L968">
        <v>1473174932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0.14799999999999999</v>
      </c>
      <c r="R968" s="6">
        <f t="shared" si="93"/>
        <v>59.2</v>
      </c>
      <c r="S968" s="6" t="str">
        <f t="shared" si="94"/>
        <v>technology</v>
      </c>
      <c r="T968" s="6" t="str">
        <f t="shared" si="95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10">
        <f t="shared" si="90"/>
        <v>42482.004328703704</v>
      </c>
      <c r="J969">
        <v>1461301574</v>
      </c>
      <c r="K969" s="10">
        <f t="shared" si="91"/>
        <v>42422.045995370368</v>
      </c>
      <c r="L969">
        <v>1456121174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0.17810000000000001</v>
      </c>
      <c r="R969" s="6">
        <f t="shared" si="93"/>
        <v>43.97530864197531</v>
      </c>
      <c r="S969" s="6" t="str">
        <f t="shared" si="94"/>
        <v>technology</v>
      </c>
      <c r="T969" s="6" t="str">
        <f t="shared" si="95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10">
        <f t="shared" si="90"/>
        <v>41866.639282407406</v>
      </c>
      <c r="J970">
        <v>1408134034</v>
      </c>
      <c r="K970" s="10">
        <f t="shared" si="91"/>
        <v>41836.639282407406</v>
      </c>
      <c r="L970">
        <v>1405542034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1.325E-2</v>
      </c>
      <c r="R970" s="6">
        <f t="shared" si="93"/>
        <v>26.5</v>
      </c>
      <c r="S970" s="6" t="str">
        <f t="shared" si="94"/>
        <v>technology</v>
      </c>
      <c r="T970" s="6" t="str">
        <f t="shared" si="95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10">
        <f t="shared" si="90"/>
        <v>42775.094988425924</v>
      </c>
      <c r="J971">
        <v>1486624607</v>
      </c>
      <c r="K971" s="10">
        <f t="shared" si="91"/>
        <v>42742.094988425924</v>
      </c>
      <c r="L971">
        <v>1483773407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0.46666666666666667</v>
      </c>
      <c r="R971" s="6">
        <f t="shared" si="93"/>
        <v>1272.7272727272727</v>
      </c>
      <c r="S971" s="6" t="str">
        <f t="shared" si="94"/>
        <v>technology</v>
      </c>
      <c r="T971" s="6" t="str">
        <f t="shared" si="95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10">
        <f t="shared" si="90"/>
        <v>42757.999305555553</v>
      </c>
      <c r="J972">
        <v>1485147540</v>
      </c>
      <c r="K972" s="10">
        <f t="shared" si="91"/>
        <v>42721.012187499997</v>
      </c>
      <c r="L972">
        <v>1481951853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0.4592</v>
      </c>
      <c r="R972" s="6">
        <f t="shared" si="93"/>
        <v>164</v>
      </c>
      <c r="S972" s="6" t="str">
        <f t="shared" si="94"/>
        <v>technology</v>
      </c>
      <c r="T972" s="6" t="str">
        <f t="shared" si="95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10">
        <f t="shared" si="90"/>
        <v>42156.500694444439</v>
      </c>
      <c r="J973">
        <v>1433178060</v>
      </c>
      <c r="K973" s="10">
        <f t="shared" si="91"/>
        <v>42111.500694444439</v>
      </c>
      <c r="L973">
        <v>1429290060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2.2599999999999999E-3</v>
      </c>
      <c r="R973" s="6">
        <f t="shared" si="93"/>
        <v>45.2</v>
      </c>
      <c r="S973" s="6" t="str">
        <f t="shared" si="94"/>
        <v>technology</v>
      </c>
      <c r="T973" s="6" t="str">
        <f t="shared" si="95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10">
        <f t="shared" si="90"/>
        <v>41886.082638888889</v>
      </c>
      <c r="J974">
        <v>1409813940</v>
      </c>
      <c r="K974" s="10">
        <f t="shared" si="91"/>
        <v>41856.657384259255</v>
      </c>
      <c r="L974">
        <v>1407271598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0.34625</v>
      </c>
      <c r="R974" s="6">
        <f t="shared" si="93"/>
        <v>153.88888888888889</v>
      </c>
      <c r="S974" s="6" t="str">
        <f t="shared" si="94"/>
        <v>technology</v>
      </c>
      <c r="T974" s="6" t="str">
        <f t="shared" si="95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10">
        <f t="shared" si="90"/>
        <v>42316.848298611112</v>
      </c>
      <c r="J975">
        <v>1447032093</v>
      </c>
      <c r="K975" s="10">
        <f t="shared" si="91"/>
        <v>42256.806631944441</v>
      </c>
      <c r="L975">
        <v>1441844493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2.0549999999999999E-2</v>
      </c>
      <c r="R975" s="6">
        <f t="shared" si="93"/>
        <v>51.375</v>
      </c>
      <c r="S975" s="6" t="str">
        <f t="shared" si="94"/>
        <v>technology</v>
      </c>
      <c r="T975" s="6" t="str">
        <f t="shared" si="95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10">
        <f t="shared" si="90"/>
        <v>42454.499490740738</v>
      </c>
      <c r="J976">
        <v>1458925156</v>
      </c>
      <c r="K976" s="10">
        <f t="shared" si="91"/>
        <v>42424.541157407402</v>
      </c>
      <c r="L976">
        <v>1456336756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5.5999999999999999E-3</v>
      </c>
      <c r="R976" s="6">
        <f t="shared" si="93"/>
        <v>93.333333333333329</v>
      </c>
      <c r="S976" s="6" t="str">
        <f t="shared" si="94"/>
        <v>technology</v>
      </c>
      <c r="T976" s="6" t="str">
        <f t="shared" si="95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10">
        <f t="shared" si="90"/>
        <v>42549.488252314812</v>
      </c>
      <c r="J977">
        <v>1467132185</v>
      </c>
      <c r="K977" s="10">
        <f t="shared" si="91"/>
        <v>42489.488252314812</v>
      </c>
      <c r="L977">
        <v>1461948185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2.6069999999999999E-2</v>
      </c>
      <c r="R977" s="6">
        <f t="shared" si="93"/>
        <v>108.625</v>
      </c>
      <c r="S977" s="6" t="str">
        <f t="shared" si="94"/>
        <v>technology</v>
      </c>
      <c r="T977" s="6" t="str">
        <f t="shared" si="95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10">
        <f t="shared" si="90"/>
        <v>42229.850659722222</v>
      </c>
      <c r="J978">
        <v>1439515497</v>
      </c>
      <c r="K978" s="10">
        <f t="shared" si="91"/>
        <v>42184.850659722222</v>
      </c>
      <c r="L978">
        <v>1435627497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1.9259999999999999E-2</v>
      </c>
      <c r="R978" s="6">
        <f t="shared" si="93"/>
        <v>160.5</v>
      </c>
      <c r="S978" s="6" t="str">
        <f t="shared" si="94"/>
        <v>technology</v>
      </c>
      <c r="T978" s="6" t="str">
        <f t="shared" si="95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10">
        <f t="shared" si="90"/>
        <v>42421.733761574076</v>
      </c>
      <c r="J979">
        <v>1456094197</v>
      </c>
      <c r="K979" s="10">
        <f t="shared" si="91"/>
        <v>42391.733761574076</v>
      </c>
      <c r="L979">
        <v>1453502197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0.33666666666666667</v>
      </c>
      <c r="R979" s="6">
        <f t="shared" si="93"/>
        <v>75.75</v>
      </c>
      <c r="S979" s="6" t="str">
        <f t="shared" si="94"/>
        <v>technology</v>
      </c>
      <c r="T979" s="6" t="str">
        <f t="shared" si="95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10">
        <f t="shared" si="90"/>
        <v>42425.100706018515</v>
      </c>
      <c r="J980">
        <v>1456385101</v>
      </c>
      <c r="K980" s="10">
        <f t="shared" si="91"/>
        <v>42395.100706018515</v>
      </c>
      <c r="L980">
        <v>1453793101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0.5626326718299024</v>
      </c>
      <c r="R980" s="6">
        <f t="shared" si="93"/>
        <v>790.83739837398377</v>
      </c>
      <c r="S980" s="6" t="str">
        <f t="shared" si="94"/>
        <v>technology</v>
      </c>
      <c r="T980" s="6" t="str">
        <f t="shared" si="95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10">
        <f t="shared" si="90"/>
        <v>42541.582638888889</v>
      </c>
      <c r="J981">
        <v>1466449140</v>
      </c>
      <c r="K981" s="10">
        <f t="shared" si="91"/>
        <v>42506.208657407406</v>
      </c>
      <c r="L981">
        <v>1463392828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0.82817600000000002</v>
      </c>
      <c r="R981" s="6">
        <f t="shared" si="93"/>
        <v>301.93916666666667</v>
      </c>
      <c r="S981" s="6" t="str">
        <f t="shared" si="94"/>
        <v>technology</v>
      </c>
      <c r="T981" s="6" t="str">
        <f t="shared" si="95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10">
        <f t="shared" si="90"/>
        <v>41973.737523148149</v>
      </c>
      <c r="J982">
        <v>1417387322</v>
      </c>
      <c r="K982" s="10">
        <f t="shared" si="91"/>
        <v>41928.695856481478</v>
      </c>
      <c r="L982">
        <v>1413495722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0.14860000000000001</v>
      </c>
      <c r="R982" s="6">
        <f t="shared" si="93"/>
        <v>47.935483870967744</v>
      </c>
      <c r="S982" s="6" t="str">
        <f t="shared" si="94"/>
        <v>technology</v>
      </c>
      <c r="T982" s="6" t="str">
        <f t="shared" si="95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10">
        <f t="shared" si="90"/>
        <v>41860.738680555551</v>
      </c>
      <c r="J983">
        <v>1407624222</v>
      </c>
      <c r="K983" s="10">
        <f t="shared" si="91"/>
        <v>41830.738680555551</v>
      </c>
      <c r="L983">
        <v>1405032222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1.2375123751237513E-4</v>
      </c>
      <c r="R983" s="6">
        <f t="shared" si="93"/>
        <v>2.75</v>
      </c>
      <c r="S983" s="6" t="str">
        <f t="shared" si="94"/>
        <v>technology</v>
      </c>
      <c r="T983" s="6" t="str">
        <f t="shared" si="95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10">
        <f t="shared" si="90"/>
        <v>42645.544976851852</v>
      </c>
      <c r="J984">
        <v>1475431486</v>
      </c>
      <c r="K984" s="10">
        <f t="shared" si="91"/>
        <v>42615.544976851852</v>
      </c>
      <c r="L984">
        <v>1472839486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1.7142857142857143E-4</v>
      </c>
      <c r="R984" s="6">
        <f t="shared" si="93"/>
        <v>1</v>
      </c>
      <c r="S984" s="6" t="str">
        <f t="shared" si="94"/>
        <v>technology</v>
      </c>
      <c r="T984" s="6" t="str">
        <f t="shared" si="95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10">
        <f t="shared" si="90"/>
        <v>42605.662499999999</v>
      </c>
      <c r="J985">
        <v>1471985640</v>
      </c>
      <c r="K985" s="10">
        <f t="shared" si="91"/>
        <v>42574.459317129622</v>
      </c>
      <c r="L985">
        <v>1469289685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0.2950613611721471</v>
      </c>
      <c r="R985" s="6">
        <f t="shared" si="93"/>
        <v>171.79329608938548</v>
      </c>
      <c r="S985" s="6" t="str">
        <f t="shared" si="94"/>
        <v>technology</v>
      </c>
      <c r="T985" s="6" t="str">
        <f t="shared" si="95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10">
        <f t="shared" si="90"/>
        <v>42090.86583333333</v>
      </c>
      <c r="J986">
        <v>1427507208</v>
      </c>
      <c r="K986" s="10">
        <f t="shared" si="91"/>
        <v>42060.907499999994</v>
      </c>
      <c r="L986">
        <v>1424918808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1.06E-2</v>
      </c>
      <c r="R986" s="6">
        <f t="shared" si="93"/>
        <v>35.333333333333336</v>
      </c>
      <c r="S986" s="6" t="str">
        <f t="shared" si="94"/>
        <v>technology</v>
      </c>
      <c r="T986" s="6" t="str">
        <f t="shared" si="95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10">
        <f t="shared" si="90"/>
        <v>42369.749999999993</v>
      </c>
      <c r="J987">
        <v>1451602800</v>
      </c>
      <c r="K987" s="10">
        <f t="shared" si="91"/>
        <v>42339.759375000001</v>
      </c>
      <c r="L987">
        <v>1449011610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6.2933333333333327E-2</v>
      </c>
      <c r="R987" s="6">
        <f t="shared" si="93"/>
        <v>82.086956521739125</v>
      </c>
      <c r="S987" s="6" t="str">
        <f t="shared" si="94"/>
        <v>technology</v>
      </c>
      <c r="T987" s="6" t="str">
        <f t="shared" si="95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10">
        <f t="shared" si="90"/>
        <v>42378.791666666664</v>
      </c>
      <c r="J988">
        <v>1452384000</v>
      </c>
      <c r="K988" s="10">
        <f t="shared" si="91"/>
        <v>42324.559027777774</v>
      </c>
      <c r="L988">
        <v>1447698300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0.1275</v>
      </c>
      <c r="R988" s="6">
        <f t="shared" si="93"/>
        <v>110.8695652173913</v>
      </c>
      <c r="S988" s="6" t="str">
        <f t="shared" si="94"/>
        <v>technology</v>
      </c>
      <c r="T988" s="6" t="str">
        <f t="shared" si="95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10">
        <f t="shared" si="90"/>
        <v>41813.086226851847</v>
      </c>
      <c r="J989">
        <v>1403507050</v>
      </c>
      <c r="K989" s="10">
        <f t="shared" si="91"/>
        <v>41773.086226851847</v>
      </c>
      <c r="L989">
        <v>1400051050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0.13220000000000001</v>
      </c>
      <c r="R989" s="6">
        <f t="shared" si="93"/>
        <v>161.21951219512195</v>
      </c>
      <c r="S989" s="6" t="str">
        <f t="shared" si="94"/>
        <v>technology</v>
      </c>
      <c r="T989" s="6" t="str">
        <f t="shared" si="95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10">
        <f t="shared" si="90"/>
        <v>42644.148437499993</v>
      </c>
      <c r="J990">
        <v>1475310825</v>
      </c>
      <c r="K990" s="10">
        <f t="shared" si="91"/>
        <v>42614.148437499993</v>
      </c>
      <c r="L990">
        <v>1472718825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 s="6" t="e">
        <f t="shared" si="93"/>
        <v>#DIV/0!</v>
      </c>
      <c r="S990" s="6" t="str">
        <f t="shared" si="94"/>
        <v>technology</v>
      </c>
      <c r="T990" s="6" t="str">
        <f t="shared" si="95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10">
        <f t="shared" si="90"/>
        <v>42641.725636574069</v>
      </c>
      <c r="J991">
        <v>1475101495</v>
      </c>
      <c r="K991" s="10">
        <f t="shared" si="91"/>
        <v>42611.725636574069</v>
      </c>
      <c r="L991">
        <v>1472509495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0.16769999999999999</v>
      </c>
      <c r="R991" s="6">
        <f t="shared" si="93"/>
        <v>52.40625</v>
      </c>
      <c r="S991" s="6" t="str">
        <f t="shared" si="94"/>
        <v>technology</v>
      </c>
      <c r="T991" s="6" t="str">
        <f t="shared" si="95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10">
        <f t="shared" si="90"/>
        <v>41885.575972222221</v>
      </c>
      <c r="J992">
        <v>1409770164</v>
      </c>
      <c r="K992" s="10">
        <f t="shared" si="91"/>
        <v>41855.575972222221</v>
      </c>
      <c r="L992">
        <v>1407178164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1.0399999999999999E-3</v>
      </c>
      <c r="R992" s="6">
        <f t="shared" si="93"/>
        <v>13</v>
      </c>
      <c r="S992" s="6" t="str">
        <f t="shared" si="94"/>
        <v>technology</v>
      </c>
      <c r="T992" s="6" t="str">
        <f t="shared" si="95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10">
        <f t="shared" si="90"/>
        <v>42563.57708333333</v>
      </c>
      <c r="J993">
        <v>1468349460</v>
      </c>
      <c r="K993" s="10">
        <f t="shared" si="91"/>
        <v>42538.548472222225</v>
      </c>
      <c r="L993">
        <v>1466186988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4.24E-2</v>
      </c>
      <c r="R993" s="6">
        <f t="shared" si="93"/>
        <v>30.285714285714285</v>
      </c>
      <c r="S993" s="6" t="str">
        <f t="shared" si="94"/>
        <v>technology</v>
      </c>
      <c r="T993" s="6" t="str">
        <f t="shared" si="95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10">
        <f t="shared" si="90"/>
        <v>42497.674988425926</v>
      </c>
      <c r="J994">
        <v>1462655519</v>
      </c>
      <c r="K994" s="10">
        <f t="shared" si="91"/>
        <v>42437.71665509259</v>
      </c>
      <c r="L994">
        <v>1457475119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4.6699999999999997E-3</v>
      </c>
      <c r="R994" s="6">
        <f t="shared" si="93"/>
        <v>116.75</v>
      </c>
      <c r="S994" s="6" t="str">
        <f t="shared" si="94"/>
        <v>technology</v>
      </c>
      <c r="T994" s="6" t="str">
        <f t="shared" si="95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10">
        <f t="shared" si="90"/>
        <v>42685.999999999993</v>
      </c>
      <c r="J995">
        <v>1478926800</v>
      </c>
      <c r="K995" s="10">
        <f t="shared" si="91"/>
        <v>42652.756574074076</v>
      </c>
      <c r="L995">
        <v>1476054568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0.25087142857142858</v>
      </c>
      <c r="R995" s="6">
        <f t="shared" si="93"/>
        <v>89.59693877551021</v>
      </c>
      <c r="S995" s="6" t="str">
        <f t="shared" si="94"/>
        <v>technology</v>
      </c>
      <c r="T995" s="6" t="str">
        <f t="shared" si="95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10">
        <f t="shared" si="90"/>
        <v>41973.749305555553</v>
      </c>
      <c r="J996">
        <v>1417388340</v>
      </c>
      <c r="K996" s="10">
        <f t="shared" si="91"/>
        <v>41921.054745370369</v>
      </c>
      <c r="L996">
        <v>1412835530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2.3345000000000001E-2</v>
      </c>
      <c r="R996" s="6">
        <f t="shared" si="93"/>
        <v>424.45454545454544</v>
      </c>
      <c r="S996" s="6" t="str">
        <f t="shared" si="94"/>
        <v>technology</v>
      </c>
      <c r="T996" s="6" t="str">
        <f t="shared" si="95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10">
        <f t="shared" si="90"/>
        <v>41972.458333333336</v>
      </c>
      <c r="J997">
        <v>1417276800</v>
      </c>
      <c r="K997" s="10">
        <f t="shared" si="91"/>
        <v>41947.732407407406</v>
      </c>
      <c r="L997">
        <v>1415140480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7.2599999999999998E-2</v>
      </c>
      <c r="R997" s="6">
        <f t="shared" si="93"/>
        <v>80.666666666666671</v>
      </c>
      <c r="S997" s="6" t="str">
        <f t="shared" si="94"/>
        <v>technology</v>
      </c>
      <c r="T997" s="6" t="str">
        <f t="shared" si="95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10">
        <f t="shared" si="90"/>
        <v>41847.435416666667</v>
      </c>
      <c r="J998">
        <v>1406474820</v>
      </c>
      <c r="K998" s="10">
        <f t="shared" si="91"/>
        <v>41817.658101851848</v>
      </c>
      <c r="L998">
        <v>1403902060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1.6250000000000001E-2</v>
      </c>
      <c r="R998" s="6">
        <f t="shared" si="93"/>
        <v>13</v>
      </c>
      <c r="S998" s="6" t="str">
        <f t="shared" si="94"/>
        <v>technology</v>
      </c>
      <c r="T998" s="6" t="str">
        <f t="shared" si="95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10">
        <f t="shared" si="90"/>
        <v>41970.936307870368</v>
      </c>
      <c r="J999">
        <v>1417145297</v>
      </c>
      <c r="K999" s="10">
        <f t="shared" si="91"/>
        <v>41940.894641203704</v>
      </c>
      <c r="L999">
        <v>1414549697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1.2999999999999999E-2</v>
      </c>
      <c r="R999" s="6">
        <f t="shared" si="93"/>
        <v>8.125</v>
      </c>
      <c r="S999" s="6" t="str">
        <f t="shared" si="94"/>
        <v>technology</v>
      </c>
      <c r="T999" s="6" t="str">
        <f t="shared" si="95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10">
        <f t="shared" si="90"/>
        <v>42327.002326388887</v>
      </c>
      <c r="J1000">
        <v>1447909401</v>
      </c>
      <c r="K1000" s="10">
        <f t="shared" si="91"/>
        <v>42281.960659722223</v>
      </c>
      <c r="L1000">
        <v>1444017801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0.58558333333333334</v>
      </c>
      <c r="R1000" s="6">
        <f t="shared" si="93"/>
        <v>153.42794759825327</v>
      </c>
      <c r="S1000" s="6" t="str">
        <f t="shared" si="94"/>
        <v>technology</v>
      </c>
      <c r="T1000" s="6" t="str">
        <f t="shared" si="95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10">
        <f t="shared" si="90"/>
        <v>41956.126388888886</v>
      </c>
      <c r="J1001">
        <v>1415865720</v>
      </c>
      <c r="K1001" s="10">
        <f t="shared" si="91"/>
        <v>41926.091319444444</v>
      </c>
      <c r="L1001">
        <v>1413270690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7.7886666666666673E-2</v>
      </c>
      <c r="R1001" s="6">
        <f t="shared" si="93"/>
        <v>292.07499999999999</v>
      </c>
      <c r="S1001" s="6" t="str">
        <f t="shared" si="94"/>
        <v>technology</v>
      </c>
      <c r="T1001" s="6" t="str">
        <f t="shared" si="95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10">
        <f t="shared" si="90"/>
        <v>42808.80972222222</v>
      </c>
      <c r="J1002">
        <v>1489537560</v>
      </c>
      <c r="K1002" s="10">
        <f t="shared" si="91"/>
        <v>42748.851388888885</v>
      </c>
      <c r="L1002">
        <v>1484357160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2.2157147647256063E-2</v>
      </c>
      <c r="R1002" s="6">
        <f t="shared" si="93"/>
        <v>3304</v>
      </c>
      <c r="S1002" s="6" t="str">
        <f t="shared" si="94"/>
        <v>technology</v>
      </c>
      <c r="T1002" s="6" t="str">
        <f t="shared" si="95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10">
        <f t="shared" si="90"/>
        <v>42765.511724537035</v>
      </c>
      <c r="J1003">
        <v>1485796613</v>
      </c>
      <c r="K1003" s="10">
        <f t="shared" si="91"/>
        <v>42720.511724537035</v>
      </c>
      <c r="L1003">
        <v>1481908613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1.04</v>
      </c>
      <c r="R1003" s="6">
        <f t="shared" si="93"/>
        <v>1300</v>
      </c>
      <c r="S1003" s="6" t="str">
        <f t="shared" si="94"/>
        <v>technology</v>
      </c>
      <c r="T1003" s="6" t="str">
        <f t="shared" si="95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10">
        <f t="shared" si="90"/>
        <v>42355.040972222218</v>
      </c>
      <c r="J1004">
        <v>1450331940</v>
      </c>
      <c r="K1004" s="10">
        <f t="shared" si="91"/>
        <v>42325.475856481477</v>
      </c>
      <c r="L1004">
        <v>1447777514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0.29602960296029601</v>
      </c>
      <c r="R1004" s="6">
        <f t="shared" si="93"/>
        <v>134.54545454545453</v>
      </c>
      <c r="S1004" s="6" t="str">
        <f t="shared" si="94"/>
        <v>technology</v>
      </c>
      <c r="T1004" s="6" t="str">
        <f t="shared" si="95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10">
        <f t="shared" si="90"/>
        <v>42810.459039351852</v>
      </c>
      <c r="J1005">
        <v>1489680061</v>
      </c>
      <c r="K1005" s="10">
        <f t="shared" si="91"/>
        <v>42780.500706018516</v>
      </c>
      <c r="L1005">
        <v>1487091661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0.16055</v>
      </c>
      <c r="R1005" s="6">
        <f t="shared" si="93"/>
        <v>214.06666666666666</v>
      </c>
      <c r="S1005" s="6" t="str">
        <f t="shared" si="94"/>
        <v>technology</v>
      </c>
      <c r="T1005" s="6" t="str">
        <f t="shared" si="95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10">
        <f t="shared" si="90"/>
        <v>42418.5003125</v>
      </c>
      <c r="J1006">
        <v>1455814827</v>
      </c>
      <c r="K1006" s="10">
        <f t="shared" si="91"/>
        <v>42388.5003125</v>
      </c>
      <c r="L1006">
        <v>1453222827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0.82208000000000003</v>
      </c>
      <c r="R1006" s="6">
        <f t="shared" si="93"/>
        <v>216.33684210526314</v>
      </c>
      <c r="S1006" s="6" t="str">
        <f t="shared" si="94"/>
        <v>technology</v>
      </c>
      <c r="T1006" s="6" t="str">
        <f t="shared" si="95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10">
        <f t="shared" si="90"/>
        <v>42307.41646990741</v>
      </c>
      <c r="J1007">
        <v>1446217183</v>
      </c>
      <c r="K1007" s="10">
        <f t="shared" si="91"/>
        <v>42276.41646990741</v>
      </c>
      <c r="L1007">
        <v>1443538783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0.75051000000000001</v>
      </c>
      <c r="R1007" s="6">
        <f t="shared" si="93"/>
        <v>932.31055900621118</v>
      </c>
      <c r="S1007" s="6" t="str">
        <f t="shared" si="94"/>
        <v>technology</v>
      </c>
      <c r="T1007" s="6" t="str">
        <f t="shared" si="95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10">
        <f t="shared" si="90"/>
        <v>41985.09097222222</v>
      </c>
      <c r="J1008">
        <v>1418368260</v>
      </c>
      <c r="K1008" s="10">
        <f t="shared" si="91"/>
        <v>41976.83185185185</v>
      </c>
      <c r="L1008">
        <v>1417654672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5.8500000000000003E-2</v>
      </c>
      <c r="R1008" s="6">
        <f t="shared" si="93"/>
        <v>29.25</v>
      </c>
      <c r="S1008" s="6" t="str">
        <f t="shared" si="94"/>
        <v>technology</v>
      </c>
      <c r="T1008" s="6" t="str">
        <f t="shared" si="95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10">
        <f t="shared" si="90"/>
        <v>42718.416932870365</v>
      </c>
      <c r="J1009">
        <v>1481727623</v>
      </c>
      <c r="K1009" s="10">
        <f t="shared" si="91"/>
        <v>42676.3752662037</v>
      </c>
      <c r="L1009">
        <v>1478095223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0.44319999999999998</v>
      </c>
      <c r="R1009" s="6">
        <f t="shared" si="93"/>
        <v>174.94736842105263</v>
      </c>
      <c r="S1009" s="6" t="str">
        <f t="shared" si="94"/>
        <v>technology</v>
      </c>
      <c r="T1009" s="6" t="str">
        <f t="shared" si="95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10">
        <f t="shared" si="90"/>
        <v>42732.600868055553</v>
      </c>
      <c r="J1010">
        <v>1482953115</v>
      </c>
      <c r="K1010" s="10">
        <f t="shared" si="91"/>
        <v>42702.600868055553</v>
      </c>
      <c r="L1010">
        <v>1480361115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2.6737967914438501E-3</v>
      </c>
      <c r="R1010" s="6">
        <f t="shared" si="93"/>
        <v>250</v>
      </c>
      <c r="S1010" s="6" t="str">
        <f t="shared" si="94"/>
        <v>technology</v>
      </c>
      <c r="T1010" s="6" t="str">
        <f t="shared" si="95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10">
        <f t="shared" si="90"/>
        <v>42540.396365740737</v>
      </c>
      <c r="J1011">
        <v>1466346646</v>
      </c>
      <c r="K1011" s="10">
        <f t="shared" si="91"/>
        <v>42510.396365740737</v>
      </c>
      <c r="L1011">
        <v>1463754646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0.1313</v>
      </c>
      <c r="R1011" s="6">
        <f t="shared" si="93"/>
        <v>65</v>
      </c>
      <c r="S1011" s="6" t="str">
        <f t="shared" si="94"/>
        <v>technology</v>
      </c>
      <c r="T1011" s="6" t="str">
        <f t="shared" si="95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10">
        <f t="shared" si="90"/>
        <v>42617.915972222218</v>
      </c>
      <c r="J1012">
        <v>1473044340</v>
      </c>
      <c r="K1012" s="10">
        <f t="shared" si="91"/>
        <v>42561.621087962958</v>
      </c>
      <c r="L1012">
        <v>1468180462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1.9088937093275488E-3</v>
      </c>
      <c r="R1012" s="6">
        <f t="shared" si="93"/>
        <v>55</v>
      </c>
      <c r="S1012" s="6" t="str">
        <f t="shared" si="94"/>
        <v>technology</v>
      </c>
      <c r="T1012" s="6" t="str">
        <f t="shared" si="95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10">
        <f t="shared" si="90"/>
        <v>41991.689756944441</v>
      </c>
      <c r="J1013">
        <v>1418938395</v>
      </c>
      <c r="K1013" s="10">
        <f t="shared" si="91"/>
        <v>41946.689756944441</v>
      </c>
      <c r="L1013">
        <v>1415050395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3.7499999999999999E-3</v>
      </c>
      <c r="R1013" s="6">
        <f t="shared" si="93"/>
        <v>75</v>
      </c>
      <c r="S1013" s="6" t="str">
        <f t="shared" si="94"/>
        <v>technology</v>
      </c>
      <c r="T1013" s="6" t="str">
        <f t="shared" si="95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10">
        <f t="shared" si="90"/>
        <v>42759.232083333329</v>
      </c>
      <c r="J1014">
        <v>1485254052</v>
      </c>
      <c r="K1014" s="10">
        <f t="shared" si="91"/>
        <v>42714.232083333329</v>
      </c>
      <c r="L1014">
        <v>1481366052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215.35021</v>
      </c>
      <c r="R1014" s="6">
        <f t="shared" si="93"/>
        <v>1389.3561935483872</v>
      </c>
      <c r="S1014" s="6" t="str">
        <f t="shared" si="94"/>
        <v>technology</v>
      </c>
      <c r="T1014" s="6" t="str">
        <f t="shared" si="95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10">
        <f t="shared" si="90"/>
        <v>42367.624999999993</v>
      </c>
      <c r="J1015">
        <v>1451419200</v>
      </c>
      <c r="K1015" s="10">
        <f t="shared" si="91"/>
        <v>42339.625648148147</v>
      </c>
      <c r="L1015">
        <v>1449000056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0.34527999999999998</v>
      </c>
      <c r="R1015" s="6">
        <f t="shared" si="93"/>
        <v>95.911111111111111</v>
      </c>
      <c r="S1015" s="6" t="str">
        <f t="shared" si="94"/>
        <v>technology</v>
      </c>
      <c r="T1015" s="6" t="str">
        <f t="shared" si="95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10">
        <f t="shared" si="90"/>
        <v>42004.79415509259</v>
      </c>
      <c r="J1016">
        <v>1420070615</v>
      </c>
      <c r="K1016" s="10">
        <f t="shared" si="91"/>
        <v>41954.79415509259</v>
      </c>
      <c r="L1016">
        <v>1415750615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0.30599999999999999</v>
      </c>
      <c r="R1016" s="6">
        <f t="shared" si="93"/>
        <v>191.25</v>
      </c>
      <c r="S1016" s="6" t="str">
        <f t="shared" si="94"/>
        <v>technology</v>
      </c>
      <c r="T1016" s="6" t="str">
        <f t="shared" si="95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10">
        <f t="shared" si="90"/>
        <v>42333.711747685178</v>
      </c>
      <c r="J1017">
        <v>1448489095</v>
      </c>
      <c r="K1017" s="10">
        <f t="shared" si="91"/>
        <v>42303.670081018521</v>
      </c>
      <c r="L1017">
        <v>1445893495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2.6666666666666668E-2</v>
      </c>
      <c r="R1017" s="6">
        <f t="shared" si="93"/>
        <v>40</v>
      </c>
      <c r="S1017" s="6" t="str">
        <f t="shared" si="94"/>
        <v>technology</v>
      </c>
      <c r="T1017" s="6" t="str">
        <f t="shared" si="95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10">
        <f t="shared" si="90"/>
        <v>42466.857129629629</v>
      </c>
      <c r="J1018">
        <v>1459992856</v>
      </c>
      <c r="K1018" s="10">
        <f t="shared" si="91"/>
        <v>42421.898796296293</v>
      </c>
      <c r="L1018">
        <v>1456108456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2.8420000000000001E-2</v>
      </c>
      <c r="R1018" s="6">
        <f t="shared" si="93"/>
        <v>74.78947368421052</v>
      </c>
      <c r="S1018" s="6" t="str">
        <f t="shared" si="94"/>
        <v>technology</v>
      </c>
      <c r="T1018" s="6" t="str">
        <f t="shared" si="95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10">
        <f t="shared" si="90"/>
        <v>42329.508506944439</v>
      </c>
      <c r="J1019">
        <v>1448125935</v>
      </c>
      <c r="K1019" s="10">
        <f t="shared" si="91"/>
        <v>42289.466840277775</v>
      </c>
      <c r="L1019">
        <v>1444666335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0.22878799999999999</v>
      </c>
      <c r="R1019" s="6">
        <f t="shared" si="93"/>
        <v>161.11830985915492</v>
      </c>
      <c r="S1019" s="6" t="str">
        <f t="shared" si="94"/>
        <v>technology</v>
      </c>
      <c r="T1019" s="6" t="str">
        <f t="shared" si="95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10">
        <f t="shared" si="90"/>
        <v>42565.283946759257</v>
      </c>
      <c r="J1020">
        <v>1468496933</v>
      </c>
      <c r="K1020" s="10">
        <f t="shared" si="91"/>
        <v>42535.283946759257</v>
      </c>
      <c r="L1020">
        <v>1465904933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3.1050000000000001E-2</v>
      </c>
      <c r="R1020" s="6">
        <f t="shared" si="93"/>
        <v>88.714285714285708</v>
      </c>
      <c r="S1020" s="6" t="str">
        <f t="shared" si="94"/>
        <v>technology</v>
      </c>
      <c r="T1020" s="6" t="str">
        <f t="shared" si="95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10">
        <f t="shared" si="90"/>
        <v>42039.765613425923</v>
      </c>
      <c r="J1021">
        <v>1423092149</v>
      </c>
      <c r="K1021" s="10">
        <f t="shared" si="91"/>
        <v>42009.765613425923</v>
      </c>
      <c r="L1021">
        <v>1420500149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0.47333333333333333</v>
      </c>
      <c r="R1021" s="6">
        <f t="shared" si="93"/>
        <v>53.25</v>
      </c>
      <c r="S1021" s="6" t="str">
        <f t="shared" si="94"/>
        <v>technology</v>
      </c>
      <c r="T1021" s="6" t="str">
        <f t="shared" si="95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10">
        <f t="shared" si="90"/>
        <v>42156.824305555558</v>
      </c>
      <c r="J1022">
        <v>1433206020</v>
      </c>
      <c r="K1022" s="10">
        <f t="shared" si="91"/>
        <v>42126.861215277771</v>
      </c>
      <c r="L1022">
        <v>1430617209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2.0554838709677421</v>
      </c>
      <c r="R1022" s="6">
        <f t="shared" si="93"/>
        <v>106.2</v>
      </c>
      <c r="S1022" s="6" t="str">
        <f t="shared" si="94"/>
        <v>music</v>
      </c>
      <c r="T1022" s="6" t="str">
        <f t="shared" si="95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10">
        <f t="shared" si="90"/>
        <v>42293.958333333336</v>
      </c>
      <c r="J1023">
        <v>1445054400</v>
      </c>
      <c r="K1023" s="10">
        <f t="shared" si="91"/>
        <v>42271.043645833335</v>
      </c>
      <c r="L1023">
        <v>1443074571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3.5180366666666667</v>
      </c>
      <c r="R1023" s="6">
        <f t="shared" si="93"/>
        <v>22.079728033472804</v>
      </c>
      <c r="S1023" s="6" t="str">
        <f t="shared" si="94"/>
        <v>music</v>
      </c>
      <c r="T1023" s="6" t="str">
        <f t="shared" si="95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10">
        <f t="shared" si="90"/>
        <v>42141.438391203701</v>
      </c>
      <c r="J1024">
        <v>1431876677</v>
      </c>
      <c r="K1024" s="10">
        <f t="shared" si="91"/>
        <v>42111.438391203701</v>
      </c>
      <c r="L1024">
        <v>1429284677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1.149</v>
      </c>
      <c r="R1024" s="6">
        <f t="shared" si="93"/>
        <v>31.054054054054053</v>
      </c>
      <c r="S1024" s="6" t="str">
        <f t="shared" si="94"/>
        <v>music</v>
      </c>
      <c r="T1024" s="6" t="str">
        <f t="shared" si="95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10">
        <f t="shared" si="90"/>
        <v>42175.711354166669</v>
      </c>
      <c r="J1025">
        <v>1434837861</v>
      </c>
      <c r="K1025" s="10">
        <f t="shared" si="91"/>
        <v>42145.711354166669</v>
      </c>
      <c r="L1025">
        <v>1432245861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2.3715000000000002</v>
      </c>
      <c r="R1025" s="6">
        <f t="shared" si="93"/>
        <v>36.206106870229007</v>
      </c>
      <c r="S1025" s="6" t="str">
        <f t="shared" si="94"/>
        <v>music</v>
      </c>
      <c r="T1025" s="6" t="str">
        <f t="shared" si="95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10">
        <f t="shared" si="90"/>
        <v>42400.372256944444</v>
      </c>
      <c r="J1026">
        <v>1454248563</v>
      </c>
      <c r="K1026" s="10">
        <f t="shared" si="91"/>
        <v>42370.372256944444</v>
      </c>
      <c r="L1026">
        <v>1451656563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2"/>
        <v>1.1863774999999999</v>
      </c>
      <c r="R1026" s="6">
        <f t="shared" si="93"/>
        <v>388.9762295081967</v>
      </c>
      <c r="S1026" s="6" t="str">
        <f t="shared" si="94"/>
        <v>music</v>
      </c>
      <c r="T1026" s="6" t="str">
        <f t="shared" si="95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10">
        <f t="shared" ref="I1027:I1090" si="96">J1027/(86400)+25569+(-5/24)</f>
        <v>42079.583761574067</v>
      </c>
      <c r="J1027">
        <v>1426532437</v>
      </c>
      <c r="K1027" s="10">
        <f t="shared" ref="K1027:K1090" si="97">(L1027/86400)+25569+(-5/24)</f>
        <v>42049.625428240739</v>
      </c>
      <c r="L1027">
        <v>1423944037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8">E1027/D1027</f>
        <v>1.099283142857143</v>
      </c>
      <c r="R1027" s="6">
        <f t="shared" ref="R1027:R1090" si="99">E1027/N1027</f>
        <v>71.848571428571432</v>
      </c>
      <c r="S1027" s="6" t="str">
        <f t="shared" ref="S1027:S1090" si="100">LEFT(P1027,FIND("/",P1027)-1)</f>
        <v>music</v>
      </c>
      <c r="T1027" s="6" t="str">
        <f t="shared" ref="T1027:T1090" si="101">RIGHT(P1027,LEN(P1027)-FIND("/",P1027))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10">
        <f t="shared" si="96"/>
        <v>42460.157592592594</v>
      </c>
      <c r="J1028">
        <v>1459414016</v>
      </c>
      <c r="K1028" s="10">
        <f t="shared" si="97"/>
        <v>42426.199259259258</v>
      </c>
      <c r="L1028">
        <v>1456480016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1.0000828571428571</v>
      </c>
      <c r="R1028" s="6">
        <f t="shared" si="99"/>
        <v>57.381803278688523</v>
      </c>
      <c r="S1028" s="6" t="str">
        <f t="shared" si="100"/>
        <v>music</v>
      </c>
      <c r="T1028" s="6" t="str">
        <f t="shared" si="101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10">
        <f t="shared" si="96"/>
        <v>41934.825775462959</v>
      </c>
      <c r="J1029">
        <v>1414025347</v>
      </c>
      <c r="K1029" s="10">
        <f t="shared" si="97"/>
        <v>41904.825775462959</v>
      </c>
      <c r="L1029">
        <v>1411433347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1.0309292094387414</v>
      </c>
      <c r="R1029" s="6">
        <f t="shared" si="99"/>
        <v>69.666666666666671</v>
      </c>
      <c r="S1029" s="6" t="str">
        <f t="shared" si="100"/>
        <v>music</v>
      </c>
      <c r="T1029" s="6" t="str">
        <f t="shared" si="101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10">
        <f t="shared" si="96"/>
        <v>42800.624999999993</v>
      </c>
      <c r="J1030">
        <v>1488830400</v>
      </c>
      <c r="K1030" s="10">
        <f t="shared" si="97"/>
        <v>42755.419039351851</v>
      </c>
      <c r="L1030">
        <v>1484924605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1.1727000000000001</v>
      </c>
      <c r="R1030" s="6">
        <f t="shared" si="99"/>
        <v>45.988235294117644</v>
      </c>
      <c r="S1030" s="6" t="str">
        <f t="shared" si="100"/>
        <v>music</v>
      </c>
      <c r="T1030" s="6" t="str">
        <f t="shared" si="101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10">
        <f t="shared" si="96"/>
        <v>42098.707638888889</v>
      </c>
      <c r="J1031">
        <v>1428184740</v>
      </c>
      <c r="K1031" s="10">
        <f t="shared" si="97"/>
        <v>42044.503553240742</v>
      </c>
      <c r="L1031">
        <v>1423501507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1.1175999999999999</v>
      </c>
      <c r="R1031" s="6">
        <f t="shared" si="99"/>
        <v>79.262411347517727</v>
      </c>
      <c r="S1031" s="6" t="str">
        <f t="shared" si="100"/>
        <v>music</v>
      </c>
      <c r="T1031" s="6" t="str">
        <f t="shared" si="101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10">
        <f t="shared" si="96"/>
        <v>42625.274872685179</v>
      </c>
      <c r="J1032">
        <v>1473680149</v>
      </c>
      <c r="K1032" s="10">
        <f t="shared" si="97"/>
        <v>42611.274872685179</v>
      </c>
      <c r="L1032">
        <v>1472470549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3.4209999999999998</v>
      </c>
      <c r="R1032" s="6">
        <f t="shared" si="99"/>
        <v>43.031446540880502</v>
      </c>
      <c r="S1032" s="6" t="str">
        <f t="shared" si="100"/>
        <v>music</v>
      </c>
      <c r="T1032" s="6" t="str">
        <f t="shared" si="101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10">
        <f t="shared" si="96"/>
        <v>42354.555671296293</v>
      </c>
      <c r="J1033">
        <v>1450290010</v>
      </c>
      <c r="K1033" s="10">
        <f t="shared" si="97"/>
        <v>42324.555671296293</v>
      </c>
      <c r="L1033">
        <v>1447698010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1.0740000000000001</v>
      </c>
      <c r="R1033" s="6">
        <f t="shared" si="99"/>
        <v>108.48484848484848</v>
      </c>
      <c r="S1033" s="6" t="str">
        <f t="shared" si="100"/>
        <v>music</v>
      </c>
      <c r="T1033" s="6" t="str">
        <f t="shared" si="101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10">
        <f t="shared" si="96"/>
        <v>42544.458622685182</v>
      </c>
      <c r="J1034">
        <v>1466697625</v>
      </c>
      <c r="K1034" s="10">
        <f t="shared" si="97"/>
        <v>42514.458622685182</v>
      </c>
      <c r="L1034">
        <v>1464105625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1.0849703703703704</v>
      </c>
      <c r="R1034" s="6">
        <f t="shared" si="99"/>
        <v>61.029583333333335</v>
      </c>
      <c r="S1034" s="6" t="str">
        <f t="shared" si="100"/>
        <v>music</v>
      </c>
      <c r="T1034" s="6" t="str">
        <f t="shared" si="101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10">
        <f t="shared" si="96"/>
        <v>42716.52407407407</v>
      </c>
      <c r="J1035">
        <v>1481564080</v>
      </c>
      <c r="K1035" s="10">
        <f t="shared" si="97"/>
        <v>42688.52407407407</v>
      </c>
      <c r="L1035">
        <v>1479144880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1.0286144578313252</v>
      </c>
      <c r="R1035" s="6">
        <f t="shared" si="99"/>
        <v>50.592592592592595</v>
      </c>
      <c r="S1035" s="6" t="str">
        <f t="shared" si="100"/>
        <v>music</v>
      </c>
      <c r="T1035" s="6" t="str">
        <f t="shared" si="101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10">
        <f t="shared" si="96"/>
        <v>42586.957638888889</v>
      </c>
      <c r="J1036">
        <v>1470369540</v>
      </c>
      <c r="K1036" s="10">
        <f t="shared" si="97"/>
        <v>42554.958379629628</v>
      </c>
      <c r="L1036">
        <v>1467604804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1.3000180000000001</v>
      </c>
      <c r="R1036" s="6">
        <f t="shared" si="99"/>
        <v>39.157168674698795</v>
      </c>
      <c r="S1036" s="6" t="str">
        <f t="shared" si="100"/>
        <v>music</v>
      </c>
      <c r="T1036" s="6" t="str">
        <f t="shared" si="101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10">
        <f t="shared" si="96"/>
        <v>42046.43310185185</v>
      </c>
      <c r="J1037">
        <v>1423668220</v>
      </c>
      <c r="K1037" s="10">
        <f t="shared" si="97"/>
        <v>42016.43310185185</v>
      </c>
      <c r="L1037">
        <v>1421076220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1.0765217391304347</v>
      </c>
      <c r="R1037" s="6">
        <f t="shared" si="99"/>
        <v>65.15789473684211</v>
      </c>
      <c r="S1037" s="6" t="str">
        <f t="shared" si="100"/>
        <v>music</v>
      </c>
      <c r="T1037" s="6" t="str">
        <f t="shared" si="101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10">
        <f t="shared" si="96"/>
        <v>41281.125</v>
      </c>
      <c r="J1038">
        <v>1357545600</v>
      </c>
      <c r="K1038" s="10">
        <f t="shared" si="97"/>
        <v>41249.240624999999</v>
      </c>
      <c r="L1038">
        <v>1354790790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1.1236044444444444</v>
      </c>
      <c r="R1038" s="6">
        <f t="shared" si="99"/>
        <v>23.963127962085309</v>
      </c>
      <c r="S1038" s="6" t="str">
        <f t="shared" si="100"/>
        <v>music</v>
      </c>
      <c r="T1038" s="6" t="str">
        <f t="shared" si="101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10">
        <f t="shared" si="96"/>
        <v>42141.999999999993</v>
      </c>
      <c r="J1039">
        <v>1431925200</v>
      </c>
      <c r="K1039" s="10">
        <f t="shared" si="97"/>
        <v>42119.61414351852</v>
      </c>
      <c r="L1039">
        <v>1429991062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1.0209999999999999</v>
      </c>
      <c r="R1039" s="6">
        <f t="shared" si="99"/>
        <v>48.61904761904762</v>
      </c>
      <c r="S1039" s="6" t="str">
        <f t="shared" si="100"/>
        <v>music</v>
      </c>
      <c r="T1039" s="6" t="str">
        <f t="shared" si="101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10">
        <f t="shared" si="96"/>
        <v>42447.981747685182</v>
      </c>
      <c r="J1040">
        <v>1458362023</v>
      </c>
      <c r="K1040" s="10">
        <f t="shared" si="97"/>
        <v>42418.023414351854</v>
      </c>
      <c r="L1040">
        <v>1455773623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1.4533333333333334</v>
      </c>
      <c r="R1040" s="6">
        <f t="shared" si="99"/>
        <v>35.73770491803279</v>
      </c>
      <c r="S1040" s="6" t="str">
        <f t="shared" si="100"/>
        <v>music</v>
      </c>
      <c r="T1040" s="6" t="str">
        <f t="shared" si="101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10">
        <f t="shared" si="96"/>
        <v>42717.124305555553</v>
      </c>
      <c r="J1041">
        <v>1481615940</v>
      </c>
      <c r="K1041" s="10">
        <f t="shared" si="97"/>
        <v>42691.900995370372</v>
      </c>
      <c r="L1041">
        <v>1479436646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1.282</v>
      </c>
      <c r="R1041" s="6">
        <f t="shared" si="99"/>
        <v>21.366666666666667</v>
      </c>
      <c r="S1041" s="6" t="str">
        <f t="shared" si="100"/>
        <v>music</v>
      </c>
      <c r="T1041" s="6" t="str">
        <f t="shared" si="101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10">
        <f t="shared" si="96"/>
        <v>42609.500104166662</v>
      </c>
      <c r="J1042">
        <v>1472317209</v>
      </c>
      <c r="K1042" s="10">
        <f t="shared" si="97"/>
        <v>42579.500104166662</v>
      </c>
      <c r="L1042">
        <v>1469725209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2.9411764705882353E-3</v>
      </c>
      <c r="R1042" s="6">
        <f t="shared" si="99"/>
        <v>250</v>
      </c>
      <c r="S1042" s="6" t="str">
        <f t="shared" si="100"/>
        <v>journalism</v>
      </c>
      <c r="T1042" s="6" t="str">
        <f t="shared" si="101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10">
        <f t="shared" si="96"/>
        <v>41850.851759259254</v>
      </c>
      <c r="J1043">
        <v>1406769992</v>
      </c>
      <c r="K1043" s="10">
        <f t="shared" si="97"/>
        <v>41830.851759259254</v>
      </c>
      <c r="L1043">
        <v>1405041992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 s="6" t="e">
        <f t="shared" si="99"/>
        <v>#DIV/0!</v>
      </c>
      <c r="S1043" s="6" t="str">
        <f t="shared" si="100"/>
        <v>journalism</v>
      </c>
      <c r="T1043" s="6" t="str">
        <f t="shared" si="101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10">
        <f t="shared" si="96"/>
        <v>41894.208333333328</v>
      </c>
      <c r="J1044">
        <v>1410516000</v>
      </c>
      <c r="K1044" s="10">
        <f t="shared" si="97"/>
        <v>41851.487824074073</v>
      </c>
      <c r="L1044">
        <v>1406824948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1.5384615384615385E-2</v>
      </c>
      <c r="R1044" s="6">
        <f t="shared" si="99"/>
        <v>10</v>
      </c>
      <c r="S1044" s="6" t="str">
        <f t="shared" si="100"/>
        <v>journalism</v>
      </c>
      <c r="T1044" s="6" t="str">
        <f t="shared" si="101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10">
        <f t="shared" si="96"/>
        <v>42144.044618055552</v>
      </c>
      <c r="J1045">
        <v>1432101855</v>
      </c>
      <c r="K1045" s="10">
        <f t="shared" si="97"/>
        <v>42114.044618055552</v>
      </c>
      <c r="L1045">
        <v>1429509855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8.5370000000000001E-2</v>
      </c>
      <c r="R1045" s="6">
        <f t="shared" si="99"/>
        <v>29.236301369863014</v>
      </c>
      <c r="S1045" s="6" t="str">
        <f t="shared" si="100"/>
        <v>journalism</v>
      </c>
      <c r="T1045" s="6" t="str">
        <f t="shared" si="101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10">
        <f t="shared" si="96"/>
        <v>42068.643749999996</v>
      </c>
      <c r="J1046">
        <v>1425587220</v>
      </c>
      <c r="K1046" s="10">
        <f t="shared" si="97"/>
        <v>42011.717604166661</v>
      </c>
      <c r="L1046">
        <v>1420668801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8.571428571428571E-4</v>
      </c>
      <c r="R1046" s="6">
        <f t="shared" si="99"/>
        <v>3</v>
      </c>
      <c r="S1046" s="6" t="str">
        <f t="shared" si="100"/>
        <v>journalism</v>
      </c>
      <c r="T1046" s="6" t="str">
        <f t="shared" si="101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10">
        <f t="shared" si="96"/>
        <v>41874.666087962956</v>
      </c>
      <c r="J1047">
        <v>1408827550</v>
      </c>
      <c r="K1047" s="10">
        <f t="shared" si="97"/>
        <v>41844.666087962956</v>
      </c>
      <c r="L1047">
        <v>1406235550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2.6599999999999999E-2</v>
      </c>
      <c r="R1047" s="6">
        <f t="shared" si="99"/>
        <v>33.25</v>
      </c>
      <c r="S1047" s="6" t="str">
        <f t="shared" si="100"/>
        <v>journalism</v>
      </c>
      <c r="T1047" s="6" t="str">
        <f t="shared" si="101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10">
        <f t="shared" si="96"/>
        <v>42364.643055555549</v>
      </c>
      <c r="J1048">
        <v>1451161560</v>
      </c>
      <c r="K1048" s="10">
        <f t="shared" si="97"/>
        <v>42319.643055555549</v>
      </c>
      <c r="L1048">
        <v>1447273560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 s="6" t="e">
        <f t="shared" si="99"/>
        <v>#DIV/0!</v>
      </c>
      <c r="S1048" s="6" t="str">
        <f t="shared" si="100"/>
        <v>journalism</v>
      </c>
      <c r="T1048" s="6" t="str">
        <f t="shared" si="101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10">
        <f t="shared" si="96"/>
        <v>41948.65179398148</v>
      </c>
      <c r="J1049">
        <v>1415219915</v>
      </c>
      <c r="K1049" s="10">
        <f t="shared" si="97"/>
        <v>41918.610127314816</v>
      </c>
      <c r="L1049">
        <v>1412624315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5.0000000000000001E-4</v>
      </c>
      <c r="R1049" s="6">
        <f t="shared" si="99"/>
        <v>1</v>
      </c>
      <c r="S1049" s="6" t="str">
        <f t="shared" si="100"/>
        <v>journalism</v>
      </c>
      <c r="T1049" s="6" t="str">
        <f t="shared" si="101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10">
        <f t="shared" si="96"/>
        <v>42637.844780092586</v>
      </c>
      <c r="J1050">
        <v>1474766189</v>
      </c>
      <c r="K1050" s="10">
        <f t="shared" si="97"/>
        <v>42597.844780092586</v>
      </c>
      <c r="L1050">
        <v>1471310189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1.4133333333333333E-2</v>
      </c>
      <c r="R1050" s="6">
        <f t="shared" si="99"/>
        <v>53</v>
      </c>
      <c r="S1050" s="6" t="str">
        <f t="shared" si="100"/>
        <v>journalism</v>
      </c>
      <c r="T1050" s="6" t="str">
        <f t="shared" si="101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10">
        <f t="shared" si="96"/>
        <v>42412.222743055558</v>
      </c>
      <c r="J1051">
        <v>1455272445</v>
      </c>
      <c r="K1051" s="10">
        <f t="shared" si="97"/>
        <v>42382.222743055558</v>
      </c>
      <c r="L1051">
        <v>1452680445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 s="6" t="e">
        <f t="shared" si="99"/>
        <v>#DIV/0!</v>
      </c>
      <c r="S1051" s="6" t="str">
        <f t="shared" si="100"/>
        <v>journalism</v>
      </c>
      <c r="T1051" s="6" t="str">
        <f t="shared" si="101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10">
        <f t="shared" si="96"/>
        <v>42261.588854166665</v>
      </c>
      <c r="J1052">
        <v>1442257677</v>
      </c>
      <c r="K1052" s="10">
        <f t="shared" si="97"/>
        <v>42231.588854166665</v>
      </c>
      <c r="L1052">
        <v>1439665677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 s="6" t="e">
        <f t="shared" si="99"/>
        <v>#DIV/0!</v>
      </c>
      <c r="S1052" s="6" t="str">
        <f t="shared" si="100"/>
        <v>journalism</v>
      </c>
      <c r="T1052" s="6" t="str">
        <f t="shared" si="101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10">
        <f t="shared" si="96"/>
        <v>41877.805844907409</v>
      </c>
      <c r="J1053">
        <v>1409098825</v>
      </c>
      <c r="K1053" s="10">
        <f t="shared" si="97"/>
        <v>41849.805844907409</v>
      </c>
      <c r="L1053">
        <v>1406679625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 s="6" t="e">
        <f t="shared" si="99"/>
        <v>#DIV/0!</v>
      </c>
      <c r="S1053" s="6" t="str">
        <f t="shared" si="100"/>
        <v>journalism</v>
      </c>
      <c r="T1053" s="6" t="str">
        <f t="shared" si="101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10">
        <f t="shared" si="96"/>
        <v>42527.631249999999</v>
      </c>
      <c r="J1054">
        <v>1465243740</v>
      </c>
      <c r="K1054" s="10">
        <f t="shared" si="97"/>
        <v>42483.589062499996</v>
      </c>
      <c r="L1054">
        <v>1461438495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 s="6" t="e">
        <f t="shared" si="99"/>
        <v>#DIV/0!</v>
      </c>
      <c r="S1054" s="6" t="str">
        <f t="shared" si="100"/>
        <v>journalism</v>
      </c>
      <c r="T1054" s="6" t="str">
        <f t="shared" si="101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10">
        <f t="shared" si="96"/>
        <v>42799.964490740742</v>
      </c>
      <c r="J1055">
        <v>1488773332</v>
      </c>
      <c r="K1055" s="10">
        <f t="shared" si="97"/>
        <v>42774.964490740742</v>
      </c>
      <c r="L1055">
        <v>1486613332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0.01</v>
      </c>
      <c r="R1055" s="6">
        <f t="shared" si="99"/>
        <v>15</v>
      </c>
      <c r="S1055" s="6" t="str">
        <f t="shared" si="100"/>
        <v>journalism</v>
      </c>
      <c r="T1055" s="6" t="str">
        <f t="shared" si="101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10">
        <f t="shared" si="96"/>
        <v>41861.708333333328</v>
      </c>
      <c r="J1056">
        <v>1407708000</v>
      </c>
      <c r="K1056" s="10">
        <f t="shared" si="97"/>
        <v>41831.643506944441</v>
      </c>
      <c r="L1056">
        <v>1405110399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 s="6" t="e">
        <f t="shared" si="99"/>
        <v>#DIV/0!</v>
      </c>
      <c r="S1056" s="6" t="str">
        <f t="shared" si="100"/>
        <v>journalism</v>
      </c>
      <c r="T1056" s="6" t="str">
        <f t="shared" si="101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10">
        <f t="shared" si="96"/>
        <v>42436.784085648142</v>
      </c>
      <c r="J1057">
        <v>1457394545</v>
      </c>
      <c r="K1057" s="10">
        <f t="shared" si="97"/>
        <v>42406.784085648142</v>
      </c>
      <c r="L1057">
        <v>1454802545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 s="6" t="e">
        <f t="shared" si="99"/>
        <v>#DIV/0!</v>
      </c>
      <c r="S1057" s="6" t="str">
        <f t="shared" si="100"/>
        <v>journalism</v>
      </c>
      <c r="T1057" s="6" t="str">
        <f t="shared" si="101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10">
        <f t="shared" si="96"/>
        <v>42118.469641203701</v>
      </c>
      <c r="J1058">
        <v>1429892177</v>
      </c>
      <c r="K1058" s="10">
        <f t="shared" si="97"/>
        <v>42058.511307870365</v>
      </c>
      <c r="L1058">
        <v>1424711777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 s="6" t="e">
        <f t="shared" si="99"/>
        <v>#DIV/0!</v>
      </c>
      <c r="S1058" s="6" t="str">
        <f t="shared" si="100"/>
        <v>journalism</v>
      </c>
      <c r="T1058" s="6" t="str">
        <f t="shared" si="101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10">
        <f t="shared" si="96"/>
        <v>42708.704664351848</v>
      </c>
      <c r="J1059">
        <v>1480888483</v>
      </c>
      <c r="K1059" s="10">
        <f t="shared" si="97"/>
        <v>42678.662997685184</v>
      </c>
      <c r="L1059">
        <v>1478292883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 s="6" t="e">
        <f t="shared" si="99"/>
        <v>#DIV/0!</v>
      </c>
      <c r="S1059" s="6" t="str">
        <f t="shared" si="100"/>
        <v>journalism</v>
      </c>
      <c r="T1059" s="6" t="str">
        <f t="shared" si="101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10">
        <f t="shared" si="96"/>
        <v>42088.791666666664</v>
      </c>
      <c r="J1060">
        <v>1427328000</v>
      </c>
      <c r="K1060" s="10">
        <f t="shared" si="97"/>
        <v>42047.692627314813</v>
      </c>
      <c r="L1060">
        <v>1423777043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 s="6" t="e">
        <f t="shared" si="99"/>
        <v>#DIV/0!</v>
      </c>
      <c r="S1060" s="6" t="str">
        <f t="shared" si="100"/>
        <v>journalism</v>
      </c>
      <c r="T1060" s="6" t="str">
        <f t="shared" si="101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10">
        <f t="shared" si="96"/>
        <v>42076.54</v>
      </c>
      <c r="J1061">
        <v>1426269456</v>
      </c>
      <c r="K1061" s="10">
        <f t="shared" si="97"/>
        <v>42046.581666666665</v>
      </c>
      <c r="L1061">
        <v>1423681056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 s="6" t="e">
        <f t="shared" si="99"/>
        <v>#DIV/0!</v>
      </c>
      <c r="S1061" s="6" t="str">
        <f t="shared" si="100"/>
        <v>journalism</v>
      </c>
      <c r="T1061" s="6" t="str">
        <f t="shared" si="101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10">
        <f t="shared" si="96"/>
        <v>42109.704780092587</v>
      </c>
      <c r="J1062">
        <v>1429134893</v>
      </c>
      <c r="K1062" s="10">
        <f t="shared" si="97"/>
        <v>42079.704780092587</v>
      </c>
      <c r="L1062">
        <v>1426542893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0.01</v>
      </c>
      <c r="R1062" s="6">
        <f t="shared" si="99"/>
        <v>50</v>
      </c>
      <c r="S1062" s="6" t="str">
        <f t="shared" si="100"/>
        <v>journalism</v>
      </c>
      <c r="T1062" s="6" t="str">
        <f t="shared" si="101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10">
        <f t="shared" si="96"/>
        <v>42491.833333333336</v>
      </c>
      <c r="J1063">
        <v>1462150800</v>
      </c>
      <c r="K1063" s="10">
        <f t="shared" si="97"/>
        <v>42432.068379629629</v>
      </c>
      <c r="L1063">
        <v>1456987108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 s="6" t="e">
        <f t="shared" si="99"/>
        <v>#DIV/0!</v>
      </c>
      <c r="S1063" s="6" t="str">
        <f t="shared" si="100"/>
        <v>journalism</v>
      </c>
      <c r="T1063" s="6" t="str">
        <f t="shared" si="101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10">
        <f t="shared" si="96"/>
        <v>42563.598854166667</v>
      </c>
      <c r="J1064">
        <v>1468351341</v>
      </c>
      <c r="K1064" s="10">
        <f t="shared" si="97"/>
        <v>42556.598854166667</v>
      </c>
      <c r="L1064">
        <v>1467746541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0.95477386934673369</v>
      </c>
      <c r="R1064" s="6">
        <f t="shared" si="99"/>
        <v>47.5</v>
      </c>
      <c r="S1064" s="6" t="str">
        <f t="shared" si="100"/>
        <v>journalism</v>
      </c>
      <c r="T1064" s="6" t="str">
        <f t="shared" si="101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10">
        <f t="shared" si="96"/>
        <v>42612.822476851848</v>
      </c>
      <c r="J1065">
        <v>1472604262</v>
      </c>
      <c r="K1065" s="10">
        <f t="shared" si="97"/>
        <v>42582.822476851848</v>
      </c>
      <c r="L1065">
        <v>1470012262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 s="6" t="e">
        <f t="shared" si="99"/>
        <v>#DIV/0!</v>
      </c>
      <c r="S1065" s="6" t="str">
        <f t="shared" si="100"/>
        <v>journalism</v>
      </c>
      <c r="T1065" s="6" t="str">
        <f t="shared" si="101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10">
        <f t="shared" si="96"/>
        <v>41462.019710648143</v>
      </c>
      <c r="J1066">
        <v>1373174903</v>
      </c>
      <c r="K1066" s="10">
        <f t="shared" si="97"/>
        <v>41417.019710648143</v>
      </c>
      <c r="L1066">
        <v>1369286903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8.9744444444444446E-2</v>
      </c>
      <c r="R1066" s="6">
        <f t="shared" si="99"/>
        <v>65.666666666666671</v>
      </c>
      <c r="S1066" s="6" t="str">
        <f t="shared" si="100"/>
        <v>games</v>
      </c>
      <c r="T1066" s="6" t="str">
        <f t="shared" si="101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10">
        <f t="shared" si="96"/>
        <v>41689.172708333332</v>
      </c>
      <c r="J1067">
        <v>1392800922</v>
      </c>
      <c r="K1067" s="10">
        <f t="shared" si="97"/>
        <v>41661.172708333332</v>
      </c>
      <c r="L1067">
        <v>1390381722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2.7E-2</v>
      </c>
      <c r="R1067" s="6">
        <f t="shared" si="99"/>
        <v>16.2</v>
      </c>
      <c r="S1067" s="6" t="str">
        <f t="shared" si="100"/>
        <v>games</v>
      </c>
      <c r="T1067" s="6" t="str">
        <f t="shared" si="101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10">
        <f t="shared" si="96"/>
        <v>41490.754421296289</v>
      </c>
      <c r="J1068">
        <v>1375657582</v>
      </c>
      <c r="K1068" s="10">
        <f t="shared" si="97"/>
        <v>41445.754421296289</v>
      </c>
      <c r="L1068">
        <v>1371769582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3.3673333333333333E-2</v>
      </c>
      <c r="R1068" s="6">
        <f t="shared" si="99"/>
        <v>34.128378378378379</v>
      </c>
      <c r="S1068" s="6" t="str">
        <f t="shared" si="100"/>
        <v>games</v>
      </c>
      <c r="T1068" s="6" t="str">
        <f t="shared" si="101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10">
        <f t="shared" si="96"/>
        <v>41629.647349537037</v>
      </c>
      <c r="J1069">
        <v>1387657931</v>
      </c>
      <c r="K1069" s="10">
        <f t="shared" si="97"/>
        <v>41599.647349537037</v>
      </c>
      <c r="L1069">
        <v>1385065931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0.26</v>
      </c>
      <c r="R1069" s="6">
        <f t="shared" si="99"/>
        <v>13</v>
      </c>
      <c r="S1069" s="6" t="str">
        <f t="shared" si="100"/>
        <v>games</v>
      </c>
      <c r="T1069" s="6" t="str">
        <f t="shared" si="101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10">
        <f t="shared" si="96"/>
        <v>42470.121111111112</v>
      </c>
      <c r="J1070">
        <v>1460274864</v>
      </c>
      <c r="K1070" s="10">
        <f t="shared" si="97"/>
        <v>42440.162777777776</v>
      </c>
      <c r="L1070">
        <v>1457686464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1.5E-3</v>
      </c>
      <c r="R1070" s="6">
        <f t="shared" si="99"/>
        <v>11.25</v>
      </c>
      <c r="S1070" s="6" t="str">
        <f t="shared" si="100"/>
        <v>games</v>
      </c>
      <c r="T1070" s="6" t="str">
        <f t="shared" si="101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10">
        <f t="shared" si="96"/>
        <v>41604.06318287037</v>
      </c>
      <c r="J1071">
        <v>1385447459</v>
      </c>
      <c r="K1071" s="10">
        <f t="shared" si="97"/>
        <v>41572.021516203698</v>
      </c>
      <c r="L1071">
        <v>1382679059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0.38636363636363635</v>
      </c>
      <c r="R1071" s="6">
        <f t="shared" si="99"/>
        <v>40.476190476190474</v>
      </c>
      <c r="S1071" s="6" t="str">
        <f t="shared" si="100"/>
        <v>games</v>
      </c>
      <c r="T1071" s="6" t="str">
        <f t="shared" si="101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10">
        <f t="shared" si="96"/>
        <v>41182.803495370368</v>
      </c>
      <c r="J1072">
        <v>1349050622</v>
      </c>
      <c r="K1072" s="10">
        <f t="shared" si="97"/>
        <v>41162.803495370368</v>
      </c>
      <c r="L1072">
        <v>1347322622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7.0000000000000001E-3</v>
      </c>
      <c r="R1072" s="6">
        <f t="shared" si="99"/>
        <v>35</v>
      </c>
      <c r="S1072" s="6" t="str">
        <f t="shared" si="100"/>
        <v>games</v>
      </c>
      <c r="T1072" s="6" t="str">
        <f t="shared" si="101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10">
        <f t="shared" si="96"/>
        <v>42325.586724537039</v>
      </c>
      <c r="J1073">
        <v>1447787093</v>
      </c>
      <c r="K1073" s="10">
        <f t="shared" si="97"/>
        <v>42295.545057870368</v>
      </c>
      <c r="L1073">
        <v>1445191493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 s="6" t="e">
        <f t="shared" si="99"/>
        <v>#DIV/0!</v>
      </c>
      <c r="S1073" s="6" t="str">
        <f t="shared" si="100"/>
        <v>games</v>
      </c>
      <c r="T1073" s="6" t="str">
        <f t="shared" si="101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10">
        <f t="shared" si="96"/>
        <v>41675.623807870368</v>
      </c>
      <c r="J1074">
        <v>1391630297</v>
      </c>
      <c r="K1074" s="10">
        <f t="shared" si="97"/>
        <v>41645.623807870368</v>
      </c>
      <c r="L1074">
        <v>1389038297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6.8000000000000005E-4</v>
      </c>
      <c r="R1074" s="6">
        <f t="shared" si="99"/>
        <v>12.75</v>
      </c>
      <c r="S1074" s="6" t="str">
        <f t="shared" si="100"/>
        <v>games</v>
      </c>
      <c r="T1074" s="6" t="str">
        <f t="shared" si="101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10">
        <f t="shared" si="96"/>
        <v>40832.756261574068</v>
      </c>
      <c r="J1075">
        <v>1318806541</v>
      </c>
      <c r="K1075" s="10">
        <f t="shared" si="97"/>
        <v>40802.756261574068</v>
      </c>
      <c r="L1075">
        <v>1316214541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1.3333333333333334E-2</v>
      </c>
      <c r="R1075" s="6">
        <f t="shared" si="99"/>
        <v>10</v>
      </c>
      <c r="S1075" s="6" t="str">
        <f t="shared" si="100"/>
        <v>games</v>
      </c>
      <c r="T1075" s="6" t="str">
        <f t="shared" si="101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10">
        <f t="shared" si="96"/>
        <v>41642.964641203704</v>
      </c>
      <c r="J1076">
        <v>1388808545</v>
      </c>
      <c r="K1076" s="10">
        <f t="shared" si="97"/>
        <v>41612.964641203704</v>
      </c>
      <c r="L1076">
        <v>1386216545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6.3092592592592589E-2</v>
      </c>
      <c r="R1076" s="6">
        <f t="shared" si="99"/>
        <v>113.56666666666666</v>
      </c>
      <c r="S1076" s="6" t="str">
        <f t="shared" si="100"/>
        <v>games</v>
      </c>
      <c r="T1076" s="6" t="str">
        <f t="shared" si="101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10">
        <f t="shared" si="96"/>
        <v>41035.695787037032</v>
      </c>
      <c r="J1077">
        <v>1336340516</v>
      </c>
      <c r="K1077" s="10">
        <f t="shared" si="97"/>
        <v>41005.695787037032</v>
      </c>
      <c r="L1077">
        <v>1333748516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4.4999999999999998E-2</v>
      </c>
      <c r="R1077" s="6">
        <f t="shared" si="99"/>
        <v>15</v>
      </c>
      <c r="S1077" s="6" t="str">
        <f t="shared" si="100"/>
        <v>games</v>
      </c>
      <c r="T1077" s="6" t="str">
        <f t="shared" si="101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10">
        <f t="shared" si="96"/>
        <v>41893.169560185182</v>
      </c>
      <c r="J1078">
        <v>1410426250</v>
      </c>
      <c r="K1078" s="10">
        <f t="shared" si="97"/>
        <v>41838.169560185182</v>
      </c>
      <c r="L1078">
        <v>1405674250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0.62765333333333329</v>
      </c>
      <c r="R1078" s="6">
        <f t="shared" si="99"/>
        <v>48.281025641025643</v>
      </c>
      <c r="S1078" s="6" t="str">
        <f t="shared" si="100"/>
        <v>games</v>
      </c>
      <c r="T1078" s="6" t="str">
        <f t="shared" si="101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10">
        <f t="shared" si="96"/>
        <v>42382.958460648144</v>
      </c>
      <c r="J1079">
        <v>1452744011</v>
      </c>
      <c r="K1079" s="10">
        <f t="shared" si="97"/>
        <v>42352.958460648144</v>
      </c>
      <c r="L1079">
        <v>1450152011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0.29376000000000002</v>
      </c>
      <c r="R1079" s="6">
        <f t="shared" si="99"/>
        <v>43.976047904191617</v>
      </c>
      <c r="S1079" s="6" t="str">
        <f t="shared" si="100"/>
        <v>games</v>
      </c>
      <c r="T1079" s="6" t="str">
        <f t="shared" si="101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10">
        <f t="shared" si="96"/>
        <v>40745.987511574072</v>
      </c>
      <c r="J1080">
        <v>1311309721</v>
      </c>
      <c r="K1080" s="10">
        <f t="shared" si="97"/>
        <v>40700.987511574072</v>
      </c>
      <c r="L1080">
        <v>1307421721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7.4999999999999997E-2</v>
      </c>
      <c r="R1080" s="6">
        <f t="shared" si="99"/>
        <v>9</v>
      </c>
      <c r="S1080" s="6" t="str">
        <f t="shared" si="100"/>
        <v>games</v>
      </c>
      <c r="T1080" s="6" t="str">
        <f t="shared" si="101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10">
        <f t="shared" si="96"/>
        <v>42504.358055555553</v>
      </c>
      <c r="J1081">
        <v>1463232936</v>
      </c>
      <c r="K1081" s="10">
        <f t="shared" si="97"/>
        <v>42479.358055555553</v>
      </c>
      <c r="L1081">
        <v>1461072936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2.6076923076923077E-2</v>
      </c>
      <c r="R1081" s="6">
        <f t="shared" si="99"/>
        <v>37.666666666666664</v>
      </c>
      <c r="S1081" s="6" t="str">
        <f t="shared" si="100"/>
        <v>games</v>
      </c>
      <c r="T1081" s="6" t="str">
        <f t="shared" si="101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10">
        <f t="shared" si="96"/>
        <v>41769.929780092592</v>
      </c>
      <c r="J1082">
        <v>1399778333</v>
      </c>
      <c r="K1082" s="10">
        <f t="shared" si="97"/>
        <v>41739.929780092592</v>
      </c>
      <c r="L1082">
        <v>1397186333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9.1050000000000006E-2</v>
      </c>
      <c r="R1082" s="6">
        <f t="shared" si="99"/>
        <v>18.581632653061224</v>
      </c>
      <c r="S1082" s="6" t="str">
        <f t="shared" si="100"/>
        <v>games</v>
      </c>
      <c r="T1082" s="6" t="str">
        <f t="shared" si="101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10">
        <f t="shared" si="96"/>
        <v>42032.718657407408</v>
      </c>
      <c r="J1083">
        <v>1422483292</v>
      </c>
      <c r="K1083" s="10">
        <f t="shared" si="97"/>
        <v>42002.718657407408</v>
      </c>
      <c r="L1083">
        <v>1419891292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1.7647058823529413E-4</v>
      </c>
      <c r="R1083" s="6">
        <f t="shared" si="99"/>
        <v>3</v>
      </c>
      <c r="S1083" s="6" t="str">
        <f t="shared" si="100"/>
        <v>games</v>
      </c>
      <c r="T1083" s="6" t="str">
        <f t="shared" si="101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10">
        <f t="shared" si="96"/>
        <v>41131.697777777772</v>
      </c>
      <c r="J1084">
        <v>1344635088</v>
      </c>
      <c r="K1084" s="10">
        <f t="shared" si="97"/>
        <v>41101.697777777772</v>
      </c>
      <c r="L1084">
        <v>1342043088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5.5999999999999999E-3</v>
      </c>
      <c r="R1084" s="6">
        <f t="shared" si="99"/>
        <v>18.666666666666668</v>
      </c>
      <c r="S1084" s="6" t="str">
        <f t="shared" si="100"/>
        <v>games</v>
      </c>
      <c r="T1084" s="6" t="str">
        <f t="shared" si="101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10">
        <f t="shared" si="96"/>
        <v>41853.451192129629</v>
      </c>
      <c r="J1085">
        <v>1406994583</v>
      </c>
      <c r="K1085" s="10">
        <f t="shared" si="97"/>
        <v>41793.451192129629</v>
      </c>
      <c r="L1085">
        <v>1401810583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8.2000000000000007E-3</v>
      </c>
      <c r="R1085" s="6">
        <f t="shared" si="99"/>
        <v>410</v>
      </c>
      <c r="S1085" s="6" t="str">
        <f t="shared" si="100"/>
        <v>games</v>
      </c>
      <c r="T1085" s="6" t="str">
        <f t="shared" si="101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10">
        <f t="shared" si="96"/>
        <v>41859.703749999993</v>
      </c>
      <c r="J1086">
        <v>1407534804</v>
      </c>
      <c r="K1086" s="10">
        <f t="shared" si="97"/>
        <v>41829.703749999993</v>
      </c>
      <c r="L1086">
        <v>1404942804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 s="6" t="e">
        <f t="shared" si="99"/>
        <v>#DIV/0!</v>
      </c>
      <c r="S1086" s="6" t="str">
        <f t="shared" si="100"/>
        <v>games</v>
      </c>
      <c r="T1086" s="6" t="str">
        <f t="shared" si="101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10">
        <f t="shared" si="96"/>
        <v>42443.421006944445</v>
      </c>
      <c r="J1087">
        <v>1457967975</v>
      </c>
      <c r="K1087" s="10">
        <f t="shared" si="97"/>
        <v>42413.462673611109</v>
      </c>
      <c r="L1087">
        <v>1455379575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3.4200000000000001E-2</v>
      </c>
      <c r="R1087" s="6">
        <f t="shared" si="99"/>
        <v>114</v>
      </c>
      <c r="S1087" s="6" t="str">
        <f t="shared" si="100"/>
        <v>games</v>
      </c>
      <c r="T1087" s="6" t="str">
        <f t="shared" si="101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10">
        <f t="shared" si="96"/>
        <v>41875.658460648148</v>
      </c>
      <c r="J1088">
        <v>1408913291</v>
      </c>
      <c r="K1088" s="10">
        <f t="shared" si="97"/>
        <v>41845.658460648148</v>
      </c>
      <c r="L1088">
        <v>1406321291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8.3333333333333339E-4</v>
      </c>
      <c r="R1088" s="6">
        <f t="shared" si="99"/>
        <v>7.5</v>
      </c>
      <c r="S1088" s="6" t="str">
        <f t="shared" si="100"/>
        <v>games</v>
      </c>
      <c r="T1088" s="6" t="str">
        <f t="shared" si="101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10">
        <f t="shared" si="96"/>
        <v>41805.505636574067</v>
      </c>
      <c r="J1089">
        <v>1402852087</v>
      </c>
      <c r="K1089" s="10">
        <f t="shared" si="97"/>
        <v>41775.505636574067</v>
      </c>
      <c r="L1089">
        <v>1400260087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 s="6" t="e">
        <f t="shared" si="99"/>
        <v>#DIV/0!</v>
      </c>
      <c r="S1089" s="6" t="str">
        <f t="shared" si="100"/>
        <v>games</v>
      </c>
      <c r="T1089" s="6" t="str">
        <f t="shared" si="101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10">
        <f t="shared" si="96"/>
        <v>41753.591053240736</v>
      </c>
      <c r="J1090">
        <v>1398366667</v>
      </c>
      <c r="K1090" s="10">
        <f t="shared" si="97"/>
        <v>41723.591053240736</v>
      </c>
      <c r="L1090">
        <v>1395774667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8"/>
        <v>0.14182977777777778</v>
      </c>
      <c r="R1090" s="6">
        <f t="shared" si="99"/>
        <v>43.41727891156463</v>
      </c>
      <c r="S1090" s="6" t="str">
        <f t="shared" si="100"/>
        <v>games</v>
      </c>
      <c r="T1090" s="6" t="str">
        <f t="shared" si="101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10">
        <f t="shared" ref="I1091:I1154" si="102">J1091/(86400)+25569+(-5/24)</f>
        <v>42180.981192129628</v>
      </c>
      <c r="J1091">
        <v>1435293175</v>
      </c>
      <c r="K1091" s="10">
        <f t="shared" ref="K1091:K1154" si="103">(L1091/86400)+25569+(-5/24)</f>
        <v>42150.981192129628</v>
      </c>
      <c r="L1091">
        <v>1432701175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4">E1091/D1091</f>
        <v>7.8266666666666665E-2</v>
      </c>
      <c r="R1091" s="6">
        <f t="shared" ref="R1091:R1154" si="105">E1091/N1091</f>
        <v>23.959183673469386</v>
      </c>
      <c r="S1091" s="6" t="str">
        <f t="shared" ref="S1091:S1154" si="106">LEFT(P1091,FIND("/",P1091)-1)</f>
        <v>games</v>
      </c>
      <c r="T1091" s="6" t="str">
        <f t="shared" ref="T1091:T1154" si="107">RIGHT(P1091,LEN(P1091)-FIND("/",P1091))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10">
        <f t="shared" si="102"/>
        <v>42152.977465277778</v>
      </c>
      <c r="J1092">
        <v>1432873653</v>
      </c>
      <c r="K1092" s="10">
        <f t="shared" si="103"/>
        <v>42122.977465277778</v>
      </c>
      <c r="L1092">
        <v>1430281653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3.8464497269020693E-4</v>
      </c>
      <c r="R1092" s="6">
        <f t="shared" si="105"/>
        <v>5</v>
      </c>
      <c r="S1092" s="6" t="str">
        <f t="shared" si="106"/>
        <v>games</v>
      </c>
      <c r="T1092" s="6" t="str">
        <f t="shared" si="107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10">
        <f t="shared" si="102"/>
        <v>42470.570277777777</v>
      </c>
      <c r="J1093">
        <v>1460313672</v>
      </c>
      <c r="K1093" s="10">
        <f t="shared" si="103"/>
        <v>42440.611944444441</v>
      </c>
      <c r="L1093">
        <v>1457725272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0.125</v>
      </c>
      <c r="R1093" s="6">
        <f t="shared" si="105"/>
        <v>12.5</v>
      </c>
      <c r="S1093" s="6" t="str">
        <f t="shared" si="106"/>
        <v>games</v>
      </c>
      <c r="T1093" s="6" t="str">
        <f t="shared" si="107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10">
        <f t="shared" si="102"/>
        <v>41279.817569444444</v>
      </c>
      <c r="J1094">
        <v>1357432638</v>
      </c>
      <c r="K1094" s="10">
        <f t="shared" si="103"/>
        <v>41249.817569444444</v>
      </c>
      <c r="L1094">
        <v>1354840638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1.0500000000000001E-2</v>
      </c>
      <c r="R1094" s="6">
        <f t="shared" si="105"/>
        <v>3</v>
      </c>
      <c r="S1094" s="6" t="str">
        <f t="shared" si="106"/>
        <v>games</v>
      </c>
      <c r="T1094" s="6" t="str">
        <f t="shared" si="107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10">
        <f t="shared" si="102"/>
        <v>42411.765474537031</v>
      </c>
      <c r="J1095">
        <v>1455232937</v>
      </c>
      <c r="K1095" s="10">
        <f t="shared" si="103"/>
        <v>42396.765474537031</v>
      </c>
      <c r="L1095">
        <v>1453936937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0.14083333333333334</v>
      </c>
      <c r="R1095" s="6">
        <f t="shared" si="105"/>
        <v>10.5625</v>
      </c>
      <c r="S1095" s="6" t="str">
        <f t="shared" si="106"/>
        <v>games</v>
      </c>
      <c r="T1095" s="6" t="str">
        <f t="shared" si="107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10">
        <f t="shared" si="102"/>
        <v>40825.505011574074</v>
      </c>
      <c r="J1096">
        <v>1318180033</v>
      </c>
      <c r="K1096" s="10">
        <f t="shared" si="103"/>
        <v>40795.505011574074</v>
      </c>
      <c r="L1096">
        <v>1315588033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0.18300055555555556</v>
      </c>
      <c r="R1096" s="6">
        <f t="shared" si="105"/>
        <v>122.00037037037038</v>
      </c>
      <c r="S1096" s="6" t="str">
        <f t="shared" si="106"/>
        <v>games</v>
      </c>
      <c r="T1096" s="6" t="str">
        <f t="shared" si="107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10">
        <f t="shared" si="102"/>
        <v>41516.328935185185</v>
      </c>
      <c r="J1097">
        <v>1377867220</v>
      </c>
      <c r="K1097" s="10">
        <f t="shared" si="103"/>
        <v>41486.328935185185</v>
      </c>
      <c r="L1097">
        <v>1375275220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5.0347999999999997E-2</v>
      </c>
      <c r="R1097" s="6">
        <f t="shared" si="105"/>
        <v>267.80851063829789</v>
      </c>
      <c r="S1097" s="6" t="str">
        <f t="shared" si="106"/>
        <v>games</v>
      </c>
      <c r="T1097" s="6" t="str">
        <f t="shared" si="107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10">
        <f t="shared" si="102"/>
        <v>41915.9375</v>
      </c>
      <c r="J1098">
        <v>1412393400</v>
      </c>
      <c r="K1098" s="10">
        <f t="shared" si="103"/>
        <v>41885.309652777774</v>
      </c>
      <c r="L1098">
        <v>1409747154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0.17933333333333334</v>
      </c>
      <c r="R1098" s="6">
        <f t="shared" si="105"/>
        <v>74.206896551724142</v>
      </c>
      <c r="S1098" s="6" t="str">
        <f t="shared" si="106"/>
        <v>games</v>
      </c>
      <c r="T1098" s="6" t="str">
        <f t="shared" si="107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10">
        <f t="shared" si="102"/>
        <v>41700.584224537037</v>
      </c>
      <c r="J1099">
        <v>1393786877</v>
      </c>
      <c r="K1099" s="10">
        <f t="shared" si="103"/>
        <v>41660.584224537037</v>
      </c>
      <c r="L1099">
        <v>1390330877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4.6999999999999999E-4</v>
      </c>
      <c r="R1099" s="6">
        <f t="shared" si="105"/>
        <v>6.7142857142857144</v>
      </c>
      <c r="S1099" s="6" t="str">
        <f t="shared" si="106"/>
        <v>games</v>
      </c>
      <c r="T1099" s="6" t="str">
        <f t="shared" si="107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10">
        <f t="shared" si="102"/>
        <v>41742.554340277777</v>
      </c>
      <c r="J1100">
        <v>1397413095</v>
      </c>
      <c r="K1100" s="10">
        <f t="shared" si="103"/>
        <v>41712.554340277777</v>
      </c>
      <c r="L1100">
        <v>1394821095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7.2120000000000004E-2</v>
      </c>
      <c r="R1100" s="6">
        <f t="shared" si="105"/>
        <v>81.954545454545453</v>
      </c>
      <c r="S1100" s="6" t="str">
        <f t="shared" si="106"/>
        <v>games</v>
      </c>
      <c r="T1100" s="6" t="str">
        <f t="shared" si="107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10">
        <f t="shared" si="102"/>
        <v>42137.628101851849</v>
      </c>
      <c r="J1101">
        <v>1431547468</v>
      </c>
      <c r="K1101" s="10">
        <f t="shared" si="103"/>
        <v>42107.628101851849</v>
      </c>
      <c r="L1101">
        <v>1428955468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5.0000000000000001E-3</v>
      </c>
      <c r="R1101" s="6">
        <f t="shared" si="105"/>
        <v>25</v>
      </c>
      <c r="S1101" s="6" t="str">
        <f t="shared" si="106"/>
        <v>games</v>
      </c>
      <c r="T1101" s="6" t="str">
        <f t="shared" si="107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10">
        <f t="shared" si="102"/>
        <v>42413.902442129627</v>
      </c>
      <c r="J1102">
        <v>1455417571</v>
      </c>
      <c r="K1102" s="10">
        <f t="shared" si="103"/>
        <v>42383.902442129627</v>
      </c>
      <c r="L1102">
        <v>1452825571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2.5000000000000001E-2</v>
      </c>
      <c r="R1102" s="6">
        <f t="shared" si="105"/>
        <v>10</v>
      </c>
      <c r="S1102" s="6" t="str">
        <f t="shared" si="106"/>
        <v>games</v>
      </c>
      <c r="T1102" s="6" t="str">
        <f t="shared" si="107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10">
        <f t="shared" si="102"/>
        <v>42565.549999999996</v>
      </c>
      <c r="J1103">
        <v>1468519920</v>
      </c>
      <c r="K1103" s="10">
        <f t="shared" si="103"/>
        <v>42538.564097222225</v>
      </c>
      <c r="L1103">
        <v>1466188338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4.0999999999999999E-4</v>
      </c>
      <c r="R1103" s="6">
        <f t="shared" si="105"/>
        <v>6.833333333333333</v>
      </c>
      <c r="S1103" s="6" t="str">
        <f t="shared" si="106"/>
        <v>games</v>
      </c>
      <c r="T1103" s="6" t="str">
        <f t="shared" si="107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10">
        <f t="shared" si="102"/>
        <v>41617.040972222218</v>
      </c>
      <c r="J1104">
        <v>1386568740</v>
      </c>
      <c r="K1104" s="10">
        <f t="shared" si="103"/>
        <v>41576.837094907409</v>
      </c>
      <c r="L1104">
        <v>1383095125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5.3124999999999999E-2</v>
      </c>
      <c r="R1104" s="6">
        <f t="shared" si="105"/>
        <v>17.708333333333332</v>
      </c>
      <c r="S1104" s="6" t="str">
        <f t="shared" si="106"/>
        <v>games</v>
      </c>
      <c r="T1104" s="6" t="str">
        <f t="shared" si="107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10">
        <f t="shared" si="102"/>
        <v>42539.013773148145</v>
      </c>
      <c r="J1105">
        <v>1466227190</v>
      </c>
      <c r="K1105" s="10">
        <f t="shared" si="103"/>
        <v>42479.013773148145</v>
      </c>
      <c r="L1105">
        <v>1461043190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1.6199999999999999E-2</v>
      </c>
      <c r="R1105" s="6">
        <f t="shared" si="105"/>
        <v>16.2</v>
      </c>
      <c r="S1105" s="6" t="str">
        <f t="shared" si="106"/>
        <v>games</v>
      </c>
      <c r="T1105" s="6" t="str">
        <f t="shared" si="107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10">
        <f t="shared" si="102"/>
        <v>41801.201631944445</v>
      </c>
      <c r="J1106">
        <v>1402480221</v>
      </c>
      <c r="K1106" s="10">
        <f t="shared" si="103"/>
        <v>41771.201631944445</v>
      </c>
      <c r="L1106">
        <v>1399888221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4.9516666666666667E-2</v>
      </c>
      <c r="R1106" s="6">
        <f t="shared" si="105"/>
        <v>80.297297297297291</v>
      </c>
      <c r="S1106" s="6" t="str">
        <f t="shared" si="106"/>
        <v>games</v>
      </c>
      <c r="T1106" s="6" t="str">
        <f t="shared" si="107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10">
        <f t="shared" si="102"/>
        <v>41721.885729166665</v>
      </c>
      <c r="J1107">
        <v>1395627327</v>
      </c>
      <c r="K1107" s="10">
        <f t="shared" si="103"/>
        <v>41691.927395833329</v>
      </c>
      <c r="L1107">
        <v>1393038927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1.5900000000000001E-3</v>
      </c>
      <c r="R1107" s="6">
        <f t="shared" si="105"/>
        <v>71.55</v>
      </c>
      <c r="S1107" s="6" t="str">
        <f t="shared" si="106"/>
        <v>games</v>
      </c>
      <c r="T1107" s="6" t="str">
        <f t="shared" si="107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10">
        <f t="shared" si="102"/>
        <v>41003.490451388883</v>
      </c>
      <c r="J1108">
        <v>1333557975</v>
      </c>
      <c r="K1108" s="10">
        <f t="shared" si="103"/>
        <v>40973.532118055555</v>
      </c>
      <c r="L1108">
        <v>1330969575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0.41249999999999998</v>
      </c>
      <c r="R1108" s="6">
        <f t="shared" si="105"/>
        <v>23.571428571428573</v>
      </c>
      <c r="S1108" s="6" t="str">
        <f t="shared" si="106"/>
        <v>games</v>
      </c>
      <c r="T1108" s="6" t="str">
        <f t="shared" si="107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10">
        <f t="shared" si="102"/>
        <v>41843.653055555551</v>
      </c>
      <c r="J1109">
        <v>1406148024</v>
      </c>
      <c r="K1109" s="10">
        <f t="shared" si="103"/>
        <v>41813.653055555551</v>
      </c>
      <c r="L1109">
        <v>1403556024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 s="6" t="e">
        <f t="shared" si="105"/>
        <v>#DIV/0!</v>
      </c>
      <c r="S1109" s="6" t="str">
        <f t="shared" si="106"/>
        <v>games</v>
      </c>
      <c r="T1109" s="6" t="str">
        <f t="shared" si="107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10">
        <f t="shared" si="102"/>
        <v>41012.386979166666</v>
      </c>
      <c r="J1110">
        <v>1334326635</v>
      </c>
      <c r="K1110" s="10">
        <f t="shared" si="103"/>
        <v>40952.42864583333</v>
      </c>
      <c r="L1110">
        <v>1329146235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2.93E-2</v>
      </c>
      <c r="R1110" s="6">
        <f t="shared" si="105"/>
        <v>34.88095238095238</v>
      </c>
      <c r="S1110" s="6" t="str">
        <f t="shared" si="106"/>
        <v>games</v>
      </c>
      <c r="T1110" s="6" t="str">
        <f t="shared" si="107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10">
        <f t="shared" si="102"/>
        <v>42692.5855324074</v>
      </c>
      <c r="J1111">
        <v>1479495790</v>
      </c>
      <c r="K1111" s="10">
        <f t="shared" si="103"/>
        <v>42662.543865740743</v>
      </c>
      <c r="L1111">
        <v>1476900190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4.4999999999999997E-3</v>
      </c>
      <c r="R1111" s="6">
        <f t="shared" si="105"/>
        <v>15</v>
      </c>
      <c r="S1111" s="6" t="str">
        <f t="shared" si="106"/>
        <v>games</v>
      </c>
      <c r="T1111" s="6" t="str">
        <f t="shared" si="107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10">
        <f t="shared" si="102"/>
        <v>41250.72479166666</v>
      </c>
      <c r="J1112">
        <v>1354919022</v>
      </c>
      <c r="K1112" s="10">
        <f t="shared" si="103"/>
        <v>41220.72479166666</v>
      </c>
      <c r="L1112">
        <v>1352327022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5.1000000000000004E-3</v>
      </c>
      <c r="R1112" s="6">
        <f t="shared" si="105"/>
        <v>23.181818181818183</v>
      </c>
      <c r="S1112" s="6" t="str">
        <f t="shared" si="106"/>
        <v>games</v>
      </c>
      <c r="T1112" s="6" t="str">
        <f t="shared" si="107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10">
        <f t="shared" si="102"/>
        <v>42376.995254629626</v>
      </c>
      <c r="J1113">
        <v>1452228790</v>
      </c>
      <c r="K1113" s="10">
        <f t="shared" si="103"/>
        <v>42346.995254629626</v>
      </c>
      <c r="L1113">
        <v>1449636790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4.0000000000000002E-4</v>
      </c>
      <c r="R1113" s="6">
        <f t="shared" si="105"/>
        <v>1</v>
      </c>
      <c r="S1113" s="6" t="str">
        <f t="shared" si="106"/>
        <v>games</v>
      </c>
      <c r="T1113" s="6" t="str">
        <f t="shared" si="107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10">
        <f t="shared" si="102"/>
        <v>42023.145833333336</v>
      </c>
      <c r="J1114">
        <v>1421656200</v>
      </c>
      <c r="K1114" s="10">
        <f t="shared" si="103"/>
        <v>41963.551053240742</v>
      </c>
      <c r="L1114">
        <v>1416507211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0.35537409090909089</v>
      </c>
      <c r="R1114" s="6">
        <f t="shared" si="105"/>
        <v>100.23371794871794</v>
      </c>
      <c r="S1114" s="6" t="str">
        <f t="shared" si="106"/>
        <v>games</v>
      </c>
      <c r="T1114" s="6" t="str">
        <f t="shared" si="107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10">
        <f t="shared" si="102"/>
        <v>41865.768749999996</v>
      </c>
      <c r="J1115">
        <v>1408058820</v>
      </c>
      <c r="K1115" s="10">
        <f t="shared" si="103"/>
        <v>41835.768749999996</v>
      </c>
      <c r="L1115">
        <v>1405466820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5.0000000000000001E-3</v>
      </c>
      <c r="R1115" s="6">
        <f t="shared" si="105"/>
        <v>5</v>
      </c>
      <c r="S1115" s="6" t="str">
        <f t="shared" si="106"/>
        <v>games</v>
      </c>
      <c r="T1115" s="6" t="str">
        <f t="shared" si="107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10">
        <f t="shared" si="102"/>
        <v>41556.13758101852</v>
      </c>
      <c r="J1116">
        <v>1381306687</v>
      </c>
      <c r="K1116" s="10">
        <f t="shared" si="103"/>
        <v>41526.13758101852</v>
      </c>
      <c r="L1116">
        <v>1378714687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1.6666666666666668E-3</v>
      </c>
      <c r="R1116" s="6">
        <f t="shared" si="105"/>
        <v>3.3333333333333335</v>
      </c>
      <c r="S1116" s="6" t="str">
        <f t="shared" si="106"/>
        <v>games</v>
      </c>
      <c r="T1116" s="6" t="str">
        <f t="shared" si="107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10">
        <f t="shared" si="102"/>
        <v>42459.445543981477</v>
      </c>
      <c r="J1117">
        <v>1459352495</v>
      </c>
      <c r="K1117" s="10">
        <f t="shared" si="103"/>
        <v>42429.487210648142</v>
      </c>
      <c r="L1117">
        <v>1456764095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1.325E-3</v>
      </c>
      <c r="R1117" s="6">
        <f t="shared" si="105"/>
        <v>13.25</v>
      </c>
      <c r="S1117" s="6" t="str">
        <f t="shared" si="106"/>
        <v>games</v>
      </c>
      <c r="T1117" s="6" t="str">
        <f t="shared" si="107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10">
        <f t="shared" si="102"/>
        <v>41069.638981481483</v>
      </c>
      <c r="J1118">
        <v>1339273208</v>
      </c>
      <c r="K1118" s="10">
        <f t="shared" si="103"/>
        <v>41009.638981481483</v>
      </c>
      <c r="L1118">
        <v>1334089208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3.5704000000000004E-4</v>
      </c>
      <c r="R1118" s="6">
        <f t="shared" si="105"/>
        <v>17.852</v>
      </c>
      <c r="S1118" s="6" t="str">
        <f t="shared" si="106"/>
        <v>games</v>
      </c>
      <c r="T1118" s="6" t="str">
        <f t="shared" si="107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10">
        <f t="shared" si="102"/>
        <v>42363.390196759261</v>
      </c>
      <c r="J1119">
        <v>1451053313</v>
      </c>
      <c r="K1119" s="10">
        <f t="shared" si="103"/>
        <v>42333.390196759261</v>
      </c>
      <c r="L1119">
        <v>1448461313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8.3000000000000004E-2</v>
      </c>
      <c r="R1119" s="6">
        <f t="shared" si="105"/>
        <v>10.375</v>
      </c>
      <c r="S1119" s="6" t="str">
        <f t="shared" si="106"/>
        <v>games</v>
      </c>
      <c r="T1119" s="6" t="str">
        <f t="shared" si="107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10">
        <f t="shared" si="102"/>
        <v>41733.91642361111</v>
      </c>
      <c r="J1120">
        <v>1396666779</v>
      </c>
      <c r="K1120" s="10">
        <f t="shared" si="103"/>
        <v>41703.958090277774</v>
      </c>
      <c r="L1120">
        <v>1394078379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2.4222222222222221E-2</v>
      </c>
      <c r="R1120" s="6">
        <f t="shared" si="105"/>
        <v>36.333333333333336</v>
      </c>
      <c r="S1120" s="6" t="str">
        <f t="shared" si="106"/>
        <v>games</v>
      </c>
      <c r="T1120" s="6" t="str">
        <f t="shared" si="107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10">
        <f t="shared" si="102"/>
        <v>41735.584074074075</v>
      </c>
      <c r="J1121">
        <v>1396810864</v>
      </c>
      <c r="K1121" s="10">
        <f t="shared" si="103"/>
        <v>41722.584074074075</v>
      </c>
      <c r="L1121">
        <v>1395687664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2.3809523809523812E-3</v>
      </c>
      <c r="R1121" s="6">
        <f t="shared" si="105"/>
        <v>5</v>
      </c>
      <c r="S1121" s="6" t="str">
        <f t="shared" si="106"/>
        <v>games</v>
      </c>
      <c r="T1121" s="6" t="str">
        <f t="shared" si="107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10">
        <f t="shared" si="102"/>
        <v>40844.664351851847</v>
      </c>
      <c r="J1122">
        <v>1319835400</v>
      </c>
      <c r="K1122" s="10">
        <f t="shared" si="103"/>
        <v>40799.664351851847</v>
      </c>
      <c r="L1122">
        <v>1315947400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 s="6" t="e">
        <f t="shared" si="105"/>
        <v>#DIV/0!</v>
      </c>
      <c r="S1122" s="6" t="str">
        <f t="shared" si="106"/>
        <v>games</v>
      </c>
      <c r="T1122" s="6" t="str">
        <f t="shared" si="107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10">
        <f t="shared" si="102"/>
        <v>42442.684212962959</v>
      </c>
      <c r="J1123">
        <v>1457904316</v>
      </c>
      <c r="K1123" s="10">
        <f t="shared" si="103"/>
        <v>42412.72587962963</v>
      </c>
      <c r="L1123">
        <v>1455315916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1.16E-4</v>
      </c>
      <c r="R1123" s="6">
        <f t="shared" si="105"/>
        <v>5.8</v>
      </c>
      <c r="S1123" s="6" t="str">
        <f t="shared" si="106"/>
        <v>games</v>
      </c>
      <c r="T1123" s="6" t="str">
        <f t="shared" si="107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10">
        <f t="shared" si="102"/>
        <v>41424.495659722219</v>
      </c>
      <c r="J1124">
        <v>1369932825</v>
      </c>
      <c r="K1124" s="10">
        <f t="shared" si="103"/>
        <v>41410.495659722219</v>
      </c>
      <c r="L1124">
        <v>1368723225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 s="6" t="e">
        <f t="shared" si="105"/>
        <v>#DIV/0!</v>
      </c>
      <c r="S1124" s="6" t="str">
        <f t="shared" si="106"/>
        <v>games</v>
      </c>
      <c r="T1124" s="6" t="str">
        <f t="shared" si="107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10">
        <f t="shared" si="102"/>
        <v>41748.315370370365</v>
      </c>
      <c r="J1125">
        <v>1397910848</v>
      </c>
      <c r="K1125" s="10">
        <f t="shared" si="103"/>
        <v>41718.315370370365</v>
      </c>
      <c r="L1125">
        <v>1395318848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2.2000000000000001E-3</v>
      </c>
      <c r="R1125" s="6">
        <f t="shared" si="105"/>
        <v>3.6666666666666665</v>
      </c>
      <c r="S1125" s="6" t="str">
        <f t="shared" si="106"/>
        <v>games</v>
      </c>
      <c r="T1125" s="6" t="str">
        <f t="shared" si="107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10">
        <f t="shared" si="102"/>
        <v>42124.458923611113</v>
      </c>
      <c r="J1126">
        <v>1430409651</v>
      </c>
      <c r="K1126" s="10">
        <f t="shared" si="103"/>
        <v>42094.458923611113</v>
      </c>
      <c r="L1126">
        <v>1427817651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4.7222222222222223E-3</v>
      </c>
      <c r="R1126" s="6">
        <f t="shared" si="105"/>
        <v>60.714285714285715</v>
      </c>
      <c r="S1126" s="6" t="str">
        <f t="shared" si="106"/>
        <v>games</v>
      </c>
      <c r="T1126" s="6" t="str">
        <f t="shared" si="107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10">
        <f t="shared" si="102"/>
        <v>42272.415856481479</v>
      </c>
      <c r="J1127">
        <v>1443193130</v>
      </c>
      <c r="K1127" s="10">
        <f t="shared" si="103"/>
        <v>42212.415856481479</v>
      </c>
      <c r="L1127">
        <v>1438009130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 s="6" t="e">
        <f t="shared" si="105"/>
        <v>#DIV/0!</v>
      </c>
      <c r="S1127" s="6" t="str">
        <f t="shared" si="106"/>
        <v>games</v>
      </c>
      <c r="T1127" s="6" t="str">
        <f t="shared" si="107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10">
        <f t="shared" si="102"/>
        <v>42565.119143518517</v>
      </c>
      <c r="J1128">
        <v>1468482694</v>
      </c>
      <c r="K1128" s="10">
        <f t="shared" si="103"/>
        <v>42535.119143518517</v>
      </c>
      <c r="L1128">
        <v>1465890694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5.0000000000000001E-3</v>
      </c>
      <c r="R1128" s="6">
        <f t="shared" si="105"/>
        <v>5</v>
      </c>
      <c r="S1128" s="6" t="str">
        <f t="shared" si="106"/>
        <v>games</v>
      </c>
      <c r="T1128" s="6" t="str">
        <f t="shared" si="107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10">
        <f t="shared" si="102"/>
        <v>41957.687499999993</v>
      </c>
      <c r="J1129">
        <v>1416000600</v>
      </c>
      <c r="K1129" s="10">
        <f t="shared" si="103"/>
        <v>41926.645833333328</v>
      </c>
      <c r="L1129">
        <v>1413318600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1.6714285714285713E-2</v>
      </c>
      <c r="R1129" s="6">
        <f t="shared" si="105"/>
        <v>25.434782608695652</v>
      </c>
      <c r="S1129" s="6" t="str">
        <f t="shared" si="106"/>
        <v>games</v>
      </c>
      <c r="T1129" s="6" t="str">
        <f t="shared" si="107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10">
        <f t="shared" si="102"/>
        <v>41858.441168981481</v>
      </c>
      <c r="J1130">
        <v>1407425717</v>
      </c>
      <c r="K1130" s="10">
        <f t="shared" si="103"/>
        <v>41828.441168981481</v>
      </c>
      <c r="L1130">
        <v>1404833717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1E-3</v>
      </c>
      <c r="R1130" s="6">
        <f t="shared" si="105"/>
        <v>1</v>
      </c>
      <c r="S1130" s="6" t="str">
        <f t="shared" si="106"/>
        <v>games</v>
      </c>
      <c r="T1130" s="6" t="str">
        <f t="shared" si="107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10">
        <f t="shared" si="102"/>
        <v>42526.056631944441</v>
      </c>
      <c r="J1131">
        <v>1465107693</v>
      </c>
      <c r="K1131" s="10">
        <f t="shared" si="103"/>
        <v>42496.056631944441</v>
      </c>
      <c r="L1131">
        <v>1462515693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1.0499999999999999E-3</v>
      </c>
      <c r="R1131" s="6">
        <f t="shared" si="105"/>
        <v>10.5</v>
      </c>
      <c r="S1131" s="6" t="str">
        <f t="shared" si="106"/>
        <v>games</v>
      </c>
      <c r="T1131" s="6" t="str">
        <f t="shared" si="107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10">
        <f t="shared" si="102"/>
        <v>41968.829861111109</v>
      </c>
      <c r="J1132">
        <v>1416963300</v>
      </c>
      <c r="K1132" s="10">
        <f t="shared" si="103"/>
        <v>41908.788194444445</v>
      </c>
      <c r="L1132">
        <v>1411775700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2.2000000000000001E-3</v>
      </c>
      <c r="R1132" s="6">
        <f t="shared" si="105"/>
        <v>3.6666666666666665</v>
      </c>
      <c r="S1132" s="6" t="str">
        <f t="shared" si="106"/>
        <v>games</v>
      </c>
      <c r="T1132" s="6" t="str">
        <f t="shared" si="107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10">
        <f t="shared" si="102"/>
        <v>42362.699861111112</v>
      </c>
      <c r="J1133">
        <v>1450993668</v>
      </c>
      <c r="K1133" s="10">
        <f t="shared" si="103"/>
        <v>42332.699861111112</v>
      </c>
      <c r="L1133">
        <v>1448401668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 s="6" t="e">
        <f t="shared" si="105"/>
        <v>#DIV/0!</v>
      </c>
      <c r="S1133" s="6" t="str">
        <f t="shared" si="106"/>
        <v>games</v>
      </c>
      <c r="T1133" s="6" t="str">
        <f t="shared" si="107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10">
        <f t="shared" si="102"/>
        <v>42735.907071759262</v>
      </c>
      <c r="J1134">
        <v>1483238771</v>
      </c>
      <c r="K1134" s="10">
        <f t="shared" si="103"/>
        <v>42705.907071759262</v>
      </c>
      <c r="L1134">
        <v>1480646771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0.14380000000000001</v>
      </c>
      <c r="R1134" s="6">
        <f t="shared" si="105"/>
        <v>110.61538461538461</v>
      </c>
      <c r="S1134" s="6" t="str">
        <f t="shared" si="106"/>
        <v>games</v>
      </c>
      <c r="T1134" s="6" t="str">
        <f t="shared" si="107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10">
        <f t="shared" si="102"/>
        <v>41851.198854166665</v>
      </c>
      <c r="J1135">
        <v>1406799981</v>
      </c>
      <c r="K1135" s="10">
        <f t="shared" si="103"/>
        <v>41821.198854166665</v>
      </c>
      <c r="L1135">
        <v>1404207981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6.6666666666666671E-3</v>
      </c>
      <c r="R1135" s="6">
        <f t="shared" si="105"/>
        <v>20</v>
      </c>
      <c r="S1135" s="6" t="str">
        <f t="shared" si="106"/>
        <v>games</v>
      </c>
      <c r="T1135" s="6" t="str">
        <f t="shared" si="107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10">
        <f t="shared" si="102"/>
        <v>41971.981249999997</v>
      </c>
      <c r="J1136">
        <v>1417235580</v>
      </c>
      <c r="K1136" s="10">
        <f t="shared" si="103"/>
        <v>41958.07671296296</v>
      </c>
      <c r="L1136">
        <v>1416034228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4.0000000000000003E-5</v>
      </c>
      <c r="R1136" s="6">
        <f t="shared" si="105"/>
        <v>1</v>
      </c>
      <c r="S1136" s="6" t="str">
        <f t="shared" si="106"/>
        <v>games</v>
      </c>
      <c r="T1136" s="6" t="str">
        <f t="shared" si="107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10">
        <f t="shared" si="102"/>
        <v>42588.781180555554</v>
      </c>
      <c r="J1137">
        <v>1470527094</v>
      </c>
      <c r="K1137" s="10">
        <f t="shared" si="103"/>
        <v>42558.781180555554</v>
      </c>
      <c r="L1137">
        <v>1467935094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0.05</v>
      </c>
      <c r="R1137" s="6">
        <f t="shared" si="105"/>
        <v>50</v>
      </c>
      <c r="S1137" s="6" t="str">
        <f t="shared" si="106"/>
        <v>games</v>
      </c>
      <c r="T1137" s="6" t="str">
        <f t="shared" si="107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10">
        <f t="shared" si="102"/>
        <v>42357.46329861111</v>
      </c>
      <c r="J1138">
        <v>1450541229</v>
      </c>
      <c r="K1138" s="10">
        <f t="shared" si="103"/>
        <v>42327.46329861111</v>
      </c>
      <c r="L1138">
        <v>1447949229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6.4439140811455853E-2</v>
      </c>
      <c r="R1138" s="6">
        <f t="shared" si="105"/>
        <v>45</v>
      </c>
      <c r="S1138" s="6" t="str">
        <f t="shared" si="106"/>
        <v>games</v>
      </c>
      <c r="T1138" s="6" t="str">
        <f t="shared" si="107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10">
        <f t="shared" si="102"/>
        <v>42483.611354166664</v>
      </c>
      <c r="J1139">
        <v>1461440421</v>
      </c>
      <c r="K1139" s="10">
        <f t="shared" si="103"/>
        <v>42453.611354166664</v>
      </c>
      <c r="L1139">
        <v>1458848421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0.39500000000000002</v>
      </c>
      <c r="R1139" s="6">
        <f t="shared" si="105"/>
        <v>253.2051282051282</v>
      </c>
      <c r="S1139" s="6" t="str">
        <f t="shared" si="106"/>
        <v>games</v>
      </c>
      <c r="T1139" s="6" t="str">
        <f t="shared" si="107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10">
        <f t="shared" si="102"/>
        <v>42756.698275462964</v>
      </c>
      <c r="J1140">
        <v>1485035131</v>
      </c>
      <c r="K1140" s="10">
        <f t="shared" si="103"/>
        <v>42736.698275462964</v>
      </c>
      <c r="L1140">
        <v>1483307131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3.5714285714285713E-3</v>
      </c>
      <c r="R1140" s="6">
        <f t="shared" si="105"/>
        <v>31.25</v>
      </c>
      <c r="S1140" s="6" t="str">
        <f t="shared" si="106"/>
        <v>games</v>
      </c>
      <c r="T1140" s="6" t="str">
        <f t="shared" si="107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10">
        <f t="shared" si="102"/>
        <v>42005.139189814814</v>
      </c>
      <c r="J1141">
        <v>1420100426</v>
      </c>
      <c r="K1141" s="10">
        <f t="shared" si="103"/>
        <v>41975.139189814814</v>
      </c>
      <c r="L1141">
        <v>1417508426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6.2500000000000001E-4</v>
      </c>
      <c r="R1141" s="6">
        <f t="shared" si="105"/>
        <v>5</v>
      </c>
      <c r="S1141" s="6" t="str">
        <f t="shared" si="106"/>
        <v>games</v>
      </c>
      <c r="T1141" s="6" t="str">
        <f t="shared" si="107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10">
        <f t="shared" si="102"/>
        <v>42222.253715277773</v>
      </c>
      <c r="J1142">
        <v>1438859121</v>
      </c>
      <c r="K1142" s="10">
        <f t="shared" si="103"/>
        <v>42192.253715277773</v>
      </c>
      <c r="L1142">
        <v>1436267121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 s="6" t="e">
        <f t="shared" si="105"/>
        <v>#DIV/0!</v>
      </c>
      <c r="S1142" s="6" t="str">
        <f t="shared" si="106"/>
        <v>games</v>
      </c>
      <c r="T1142" s="6" t="str">
        <f t="shared" si="107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10">
        <f t="shared" si="102"/>
        <v>42194.491319444445</v>
      </c>
      <c r="J1143">
        <v>1436460450</v>
      </c>
      <c r="K1143" s="10">
        <f t="shared" si="103"/>
        <v>42164.491319444445</v>
      </c>
      <c r="L1143">
        <v>1433868450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 s="6" t="e">
        <f t="shared" si="105"/>
        <v>#DIV/0!</v>
      </c>
      <c r="S1143" s="6" t="str">
        <f t="shared" si="106"/>
        <v>games</v>
      </c>
      <c r="T1143" s="6" t="str">
        <f t="shared" si="107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10">
        <f t="shared" si="102"/>
        <v>42051.797766203701</v>
      </c>
      <c r="J1144">
        <v>1424131727</v>
      </c>
      <c r="K1144" s="10">
        <f t="shared" si="103"/>
        <v>42021.797766203701</v>
      </c>
      <c r="L1144">
        <v>1421539727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 s="6" t="e">
        <f t="shared" si="105"/>
        <v>#DIV/0!</v>
      </c>
      <c r="S1144" s="6" t="str">
        <f t="shared" si="106"/>
        <v>games</v>
      </c>
      <c r="T1144" s="6" t="str">
        <f t="shared" si="107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10">
        <f t="shared" si="102"/>
        <v>42354.985254629624</v>
      </c>
      <c r="J1145">
        <v>1450327126</v>
      </c>
      <c r="K1145" s="10">
        <f t="shared" si="103"/>
        <v>42324.985254629624</v>
      </c>
      <c r="L1145">
        <v>1447735126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4.1333333333333335E-3</v>
      </c>
      <c r="R1145" s="6">
        <f t="shared" si="105"/>
        <v>23.25</v>
      </c>
      <c r="S1145" s="6" t="str">
        <f t="shared" si="106"/>
        <v>games</v>
      </c>
      <c r="T1145" s="6" t="str">
        <f t="shared" si="107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10">
        <f t="shared" si="102"/>
        <v>42122.973611111105</v>
      </c>
      <c r="J1146">
        <v>1430281320</v>
      </c>
      <c r="K1146" s="10">
        <f t="shared" si="103"/>
        <v>42092.973611111105</v>
      </c>
      <c r="L1146">
        <v>1427689320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 s="6" t="e">
        <f t="shared" si="105"/>
        <v>#DIV/0!</v>
      </c>
      <c r="S1146" s="6" t="str">
        <f t="shared" si="106"/>
        <v>food</v>
      </c>
      <c r="T1146" s="6" t="str">
        <f t="shared" si="107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10">
        <f t="shared" si="102"/>
        <v>41914.539259259254</v>
      </c>
      <c r="J1147">
        <v>1412272592</v>
      </c>
      <c r="K1147" s="10">
        <f t="shared" si="103"/>
        <v>41854.539259259254</v>
      </c>
      <c r="L1147">
        <v>1407088592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1.25E-3</v>
      </c>
      <c r="R1147" s="6">
        <f t="shared" si="105"/>
        <v>100</v>
      </c>
      <c r="S1147" s="6" t="str">
        <f t="shared" si="106"/>
        <v>food</v>
      </c>
      <c r="T1147" s="6" t="str">
        <f t="shared" si="107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10">
        <f t="shared" si="102"/>
        <v>41761.745057870365</v>
      </c>
      <c r="J1148">
        <v>1399071173</v>
      </c>
      <c r="K1148" s="10">
        <f t="shared" si="103"/>
        <v>41723.745057870365</v>
      </c>
      <c r="L1148">
        <v>1395787973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8.8333333333333333E-2</v>
      </c>
      <c r="R1148" s="6">
        <f t="shared" si="105"/>
        <v>44.166666666666664</v>
      </c>
      <c r="S1148" s="6" t="str">
        <f t="shared" si="106"/>
        <v>food</v>
      </c>
      <c r="T1148" s="6" t="str">
        <f t="shared" si="107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10">
        <f t="shared" si="102"/>
        <v>41931.763692129629</v>
      </c>
      <c r="J1149">
        <v>1413760783</v>
      </c>
      <c r="K1149" s="10">
        <f t="shared" si="103"/>
        <v>41871.763692129629</v>
      </c>
      <c r="L1149">
        <v>1408576783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 s="6" t="e">
        <f t="shared" si="105"/>
        <v>#DIV/0!</v>
      </c>
      <c r="S1149" s="6" t="str">
        <f t="shared" si="106"/>
        <v>food</v>
      </c>
      <c r="T1149" s="6" t="str">
        <f t="shared" si="107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10">
        <f t="shared" si="102"/>
        <v>42705.00440972222</v>
      </c>
      <c r="J1150">
        <v>1480568781</v>
      </c>
      <c r="K1150" s="10">
        <f t="shared" si="103"/>
        <v>42674.962743055548</v>
      </c>
      <c r="L1150">
        <v>1477973181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4.8666666666666667E-3</v>
      </c>
      <c r="R1150" s="6">
        <f t="shared" si="105"/>
        <v>24.333333333333332</v>
      </c>
      <c r="S1150" s="6" t="str">
        <f t="shared" si="106"/>
        <v>food</v>
      </c>
      <c r="T1150" s="6" t="str">
        <f t="shared" si="107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10">
        <f t="shared" si="102"/>
        <v>42537.501921296294</v>
      </c>
      <c r="J1151">
        <v>1466096566</v>
      </c>
      <c r="K1151" s="10">
        <f t="shared" si="103"/>
        <v>42507.501921296294</v>
      </c>
      <c r="L1151">
        <v>1463504566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1.5E-3</v>
      </c>
      <c r="R1151" s="6">
        <f t="shared" si="105"/>
        <v>37.5</v>
      </c>
      <c r="S1151" s="6" t="str">
        <f t="shared" si="106"/>
        <v>food</v>
      </c>
      <c r="T1151" s="6" t="str">
        <f t="shared" si="107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10">
        <f t="shared" si="102"/>
        <v>42377.74623842592</v>
      </c>
      <c r="J1152">
        <v>1452293675</v>
      </c>
      <c r="K1152" s="10">
        <f t="shared" si="103"/>
        <v>42317.74623842592</v>
      </c>
      <c r="L1152">
        <v>1447109675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0.1008</v>
      </c>
      <c r="R1152" s="6">
        <f t="shared" si="105"/>
        <v>42</v>
      </c>
      <c r="S1152" s="6" t="str">
        <f t="shared" si="106"/>
        <v>food</v>
      </c>
      <c r="T1152" s="6" t="str">
        <f t="shared" si="107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10">
        <f t="shared" si="102"/>
        <v>42253.894247685188</v>
      </c>
      <c r="J1153">
        <v>1441592863</v>
      </c>
      <c r="K1153" s="10">
        <f t="shared" si="103"/>
        <v>42223.894247685188</v>
      </c>
      <c r="L1153">
        <v>1439000863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 s="6" t="e">
        <f t="shared" si="105"/>
        <v>#DIV/0!</v>
      </c>
      <c r="S1153" s="6" t="str">
        <f t="shared" si="106"/>
        <v>food</v>
      </c>
      <c r="T1153" s="6" t="str">
        <f t="shared" si="107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10">
        <f t="shared" si="102"/>
        <v>42139.501296296294</v>
      </c>
      <c r="J1154">
        <v>1431709312</v>
      </c>
      <c r="K1154" s="10">
        <f t="shared" si="103"/>
        <v>42109.501296296294</v>
      </c>
      <c r="L1154">
        <v>1429117312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4"/>
        <v>5.6937500000000002E-2</v>
      </c>
      <c r="R1154" s="6">
        <f t="shared" si="105"/>
        <v>60.733333333333334</v>
      </c>
      <c r="S1154" s="6" t="str">
        <f t="shared" si="106"/>
        <v>food</v>
      </c>
      <c r="T1154" s="6" t="str">
        <f t="shared" si="107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10">
        <f t="shared" ref="I1155:I1218" si="108">J1155/(86400)+25569+(-5/24)</f>
        <v>42173.505844907406</v>
      </c>
      <c r="J1155">
        <v>1434647305</v>
      </c>
      <c r="K1155" s="10">
        <f t="shared" ref="K1155:K1218" si="109">(L1155/86400)+25569+(-5/24)</f>
        <v>42143.505844907406</v>
      </c>
      <c r="L1155">
        <v>1432055305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0">E1155/D1155</f>
        <v>6.2500000000000003E-3</v>
      </c>
      <c r="R1155" s="6">
        <f t="shared" ref="R1155:R1218" si="111">E1155/N1155</f>
        <v>50</v>
      </c>
      <c r="S1155" s="6" t="str">
        <f t="shared" ref="S1155:S1218" si="112">LEFT(P1155,FIND("/",P1155)-1)</f>
        <v>food</v>
      </c>
      <c r="T1155" s="6" t="str">
        <f t="shared" ref="T1155:T1218" si="113">RIGHT(P1155,LEN(P1155)-FIND("/",P1155))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10">
        <f t="shared" si="108"/>
        <v>42252.900532407402</v>
      </c>
      <c r="J1156">
        <v>1441507006</v>
      </c>
      <c r="K1156" s="10">
        <f t="shared" si="109"/>
        <v>42222.900532407402</v>
      </c>
      <c r="L1156">
        <v>1438915006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6.5000000000000002E-2</v>
      </c>
      <c r="R1156" s="6">
        <f t="shared" si="111"/>
        <v>108.33333333333333</v>
      </c>
      <c r="S1156" s="6" t="str">
        <f t="shared" si="112"/>
        <v>food</v>
      </c>
      <c r="T1156" s="6" t="str">
        <f t="shared" si="113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10">
        <f t="shared" si="108"/>
        <v>41865.555648148147</v>
      </c>
      <c r="J1157">
        <v>1408040408</v>
      </c>
      <c r="K1157" s="10">
        <f t="shared" si="109"/>
        <v>41835.555648148147</v>
      </c>
      <c r="L1157">
        <v>1405448408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7.5199999999999998E-3</v>
      </c>
      <c r="R1157" s="6">
        <f t="shared" si="111"/>
        <v>23.5</v>
      </c>
      <c r="S1157" s="6" t="str">
        <f t="shared" si="112"/>
        <v>food</v>
      </c>
      <c r="T1157" s="6" t="str">
        <f t="shared" si="113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10">
        <f t="shared" si="108"/>
        <v>42058.862986111104</v>
      </c>
      <c r="J1158">
        <v>1424742162</v>
      </c>
      <c r="K1158" s="10">
        <f t="shared" si="109"/>
        <v>42028.862986111104</v>
      </c>
      <c r="L1158">
        <v>1422150162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 s="6" t="e">
        <f t="shared" si="111"/>
        <v>#DIV/0!</v>
      </c>
      <c r="S1158" s="6" t="str">
        <f t="shared" si="112"/>
        <v>food</v>
      </c>
      <c r="T1158" s="6" t="str">
        <f t="shared" si="113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10">
        <f t="shared" si="108"/>
        <v>41978.46157407407</v>
      </c>
      <c r="J1159">
        <v>1417795480</v>
      </c>
      <c r="K1159" s="10">
        <f t="shared" si="109"/>
        <v>41918.419907407406</v>
      </c>
      <c r="L1159">
        <v>1412607880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1.5100000000000001E-2</v>
      </c>
      <c r="R1159" s="6">
        <f t="shared" si="111"/>
        <v>50.333333333333336</v>
      </c>
      <c r="S1159" s="6" t="str">
        <f t="shared" si="112"/>
        <v>food</v>
      </c>
      <c r="T1159" s="6" t="str">
        <f t="shared" si="113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10">
        <f t="shared" si="108"/>
        <v>41981.883425925924</v>
      </c>
      <c r="J1160">
        <v>1418091128</v>
      </c>
      <c r="K1160" s="10">
        <f t="shared" si="109"/>
        <v>41951.883425925924</v>
      </c>
      <c r="L1160">
        <v>1415499128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4.6666666666666671E-3</v>
      </c>
      <c r="R1160" s="6">
        <f t="shared" si="111"/>
        <v>11.666666666666666</v>
      </c>
      <c r="S1160" s="6" t="str">
        <f t="shared" si="112"/>
        <v>food</v>
      </c>
      <c r="T1160" s="6" t="str">
        <f t="shared" si="113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10">
        <f t="shared" si="108"/>
        <v>42185.447916666664</v>
      </c>
      <c r="J1161">
        <v>1435679100</v>
      </c>
      <c r="K1161" s="10">
        <f t="shared" si="109"/>
        <v>42154.518113425926</v>
      </c>
      <c r="L1161">
        <v>1433006765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 s="6" t="e">
        <f t="shared" si="111"/>
        <v>#DIV/0!</v>
      </c>
      <c r="S1161" s="6" t="str">
        <f t="shared" si="112"/>
        <v>food</v>
      </c>
      <c r="T1161" s="6" t="str">
        <f t="shared" si="113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10">
        <f t="shared" si="108"/>
        <v>42090.904930555553</v>
      </c>
      <c r="J1162">
        <v>1427510586</v>
      </c>
      <c r="K1162" s="10">
        <f t="shared" si="109"/>
        <v>42060.946597222217</v>
      </c>
      <c r="L1162">
        <v>1424922186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3.85E-2</v>
      </c>
      <c r="R1162" s="6">
        <f t="shared" si="111"/>
        <v>60.789473684210527</v>
      </c>
      <c r="S1162" s="6" t="str">
        <f t="shared" si="112"/>
        <v>food</v>
      </c>
      <c r="T1162" s="6" t="str">
        <f t="shared" si="113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10">
        <f t="shared" si="108"/>
        <v>42143.421168981477</v>
      </c>
      <c r="J1163">
        <v>1432047989</v>
      </c>
      <c r="K1163" s="10">
        <f t="shared" si="109"/>
        <v>42122.421168981477</v>
      </c>
      <c r="L1163">
        <v>1430233589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 s="6" t="e">
        <f t="shared" si="111"/>
        <v>#DIV/0!</v>
      </c>
      <c r="S1163" s="6" t="str">
        <f t="shared" si="112"/>
        <v>food</v>
      </c>
      <c r="T1163" s="6" t="str">
        <f t="shared" si="113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10">
        <f t="shared" si="108"/>
        <v>41907.475277777776</v>
      </c>
      <c r="J1164">
        <v>1411662264</v>
      </c>
      <c r="K1164" s="10">
        <f t="shared" si="109"/>
        <v>41876.475277777776</v>
      </c>
      <c r="L1164">
        <v>1408983864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5.8333333333333338E-4</v>
      </c>
      <c r="R1164" s="6">
        <f t="shared" si="111"/>
        <v>17.5</v>
      </c>
      <c r="S1164" s="6" t="str">
        <f t="shared" si="112"/>
        <v>food</v>
      </c>
      <c r="T1164" s="6" t="str">
        <f t="shared" si="113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10">
        <f t="shared" si="108"/>
        <v>41860.515277777777</v>
      </c>
      <c r="J1165">
        <v>1407604920</v>
      </c>
      <c r="K1165" s="10">
        <f t="shared" si="109"/>
        <v>41830.515277777777</v>
      </c>
      <c r="L1165">
        <v>1405012920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 s="6" t="e">
        <f t="shared" si="111"/>
        <v>#DIV/0!</v>
      </c>
      <c r="S1165" s="6" t="str">
        <f t="shared" si="112"/>
        <v>food</v>
      </c>
      <c r="T1165" s="6" t="str">
        <f t="shared" si="113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10">
        <f t="shared" si="108"/>
        <v>42539.51599537037</v>
      </c>
      <c r="J1166">
        <v>1466270582</v>
      </c>
      <c r="K1166" s="10">
        <f t="shared" si="109"/>
        <v>42509.51599537037</v>
      </c>
      <c r="L1166">
        <v>1463678582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 s="6" t="e">
        <f t="shared" si="111"/>
        <v>#DIV/0!</v>
      </c>
      <c r="S1166" s="6" t="str">
        <f t="shared" si="112"/>
        <v>food</v>
      </c>
      <c r="T1166" s="6" t="str">
        <f t="shared" si="113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10">
        <f t="shared" si="108"/>
        <v>41826.00613425926</v>
      </c>
      <c r="J1167">
        <v>1404623330</v>
      </c>
      <c r="K1167" s="10">
        <f t="shared" si="109"/>
        <v>41792.00613425926</v>
      </c>
      <c r="L1167">
        <v>1401685730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0.20705000000000001</v>
      </c>
      <c r="R1167" s="6">
        <f t="shared" si="111"/>
        <v>82.82</v>
      </c>
      <c r="S1167" s="6" t="str">
        <f t="shared" si="112"/>
        <v>food</v>
      </c>
      <c r="T1167" s="6" t="str">
        <f t="shared" si="113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10">
        <f t="shared" si="108"/>
        <v>42180.958333333336</v>
      </c>
      <c r="J1168">
        <v>1435291200</v>
      </c>
      <c r="K1168" s="10">
        <f t="shared" si="109"/>
        <v>42150.277106481481</v>
      </c>
      <c r="L1168">
        <v>1432640342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0.19139999999999999</v>
      </c>
      <c r="R1168" s="6">
        <f t="shared" si="111"/>
        <v>358.875</v>
      </c>
      <c r="S1168" s="6" t="str">
        <f t="shared" si="112"/>
        <v>food</v>
      </c>
      <c r="T1168" s="6" t="str">
        <f t="shared" si="113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10">
        <f t="shared" si="108"/>
        <v>41894.526562499996</v>
      </c>
      <c r="J1169">
        <v>1410543495</v>
      </c>
      <c r="K1169" s="10">
        <f t="shared" si="109"/>
        <v>41863.526562499996</v>
      </c>
      <c r="L1169">
        <v>1407865095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1.6316666666666667E-2</v>
      </c>
      <c r="R1169" s="6">
        <f t="shared" si="111"/>
        <v>61.1875</v>
      </c>
      <c r="S1169" s="6" t="str">
        <f t="shared" si="112"/>
        <v>food</v>
      </c>
      <c r="T1169" s="6" t="str">
        <f t="shared" si="113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10">
        <f t="shared" si="108"/>
        <v>42634.845659722218</v>
      </c>
      <c r="J1170">
        <v>1474507065</v>
      </c>
      <c r="K1170" s="10">
        <f t="shared" si="109"/>
        <v>42604.845659722218</v>
      </c>
      <c r="L1170">
        <v>1471915065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5.6666666666666664E-2</v>
      </c>
      <c r="R1170" s="6">
        <f t="shared" si="111"/>
        <v>340</v>
      </c>
      <c r="S1170" s="6" t="str">
        <f t="shared" si="112"/>
        <v>food</v>
      </c>
      <c r="T1170" s="6" t="str">
        <f t="shared" si="113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10">
        <f t="shared" si="108"/>
        <v>42057.145405092589</v>
      </c>
      <c r="J1171">
        <v>1424593763</v>
      </c>
      <c r="K1171" s="10">
        <f t="shared" si="109"/>
        <v>42027.145405092589</v>
      </c>
      <c r="L1171">
        <v>1422001763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1.6999999999999999E-3</v>
      </c>
      <c r="R1171" s="6">
        <f t="shared" si="111"/>
        <v>5.666666666666667</v>
      </c>
      <c r="S1171" s="6" t="str">
        <f t="shared" si="112"/>
        <v>food</v>
      </c>
      <c r="T1171" s="6" t="str">
        <f t="shared" si="113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10">
        <f t="shared" si="108"/>
        <v>42154.684849537036</v>
      </c>
      <c r="J1172">
        <v>1433021171</v>
      </c>
      <c r="K1172" s="10">
        <f t="shared" si="109"/>
        <v>42124.684849537036</v>
      </c>
      <c r="L1172">
        <v>1430429171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4.0000000000000001E-3</v>
      </c>
      <c r="R1172" s="6">
        <f t="shared" si="111"/>
        <v>50</v>
      </c>
      <c r="S1172" s="6" t="str">
        <f t="shared" si="112"/>
        <v>food</v>
      </c>
      <c r="T1172" s="6" t="str">
        <f t="shared" si="113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10">
        <f t="shared" si="108"/>
        <v>41956.638043981475</v>
      </c>
      <c r="J1173">
        <v>1415909927</v>
      </c>
      <c r="K1173" s="10">
        <f t="shared" si="109"/>
        <v>41938.596377314811</v>
      </c>
      <c r="L1173">
        <v>1414351127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1E-3</v>
      </c>
      <c r="R1173" s="6">
        <f t="shared" si="111"/>
        <v>25</v>
      </c>
      <c r="S1173" s="6" t="str">
        <f t="shared" si="112"/>
        <v>food</v>
      </c>
      <c r="T1173" s="6" t="str">
        <f t="shared" si="113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10">
        <f t="shared" si="108"/>
        <v>41871.473981481475</v>
      </c>
      <c r="J1174">
        <v>1408551752</v>
      </c>
      <c r="K1174" s="10">
        <f t="shared" si="109"/>
        <v>41841.473981481475</v>
      </c>
      <c r="L1174">
        <v>1405959752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 s="6" t="e">
        <f t="shared" si="111"/>
        <v>#DIV/0!</v>
      </c>
      <c r="S1174" s="6" t="str">
        <f t="shared" si="112"/>
        <v>food</v>
      </c>
      <c r="T1174" s="6" t="str">
        <f t="shared" si="113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10">
        <f t="shared" si="108"/>
        <v>42218.97751157407</v>
      </c>
      <c r="J1175">
        <v>1438576057</v>
      </c>
      <c r="K1175" s="10">
        <f t="shared" si="109"/>
        <v>42183.97751157407</v>
      </c>
      <c r="L1175">
        <v>1435552057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2.4000000000000001E-4</v>
      </c>
      <c r="R1175" s="6">
        <f t="shared" si="111"/>
        <v>30</v>
      </c>
      <c r="S1175" s="6" t="str">
        <f t="shared" si="112"/>
        <v>food</v>
      </c>
      <c r="T1175" s="6" t="str">
        <f t="shared" si="113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10">
        <f t="shared" si="108"/>
        <v>42498.633414351854</v>
      </c>
      <c r="J1176">
        <v>1462738327</v>
      </c>
      <c r="K1176" s="10">
        <f t="shared" si="109"/>
        <v>42468.633414351854</v>
      </c>
      <c r="L1176">
        <v>1460146327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5.906666666666667E-2</v>
      </c>
      <c r="R1176" s="6">
        <f t="shared" si="111"/>
        <v>46.631578947368418</v>
      </c>
      <c r="S1176" s="6" t="str">
        <f t="shared" si="112"/>
        <v>food</v>
      </c>
      <c r="T1176" s="6" t="str">
        <f t="shared" si="113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10">
        <f t="shared" si="108"/>
        <v>42200.520127314812</v>
      </c>
      <c r="J1177">
        <v>1436981339</v>
      </c>
      <c r="K1177" s="10">
        <f t="shared" si="109"/>
        <v>42170.520127314812</v>
      </c>
      <c r="L1177">
        <v>1434389339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2.9250000000000002E-2</v>
      </c>
      <c r="R1177" s="6">
        <f t="shared" si="111"/>
        <v>65</v>
      </c>
      <c r="S1177" s="6" t="str">
        <f t="shared" si="112"/>
        <v>food</v>
      </c>
      <c r="T1177" s="6" t="str">
        <f t="shared" si="113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10">
        <f t="shared" si="108"/>
        <v>42800.333333333336</v>
      </c>
      <c r="J1178">
        <v>1488805200</v>
      </c>
      <c r="K1178" s="10">
        <f t="shared" si="109"/>
        <v>42745.811319444438</v>
      </c>
      <c r="L1178">
        <v>1484094498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5.7142857142857142E-5</v>
      </c>
      <c r="R1178" s="6">
        <f t="shared" si="111"/>
        <v>10</v>
      </c>
      <c r="S1178" s="6" t="str">
        <f t="shared" si="112"/>
        <v>food</v>
      </c>
      <c r="T1178" s="6" t="str">
        <f t="shared" si="113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10">
        <f t="shared" si="108"/>
        <v>41927.452499999999</v>
      </c>
      <c r="J1179">
        <v>1413388296</v>
      </c>
      <c r="K1179" s="10">
        <f t="shared" si="109"/>
        <v>41897.452499999999</v>
      </c>
      <c r="L1179">
        <v>1410796296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 s="6" t="e">
        <f t="shared" si="111"/>
        <v>#DIV/0!</v>
      </c>
      <c r="S1179" s="6" t="str">
        <f t="shared" si="112"/>
        <v>food</v>
      </c>
      <c r="T1179" s="6" t="str">
        <f t="shared" si="113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10">
        <f t="shared" si="108"/>
        <v>41867.69736111111</v>
      </c>
      <c r="J1180">
        <v>1408225452</v>
      </c>
      <c r="K1180" s="10">
        <f t="shared" si="109"/>
        <v>41837.69736111111</v>
      </c>
      <c r="L1180">
        <v>1405633452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6.666666666666667E-5</v>
      </c>
      <c r="R1180" s="6">
        <f t="shared" si="111"/>
        <v>5</v>
      </c>
      <c r="S1180" s="6" t="str">
        <f t="shared" si="112"/>
        <v>food</v>
      </c>
      <c r="T1180" s="6" t="str">
        <f t="shared" si="113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10">
        <f t="shared" si="108"/>
        <v>42305.511886574073</v>
      </c>
      <c r="J1181">
        <v>1446052627</v>
      </c>
      <c r="K1181" s="10">
        <f t="shared" si="109"/>
        <v>42275.511886574073</v>
      </c>
      <c r="L1181">
        <v>1443460627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5.3333333333333337E-2</v>
      </c>
      <c r="R1181" s="6">
        <f t="shared" si="111"/>
        <v>640</v>
      </c>
      <c r="S1181" s="6" t="str">
        <f t="shared" si="112"/>
        <v>food</v>
      </c>
      <c r="T1181" s="6" t="str">
        <f t="shared" si="113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10">
        <f t="shared" si="108"/>
        <v>41818.598541666666</v>
      </c>
      <c r="J1182">
        <v>1403983314</v>
      </c>
      <c r="K1182" s="10">
        <f t="shared" si="109"/>
        <v>41781.598541666666</v>
      </c>
      <c r="L1182">
        <v>1400786514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0.11749999999999999</v>
      </c>
      <c r="R1182" s="6">
        <f t="shared" si="111"/>
        <v>69.117647058823536</v>
      </c>
      <c r="S1182" s="6" t="str">
        <f t="shared" si="112"/>
        <v>food</v>
      </c>
      <c r="T1182" s="6" t="str">
        <f t="shared" si="113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10">
        <f t="shared" si="108"/>
        <v>42064.131030092591</v>
      </c>
      <c r="J1183">
        <v>1425197321</v>
      </c>
      <c r="K1183" s="10">
        <f t="shared" si="109"/>
        <v>42034.131030092591</v>
      </c>
      <c r="L1183">
        <v>1422605321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8.0000000000000007E-5</v>
      </c>
      <c r="R1183" s="6">
        <f t="shared" si="111"/>
        <v>1.3333333333333333</v>
      </c>
      <c r="S1183" s="6" t="str">
        <f t="shared" si="112"/>
        <v>food</v>
      </c>
      <c r="T1183" s="6" t="str">
        <f t="shared" si="113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10">
        <f t="shared" si="108"/>
        <v>42747.487499999996</v>
      </c>
      <c r="J1184">
        <v>1484239320</v>
      </c>
      <c r="K1184" s="10">
        <f t="shared" si="109"/>
        <v>42728.619074074071</v>
      </c>
      <c r="L1184">
        <v>1482609088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4.2000000000000003E-2</v>
      </c>
      <c r="R1184" s="6">
        <f t="shared" si="111"/>
        <v>10.5</v>
      </c>
      <c r="S1184" s="6" t="str">
        <f t="shared" si="112"/>
        <v>food</v>
      </c>
      <c r="T1184" s="6" t="str">
        <f t="shared" si="113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10">
        <f t="shared" si="108"/>
        <v>42675.957638888889</v>
      </c>
      <c r="J1185">
        <v>1478059140</v>
      </c>
      <c r="K1185" s="10">
        <f t="shared" si="109"/>
        <v>42656.653043981474</v>
      </c>
      <c r="L1185">
        <v>1476391223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0.04</v>
      </c>
      <c r="R1185" s="6">
        <f t="shared" si="111"/>
        <v>33.333333333333336</v>
      </c>
      <c r="S1185" s="6" t="str">
        <f t="shared" si="112"/>
        <v>food</v>
      </c>
      <c r="T1185" s="6" t="str">
        <f t="shared" si="113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10">
        <f t="shared" si="108"/>
        <v>42772.391331018516</v>
      </c>
      <c r="J1186">
        <v>1486391011</v>
      </c>
      <c r="K1186" s="10">
        <f t="shared" si="109"/>
        <v>42741.391331018516</v>
      </c>
      <c r="L1186">
        <v>1483712611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1.0493636363636363</v>
      </c>
      <c r="R1186" s="6">
        <f t="shared" si="111"/>
        <v>61.562666666666665</v>
      </c>
      <c r="S1186" s="6" t="str">
        <f t="shared" si="112"/>
        <v>photography</v>
      </c>
      <c r="T1186" s="6" t="str">
        <f t="shared" si="113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10">
        <f t="shared" si="108"/>
        <v>42162.958333333336</v>
      </c>
      <c r="J1187">
        <v>1433736000</v>
      </c>
      <c r="K1187" s="10">
        <f t="shared" si="109"/>
        <v>42130.656817129631</v>
      </c>
      <c r="L1187">
        <v>1430945149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1.0544</v>
      </c>
      <c r="R1187" s="6">
        <f t="shared" si="111"/>
        <v>118.73873873873873</v>
      </c>
      <c r="S1187" s="6" t="str">
        <f t="shared" si="112"/>
        <v>photography</v>
      </c>
      <c r="T1187" s="6" t="str">
        <f t="shared" si="113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10">
        <f t="shared" si="108"/>
        <v>42156.737499999996</v>
      </c>
      <c r="J1188">
        <v>1433198520</v>
      </c>
      <c r="K1188" s="10">
        <f t="shared" si="109"/>
        <v>42123.655034722215</v>
      </c>
      <c r="L1188">
        <v>1430340195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1.0673333333333332</v>
      </c>
      <c r="R1188" s="6">
        <f t="shared" si="111"/>
        <v>65.081300813008127</v>
      </c>
      <c r="S1188" s="6" t="str">
        <f t="shared" si="112"/>
        <v>photography</v>
      </c>
      <c r="T1188" s="6" t="str">
        <f t="shared" si="113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10">
        <f t="shared" si="108"/>
        <v>42141.541666666664</v>
      </c>
      <c r="J1189">
        <v>1431885600</v>
      </c>
      <c r="K1189" s="10">
        <f t="shared" si="109"/>
        <v>42109.686608796292</v>
      </c>
      <c r="L1189">
        <v>1429133323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1.0412571428571429</v>
      </c>
      <c r="R1189" s="6">
        <f t="shared" si="111"/>
        <v>130.15714285714284</v>
      </c>
      <c r="S1189" s="6" t="str">
        <f t="shared" si="112"/>
        <v>photography</v>
      </c>
      <c r="T1189" s="6" t="str">
        <f t="shared" si="113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10">
        <f t="shared" si="108"/>
        <v>42732.492361111108</v>
      </c>
      <c r="J1190">
        <v>1482943740</v>
      </c>
      <c r="K1190" s="10">
        <f t="shared" si="109"/>
        <v>42711.492361111108</v>
      </c>
      <c r="L1190">
        <v>1481129340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1.6054999999999999</v>
      </c>
      <c r="R1190" s="6">
        <f t="shared" si="111"/>
        <v>37.776470588235291</v>
      </c>
      <c r="S1190" s="6" t="str">
        <f t="shared" si="112"/>
        <v>photography</v>
      </c>
      <c r="T1190" s="6" t="str">
        <f t="shared" si="113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10">
        <f t="shared" si="108"/>
        <v>42550.770775462959</v>
      </c>
      <c r="J1191">
        <v>1467242995</v>
      </c>
      <c r="K1191" s="10">
        <f t="shared" si="109"/>
        <v>42529.770775462959</v>
      </c>
      <c r="L1191">
        <v>1465428595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1.0777777777777777</v>
      </c>
      <c r="R1191" s="6">
        <f t="shared" si="111"/>
        <v>112.79069767441861</v>
      </c>
      <c r="S1191" s="6" t="str">
        <f t="shared" si="112"/>
        <v>photography</v>
      </c>
      <c r="T1191" s="6" t="str">
        <f t="shared" si="113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10">
        <f t="shared" si="108"/>
        <v>41882.457465277774</v>
      </c>
      <c r="J1192">
        <v>1409500725</v>
      </c>
      <c r="K1192" s="10">
        <f t="shared" si="109"/>
        <v>41852.457465277774</v>
      </c>
      <c r="L1192">
        <v>1406908725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1.35</v>
      </c>
      <c r="R1192" s="6">
        <f t="shared" si="111"/>
        <v>51.92307692307692</v>
      </c>
      <c r="S1192" s="6" t="str">
        <f t="shared" si="112"/>
        <v>photography</v>
      </c>
      <c r="T1192" s="6" t="str">
        <f t="shared" si="113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10">
        <f t="shared" si="108"/>
        <v>42449.353703703702</v>
      </c>
      <c r="J1193">
        <v>1458480560</v>
      </c>
      <c r="K1193" s="10">
        <f t="shared" si="109"/>
        <v>42419.395370370366</v>
      </c>
      <c r="L1193">
        <v>1455892160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1.0907407407407408</v>
      </c>
      <c r="R1193" s="6">
        <f t="shared" si="111"/>
        <v>89.242424242424249</v>
      </c>
      <c r="S1193" s="6" t="str">
        <f t="shared" si="112"/>
        <v>photography</v>
      </c>
      <c r="T1193" s="6" t="str">
        <f t="shared" si="113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10">
        <f t="shared" si="108"/>
        <v>42777.298356481479</v>
      </c>
      <c r="J1194">
        <v>1486814978</v>
      </c>
      <c r="K1194" s="10">
        <f t="shared" si="109"/>
        <v>42747.298356481479</v>
      </c>
      <c r="L1194">
        <v>1484222978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2.9</v>
      </c>
      <c r="R1194" s="6">
        <f t="shared" si="111"/>
        <v>19.333333333333332</v>
      </c>
      <c r="S1194" s="6" t="str">
        <f t="shared" si="112"/>
        <v>photography</v>
      </c>
      <c r="T1194" s="6" t="str">
        <f t="shared" si="113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10">
        <f t="shared" si="108"/>
        <v>42469.526076388887</v>
      </c>
      <c r="J1195">
        <v>1460223453</v>
      </c>
      <c r="K1195" s="10">
        <f t="shared" si="109"/>
        <v>42409.567743055552</v>
      </c>
      <c r="L1195">
        <v>1455043053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1.0395714285714286</v>
      </c>
      <c r="R1195" s="6">
        <f t="shared" si="111"/>
        <v>79.967032967032964</v>
      </c>
      <c r="S1195" s="6" t="str">
        <f t="shared" si="112"/>
        <v>photography</v>
      </c>
      <c r="T1195" s="6" t="str">
        <f t="shared" si="113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10">
        <f t="shared" si="108"/>
        <v>42102.27984953703</v>
      </c>
      <c r="J1196">
        <v>1428493379</v>
      </c>
      <c r="K1196" s="10">
        <f t="shared" si="109"/>
        <v>42072.27984953703</v>
      </c>
      <c r="L1196">
        <v>1425901379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3.2223999999999999</v>
      </c>
      <c r="R1196" s="6">
        <f t="shared" si="111"/>
        <v>56.414565826330531</v>
      </c>
      <c r="S1196" s="6" t="str">
        <f t="shared" si="112"/>
        <v>photography</v>
      </c>
      <c r="T1196" s="6" t="str">
        <f t="shared" si="113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10">
        <f t="shared" si="108"/>
        <v>42358.166666666664</v>
      </c>
      <c r="J1197">
        <v>1450602000</v>
      </c>
      <c r="K1197" s="10">
        <f t="shared" si="109"/>
        <v>42298.139502314814</v>
      </c>
      <c r="L1197">
        <v>1445415653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1.35</v>
      </c>
      <c r="R1197" s="6">
        <f t="shared" si="111"/>
        <v>79.411764705882348</v>
      </c>
      <c r="S1197" s="6" t="str">
        <f t="shared" si="112"/>
        <v>photography</v>
      </c>
      <c r="T1197" s="6" t="str">
        <f t="shared" si="113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10">
        <f t="shared" si="108"/>
        <v>42356.610405092586</v>
      </c>
      <c r="J1198">
        <v>1450467539</v>
      </c>
      <c r="K1198" s="10">
        <f t="shared" si="109"/>
        <v>42326.610405092586</v>
      </c>
      <c r="L1198">
        <v>1447875539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2.6991034482758622</v>
      </c>
      <c r="R1198" s="6">
        <f t="shared" si="111"/>
        <v>76.439453125</v>
      </c>
      <c r="S1198" s="6" t="str">
        <f t="shared" si="112"/>
        <v>photography</v>
      </c>
      <c r="T1198" s="6" t="str">
        <f t="shared" si="113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10">
        <f t="shared" si="108"/>
        <v>42534.040972222218</v>
      </c>
      <c r="J1199">
        <v>1465797540</v>
      </c>
      <c r="K1199" s="10">
        <f t="shared" si="109"/>
        <v>42503.456412037034</v>
      </c>
      <c r="L1199">
        <v>1463155034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2.5329333333333333</v>
      </c>
      <c r="R1199" s="6">
        <f t="shared" si="111"/>
        <v>121</v>
      </c>
      <c r="S1199" s="6" t="str">
        <f t="shared" si="112"/>
        <v>photography</v>
      </c>
      <c r="T1199" s="6" t="str">
        <f t="shared" si="113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10">
        <f t="shared" si="108"/>
        <v>42368.916666666664</v>
      </c>
      <c r="J1200">
        <v>1451530800</v>
      </c>
      <c r="K1200" s="10">
        <f t="shared" si="109"/>
        <v>42333.410717592589</v>
      </c>
      <c r="L1200">
        <v>1448463086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2.6059999999999999</v>
      </c>
      <c r="R1200" s="6">
        <f t="shared" si="111"/>
        <v>54.616766467065865</v>
      </c>
      <c r="S1200" s="6" t="str">
        <f t="shared" si="112"/>
        <v>photography</v>
      </c>
      <c r="T1200" s="6" t="str">
        <f t="shared" si="113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10">
        <f t="shared" si="108"/>
        <v>42193.562499999993</v>
      </c>
      <c r="J1201">
        <v>1436380200</v>
      </c>
      <c r="K1201" s="10">
        <f t="shared" si="109"/>
        <v>42161.562499999993</v>
      </c>
      <c r="L1201">
        <v>1433615400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1.0131677953348381</v>
      </c>
      <c r="R1201" s="6">
        <f t="shared" si="111"/>
        <v>299.22222222222223</v>
      </c>
      <c r="S1201" s="6" t="str">
        <f t="shared" si="112"/>
        <v>photography</v>
      </c>
      <c r="T1201" s="6" t="str">
        <f t="shared" si="113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10">
        <f t="shared" si="108"/>
        <v>42110.269166666665</v>
      </c>
      <c r="J1202">
        <v>1429183656</v>
      </c>
      <c r="K1202" s="10">
        <f t="shared" si="109"/>
        <v>42089.269166666665</v>
      </c>
      <c r="L1202">
        <v>1427369256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1.2560416666666667</v>
      </c>
      <c r="R1202" s="6">
        <f t="shared" si="111"/>
        <v>58.533980582524272</v>
      </c>
      <c r="S1202" s="6" t="str">
        <f t="shared" si="112"/>
        <v>photography</v>
      </c>
      <c r="T1202" s="6" t="str">
        <f t="shared" si="113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10">
        <f t="shared" si="108"/>
        <v>42566.398680555554</v>
      </c>
      <c r="J1203">
        <v>1468593246</v>
      </c>
      <c r="K1203" s="10">
        <f t="shared" si="109"/>
        <v>42536.398680555554</v>
      </c>
      <c r="L1203">
        <v>1466001246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1.0243783333333334</v>
      </c>
      <c r="R1203" s="6">
        <f t="shared" si="111"/>
        <v>55.371801801801809</v>
      </c>
      <c r="S1203" s="6" t="str">
        <f t="shared" si="112"/>
        <v>photography</v>
      </c>
      <c r="T1203" s="6" t="str">
        <f t="shared" si="113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10">
        <f t="shared" si="108"/>
        <v>42182.08048611111</v>
      </c>
      <c r="J1204">
        <v>1435388154</v>
      </c>
      <c r="K1204" s="10">
        <f t="shared" si="109"/>
        <v>42152.08048611111</v>
      </c>
      <c r="L1204">
        <v>1432796154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1.99244</v>
      </c>
      <c r="R1204" s="6">
        <f t="shared" si="111"/>
        <v>183.80442804428046</v>
      </c>
      <c r="S1204" s="6" t="str">
        <f t="shared" si="112"/>
        <v>photography</v>
      </c>
      <c r="T1204" s="6" t="str">
        <f t="shared" si="113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10">
        <f t="shared" si="108"/>
        <v>42155.4065625</v>
      </c>
      <c r="J1205">
        <v>1433083527</v>
      </c>
      <c r="K1205" s="10">
        <f t="shared" si="109"/>
        <v>42125.4065625</v>
      </c>
      <c r="L1205">
        <v>1430491527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1.0245398773006136</v>
      </c>
      <c r="R1205" s="6">
        <f t="shared" si="111"/>
        <v>165.34653465346534</v>
      </c>
      <c r="S1205" s="6" t="str">
        <f t="shared" si="112"/>
        <v>photography</v>
      </c>
      <c r="T1205" s="6" t="str">
        <f t="shared" si="113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10">
        <f t="shared" si="108"/>
        <v>42341.999999999993</v>
      </c>
      <c r="J1206">
        <v>1449205200</v>
      </c>
      <c r="K1206" s="10">
        <f t="shared" si="109"/>
        <v>42297.539733796293</v>
      </c>
      <c r="L1206">
        <v>1445363833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1.0294615384615384</v>
      </c>
      <c r="R1206" s="6">
        <f t="shared" si="111"/>
        <v>234.78947368421052</v>
      </c>
      <c r="S1206" s="6" t="str">
        <f t="shared" si="112"/>
        <v>photography</v>
      </c>
      <c r="T1206" s="6" t="str">
        <f t="shared" si="113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10">
        <f t="shared" si="108"/>
        <v>42168.298043981478</v>
      </c>
      <c r="J1207">
        <v>1434197351</v>
      </c>
      <c r="K1207" s="10">
        <f t="shared" si="109"/>
        <v>42138.298043981478</v>
      </c>
      <c r="L1207">
        <v>1431605351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1.0086153846153847</v>
      </c>
      <c r="R1207" s="6">
        <f t="shared" si="111"/>
        <v>211.48387096774192</v>
      </c>
      <c r="S1207" s="6" t="str">
        <f t="shared" si="112"/>
        <v>photography</v>
      </c>
      <c r="T1207" s="6" t="str">
        <f t="shared" si="113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10">
        <f t="shared" si="108"/>
        <v>42805.353472222218</v>
      </c>
      <c r="J1208">
        <v>1489238940</v>
      </c>
      <c r="K1208" s="10">
        <f t="shared" si="109"/>
        <v>42772.567743055552</v>
      </c>
      <c r="L1208">
        <v>1486406253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1.1499999999999999</v>
      </c>
      <c r="R1208" s="6">
        <f t="shared" si="111"/>
        <v>32.34375</v>
      </c>
      <c r="S1208" s="6" t="str">
        <f t="shared" si="112"/>
        <v>photography</v>
      </c>
      <c r="T1208" s="6" t="str">
        <f t="shared" si="113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10">
        <f t="shared" si="108"/>
        <v>42460.208333333336</v>
      </c>
      <c r="J1209">
        <v>1459418400</v>
      </c>
      <c r="K1209" s="10">
        <f t="shared" si="109"/>
        <v>42430.221909722219</v>
      </c>
      <c r="L1209">
        <v>1456827573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1.0416766467065868</v>
      </c>
      <c r="R1209" s="6">
        <f t="shared" si="111"/>
        <v>123.37588652482269</v>
      </c>
      <c r="S1209" s="6" t="str">
        <f t="shared" si="112"/>
        <v>photography</v>
      </c>
      <c r="T1209" s="6" t="str">
        <f t="shared" si="113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10">
        <f t="shared" si="108"/>
        <v>42453.459074074075</v>
      </c>
      <c r="J1210">
        <v>1458835264</v>
      </c>
      <c r="K1210" s="10">
        <f t="shared" si="109"/>
        <v>42423.500740740739</v>
      </c>
      <c r="L1210">
        <v>1456246864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1.5529999999999999</v>
      </c>
      <c r="R1210" s="6">
        <f t="shared" si="111"/>
        <v>207.06666666666666</v>
      </c>
      <c r="S1210" s="6" t="str">
        <f t="shared" si="112"/>
        <v>photography</v>
      </c>
      <c r="T1210" s="6" t="str">
        <f t="shared" si="113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10">
        <f t="shared" si="108"/>
        <v>42791.637789351851</v>
      </c>
      <c r="J1211">
        <v>1488053905</v>
      </c>
      <c r="K1211" s="10">
        <f t="shared" si="109"/>
        <v>42761.637789351851</v>
      </c>
      <c r="L1211">
        <v>1485461905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1.06</v>
      </c>
      <c r="R1211" s="6">
        <f t="shared" si="111"/>
        <v>138.2608695652174</v>
      </c>
      <c r="S1211" s="6" t="str">
        <f t="shared" si="112"/>
        <v>photography</v>
      </c>
      <c r="T1211" s="6" t="str">
        <f t="shared" si="113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10">
        <f t="shared" si="108"/>
        <v>42155.666666666664</v>
      </c>
      <c r="J1212">
        <v>1433106000</v>
      </c>
      <c r="K1212" s="10">
        <f t="shared" si="109"/>
        <v>42132.733472222222</v>
      </c>
      <c r="L1212">
        <v>1431124572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2.5431499999999998</v>
      </c>
      <c r="R1212" s="6">
        <f t="shared" si="111"/>
        <v>493.81553398058253</v>
      </c>
      <c r="S1212" s="6" t="str">
        <f t="shared" si="112"/>
        <v>photography</v>
      </c>
      <c r="T1212" s="6" t="str">
        <f t="shared" si="113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10">
        <f t="shared" si="108"/>
        <v>42530.658113425925</v>
      </c>
      <c r="J1213">
        <v>1465505261</v>
      </c>
      <c r="K1213" s="10">
        <f t="shared" si="109"/>
        <v>42515.658113425925</v>
      </c>
      <c r="L1213">
        <v>1464209261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1.0109999999999999</v>
      </c>
      <c r="R1213" s="6">
        <f t="shared" si="111"/>
        <v>168.5</v>
      </c>
      <c r="S1213" s="6" t="str">
        <f t="shared" si="112"/>
        <v>photography</v>
      </c>
      <c r="T1213" s="6" t="str">
        <f t="shared" si="113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10">
        <f t="shared" si="108"/>
        <v>42334.833333333336</v>
      </c>
      <c r="J1214">
        <v>1448586000</v>
      </c>
      <c r="K1214" s="10">
        <f t="shared" si="109"/>
        <v>42318.741840277777</v>
      </c>
      <c r="L1214">
        <v>1447195695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1.2904</v>
      </c>
      <c r="R1214" s="6">
        <f t="shared" si="111"/>
        <v>38.867469879518069</v>
      </c>
      <c r="S1214" s="6" t="str">
        <f t="shared" si="112"/>
        <v>photography</v>
      </c>
      <c r="T1214" s="6" t="str">
        <f t="shared" si="113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10">
        <f t="shared" si="108"/>
        <v>42766.547453703701</v>
      </c>
      <c r="J1215">
        <v>1485886100</v>
      </c>
      <c r="K1215" s="10">
        <f t="shared" si="109"/>
        <v>42731.547453703701</v>
      </c>
      <c r="L1215">
        <v>1482862100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1.0223076923076924</v>
      </c>
      <c r="R1215" s="6">
        <f t="shared" si="111"/>
        <v>61.527777777777779</v>
      </c>
      <c r="S1215" s="6" t="str">
        <f t="shared" si="112"/>
        <v>photography</v>
      </c>
      <c r="T1215" s="6" t="str">
        <f t="shared" si="113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10">
        <f t="shared" si="108"/>
        <v>42164.632002314807</v>
      </c>
      <c r="J1216">
        <v>1433880605</v>
      </c>
      <c r="K1216" s="10">
        <f t="shared" si="109"/>
        <v>42104.632002314807</v>
      </c>
      <c r="L1216">
        <v>1428696605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1.3180000000000001</v>
      </c>
      <c r="R1216" s="6">
        <f t="shared" si="111"/>
        <v>105.44</v>
      </c>
      <c r="S1216" s="6" t="str">
        <f t="shared" si="112"/>
        <v>photography</v>
      </c>
      <c r="T1216" s="6" t="str">
        <f t="shared" si="113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10">
        <f t="shared" si="108"/>
        <v>41789.714768518512</v>
      </c>
      <c r="J1217">
        <v>1401487756</v>
      </c>
      <c r="K1217" s="10">
        <f t="shared" si="109"/>
        <v>41759.714768518512</v>
      </c>
      <c r="L1217">
        <v>1398895756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7.8608020000000005</v>
      </c>
      <c r="R1217" s="6">
        <f t="shared" si="111"/>
        <v>71.592003642987251</v>
      </c>
      <c r="S1217" s="6" t="str">
        <f t="shared" si="112"/>
        <v>photography</v>
      </c>
      <c r="T1217" s="6" t="str">
        <f t="shared" si="113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10">
        <f t="shared" si="108"/>
        <v>42279.752083333333</v>
      </c>
      <c r="J1218">
        <v>1443826980</v>
      </c>
      <c r="K1218" s="10">
        <f t="shared" si="109"/>
        <v>42247.408067129632</v>
      </c>
      <c r="L1218">
        <v>1441032457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0"/>
        <v>1.4570000000000001</v>
      </c>
      <c r="R1218" s="6">
        <f t="shared" si="111"/>
        <v>91.882882882882882</v>
      </c>
      <c r="S1218" s="6" t="str">
        <f t="shared" si="112"/>
        <v>photography</v>
      </c>
      <c r="T1218" s="6" t="str">
        <f t="shared" si="113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10">
        <f t="shared" ref="I1219:I1282" si="114">J1219/(86400)+25569+(-5/24)</f>
        <v>42565.6011574074</v>
      </c>
      <c r="J1219">
        <v>1468524340</v>
      </c>
      <c r="K1219" s="10">
        <f t="shared" ref="K1219:K1282" si="115">(L1219/86400)+25569+(-5/24)</f>
        <v>42535.6011574074</v>
      </c>
      <c r="L1219">
        <v>1465932340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6">E1219/D1219</f>
        <v>1.026</v>
      </c>
      <c r="R1219" s="6">
        <f t="shared" ref="R1219:R1282" si="117">E1219/N1219</f>
        <v>148.57377049180329</v>
      </c>
      <c r="S1219" s="6" t="str">
        <f t="shared" ref="S1219:S1282" si="118">LEFT(P1219,FIND("/",P1219)-1)</f>
        <v>photography</v>
      </c>
      <c r="T1219" s="6" t="str">
        <f t="shared" ref="T1219:T1282" si="119">RIGHT(P1219,LEN(P1219)-FIND("/",P1219))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10">
        <f t="shared" si="114"/>
        <v>42308.916666666664</v>
      </c>
      <c r="J1220">
        <v>1446346800</v>
      </c>
      <c r="K1220" s="10">
        <f t="shared" si="115"/>
        <v>42278.453703703701</v>
      </c>
      <c r="L1220">
        <v>1443714800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1.7227777777777777</v>
      </c>
      <c r="R1220" s="6">
        <f t="shared" si="117"/>
        <v>174.2134831460674</v>
      </c>
      <c r="S1220" s="6" t="str">
        <f t="shared" si="118"/>
        <v>photography</v>
      </c>
      <c r="T1220" s="6" t="str">
        <f t="shared" si="119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10">
        <f t="shared" si="114"/>
        <v>42663.253622685188</v>
      </c>
      <c r="J1221">
        <v>1476961513</v>
      </c>
      <c r="K1221" s="10">
        <f t="shared" si="115"/>
        <v>42633.253622685188</v>
      </c>
      <c r="L1221">
        <v>1474369513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1.5916819571865444</v>
      </c>
      <c r="R1221" s="6">
        <f t="shared" si="117"/>
        <v>102.86166007905139</v>
      </c>
      <c r="S1221" s="6" t="str">
        <f t="shared" si="118"/>
        <v>photography</v>
      </c>
      <c r="T1221" s="6" t="str">
        <f t="shared" si="119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10">
        <f t="shared" si="114"/>
        <v>42241.420277777775</v>
      </c>
      <c r="J1222">
        <v>1440515112</v>
      </c>
      <c r="K1222" s="10">
        <f t="shared" si="115"/>
        <v>42211.420277777775</v>
      </c>
      <c r="L1222">
        <v>1437923112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1.0376666666666667</v>
      </c>
      <c r="R1222" s="6">
        <f t="shared" si="117"/>
        <v>111.17857142857143</v>
      </c>
      <c r="S1222" s="6" t="str">
        <f t="shared" si="118"/>
        <v>photography</v>
      </c>
      <c r="T1222" s="6" t="str">
        <f t="shared" si="119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10">
        <f t="shared" si="114"/>
        <v>42707.791666666664</v>
      </c>
      <c r="J1223">
        <v>1480809600</v>
      </c>
      <c r="K1223" s="10">
        <f t="shared" si="115"/>
        <v>42680.267222222225</v>
      </c>
      <c r="L1223">
        <v>1478431488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1.1140954545454547</v>
      </c>
      <c r="R1223" s="6">
        <f t="shared" si="117"/>
        <v>23.796213592233013</v>
      </c>
      <c r="S1223" s="6" t="str">
        <f t="shared" si="118"/>
        <v>photography</v>
      </c>
      <c r="T1223" s="6" t="str">
        <f t="shared" si="119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10">
        <f t="shared" si="114"/>
        <v>42460.958333333336</v>
      </c>
      <c r="J1224">
        <v>1459483200</v>
      </c>
      <c r="K1224" s="10">
        <f t="shared" si="115"/>
        <v>42430.512118055551</v>
      </c>
      <c r="L1224">
        <v>1456852647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2.80375</v>
      </c>
      <c r="R1224" s="6">
        <f t="shared" si="117"/>
        <v>81.268115942028984</v>
      </c>
      <c r="S1224" s="6" t="str">
        <f t="shared" si="118"/>
        <v>photography</v>
      </c>
      <c r="T1224" s="6" t="str">
        <f t="shared" si="119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10">
        <f t="shared" si="114"/>
        <v>42684.010520833333</v>
      </c>
      <c r="J1225">
        <v>1478754909</v>
      </c>
      <c r="K1225" s="10">
        <f t="shared" si="115"/>
        <v>42653.968854166662</v>
      </c>
      <c r="L1225">
        <v>1476159309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1.1210606060606061</v>
      </c>
      <c r="R1225" s="6">
        <f t="shared" si="117"/>
        <v>116.21465968586388</v>
      </c>
      <c r="S1225" s="6" t="str">
        <f t="shared" si="118"/>
        <v>photography</v>
      </c>
      <c r="T1225" s="6" t="str">
        <f t="shared" si="119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10">
        <f t="shared" si="114"/>
        <v>41796.341458333329</v>
      </c>
      <c r="J1226">
        <v>1402060302</v>
      </c>
      <c r="K1226" s="10">
        <f t="shared" si="115"/>
        <v>41736.341458333329</v>
      </c>
      <c r="L1226">
        <v>1396876302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7.0666666666666669E-2</v>
      </c>
      <c r="R1226" s="6">
        <f t="shared" si="117"/>
        <v>58.888888888888886</v>
      </c>
      <c r="S1226" s="6" t="str">
        <f t="shared" si="118"/>
        <v>music</v>
      </c>
      <c r="T1226" s="6" t="str">
        <f t="shared" si="119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10">
        <f t="shared" si="114"/>
        <v>41569.697662037033</v>
      </c>
      <c r="J1227">
        <v>1382478278</v>
      </c>
      <c r="K1227" s="10">
        <f t="shared" si="115"/>
        <v>41509.697662037033</v>
      </c>
      <c r="L1227">
        <v>1377294278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4.3999999999999997E-2</v>
      </c>
      <c r="R1227" s="6">
        <f t="shared" si="117"/>
        <v>44</v>
      </c>
      <c r="S1227" s="6" t="str">
        <f t="shared" si="118"/>
        <v>music</v>
      </c>
      <c r="T1227" s="6" t="str">
        <f t="shared" si="119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10">
        <f t="shared" si="114"/>
        <v>41749.833333333328</v>
      </c>
      <c r="J1228">
        <v>1398042000</v>
      </c>
      <c r="K1228" s="10">
        <f t="shared" si="115"/>
        <v>41715.666446759256</v>
      </c>
      <c r="L1228">
        <v>1395089981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3.8739999999999997E-2</v>
      </c>
      <c r="R1228" s="6">
        <f t="shared" si="117"/>
        <v>48.424999999999997</v>
      </c>
      <c r="S1228" s="6" t="str">
        <f t="shared" si="118"/>
        <v>music</v>
      </c>
      <c r="T1228" s="6" t="str">
        <f t="shared" si="119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10">
        <f t="shared" si="114"/>
        <v>41858.083333333328</v>
      </c>
      <c r="J1229">
        <v>1407394800</v>
      </c>
      <c r="K1229" s="10">
        <f t="shared" si="115"/>
        <v>41827.710833333331</v>
      </c>
      <c r="L1229">
        <v>1404770616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 s="6" t="e">
        <f t="shared" si="117"/>
        <v>#DIV/0!</v>
      </c>
      <c r="S1229" s="6" t="str">
        <f t="shared" si="118"/>
        <v>music</v>
      </c>
      <c r="T1229" s="6" t="str">
        <f t="shared" si="119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10">
        <f t="shared" si="114"/>
        <v>40814.520925925921</v>
      </c>
      <c r="J1230">
        <v>1317231008</v>
      </c>
      <c r="K1230" s="10">
        <f t="shared" si="115"/>
        <v>40754.520925925921</v>
      </c>
      <c r="L1230">
        <v>1312047008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0.29299999999999998</v>
      </c>
      <c r="R1230" s="6">
        <f t="shared" si="117"/>
        <v>61.041666666666664</v>
      </c>
      <c r="S1230" s="6" t="str">
        <f t="shared" si="118"/>
        <v>music</v>
      </c>
      <c r="T1230" s="6" t="str">
        <f t="shared" si="119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10">
        <f t="shared" si="114"/>
        <v>41015.458333333328</v>
      </c>
      <c r="J1231">
        <v>1334592000</v>
      </c>
      <c r="K1231" s="10">
        <f t="shared" si="115"/>
        <v>40985.251469907402</v>
      </c>
      <c r="L1231">
        <v>1331982127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9.0909090909090905E-3</v>
      </c>
      <c r="R1231" s="6">
        <f t="shared" si="117"/>
        <v>25</v>
      </c>
      <c r="S1231" s="6" t="str">
        <f t="shared" si="118"/>
        <v>music</v>
      </c>
      <c r="T1231" s="6" t="str">
        <f t="shared" si="119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10">
        <f t="shared" si="114"/>
        <v>40598.764236111107</v>
      </c>
      <c r="J1232">
        <v>1298589630</v>
      </c>
      <c r="K1232" s="10">
        <f t="shared" si="115"/>
        <v>40568.764236111107</v>
      </c>
      <c r="L1232">
        <v>1295997630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 s="6" t="e">
        <f t="shared" si="117"/>
        <v>#DIV/0!</v>
      </c>
      <c r="S1232" s="6" t="str">
        <f t="shared" si="118"/>
        <v>music</v>
      </c>
      <c r="T1232" s="6" t="str">
        <f t="shared" si="119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10">
        <f t="shared" si="114"/>
        <v>42243.833333333336</v>
      </c>
      <c r="J1233">
        <v>1440723600</v>
      </c>
      <c r="K1233" s="10">
        <f t="shared" si="115"/>
        <v>42193.733425925922</v>
      </c>
      <c r="L1233">
        <v>1436394968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 s="6" t="e">
        <f t="shared" si="117"/>
        <v>#DIV/0!</v>
      </c>
      <c r="S1233" s="6" t="str">
        <f t="shared" si="118"/>
        <v>music</v>
      </c>
      <c r="T1233" s="6" t="str">
        <f t="shared" si="119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10">
        <f t="shared" si="114"/>
        <v>41553.639699074069</v>
      </c>
      <c r="J1234">
        <v>1381090870</v>
      </c>
      <c r="K1234" s="10">
        <f t="shared" si="115"/>
        <v>41506.639699074069</v>
      </c>
      <c r="L1234">
        <v>1377030070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8.0000000000000002E-3</v>
      </c>
      <c r="R1234" s="6">
        <f t="shared" si="117"/>
        <v>40</v>
      </c>
      <c r="S1234" s="6" t="str">
        <f t="shared" si="118"/>
        <v>music</v>
      </c>
      <c r="T1234" s="6" t="str">
        <f t="shared" si="119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10">
        <f t="shared" si="114"/>
        <v>40960.740439814814</v>
      </c>
      <c r="J1235">
        <v>1329864374</v>
      </c>
      <c r="K1235" s="10">
        <f t="shared" si="115"/>
        <v>40939.740439814814</v>
      </c>
      <c r="L1235">
        <v>1328049974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0.11600000000000001</v>
      </c>
      <c r="R1235" s="6">
        <f t="shared" si="117"/>
        <v>19.333333333333332</v>
      </c>
      <c r="S1235" s="6" t="str">
        <f t="shared" si="118"/>
        <v>music</v>
      </c>
      <c r="T1235" s="6" t="str">
        <f t="shared" si="119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10">
        <f t="shared" si="114"/>
        <v>42037.580347222225</v>
      </c>
      <c r="J1236">
        <v>1422903342</v>
      </c>
      <c r="K1236" s="10">
        <f t="shared" si="115"/>
        <v>42007.580347222225</v>
      </c>
      <c r="L1236">
        <v>1420311342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 s="6" t="e">
        <f t="shared" si="117"/>
        <v>#DIV/0!</v>
      </c>
      <c r="S1236" s="6" t="str">
        <f t="shared" si="118"/>
        <v>music</v>
      </c>
      <c r="T1236" s="6" t="str">
        <f t="shared" si="119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10">
        <f t="shared" si="114"/>
        <v>41622.927071759259</v>
      </c>
      <c r="J1237">
        <v>1387077299</v>
      </c>
      <c r="K1237" s="10">
        <f t="shared" si="115"/>
        <v>41582.927071759259</v>
      </c>
      <c r="L1237">
        <v>1383621299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2.787363950092912E-2</v>
      </c>
      <c r="R1237" s="6">
        <f t="shared" si="117"/>
        <v>35</v>
      </c>
      <c r="S1237" s="6" t="str">
        <f t="shared" si="118"/>
        <v>music</v>
      </c>
      <c r="T1237" s="6" t="str">
        <f t="shared" si="119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10">
        <f t="shared" si="114"/>
        <v>41118.458333333328</v>
      </c>
      <c r="J1238">
        <v>1343491200</v>
      </c>
      <c r="K1238" s="10">
        <f t="shared" si="115"/>
        <v>41110.47180555555</v>
      </c>
      <c r="L1238">
        <v>1342801164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 s="6" t="e">
        <f t="shared" si="117"/>
        <v>#DIV/0!</v>
      </c>
      <c r="S1238" s="6" t="str">
        <f t="shared" si="118"/>
        <v>music</v>
      </c>
      <c r="T1238" s="6" t="str">
        <f t="shared" si="119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10">
        <f t="shared" si="114"/>
        <v>41145.074826388889</v>
      </c>
      <c r="J1239">
        <v>1345790865</v>
      </c>
      <c r="K1239" s="10">
        <f t="shared" si="115"/>
        <v>41125.074826388889</v>
      </c>
      <c r="L1239">
        <v>1344062865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 s="6" t="e">
        <f t="shared" si="117"/>
        <v>#DIV/0!</v>
      </c>
      <c r="S1239" s="6" t="str">
        <f t="shared" si="118"/>
        <v>music</v>
      </c>
      <c r="T1239" s="6" t="str">
        <f t="shared" si="119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10">
        <f t="shared" si="114"/>
        <v>40761.402037037034</v>
      </c>
      <c r="J1240">
        <v>1312641536</v>
      </c>
      <c r="K1240" s="10">
        <f t="shared" si="115"/>
        <v>40731.402037037034</v>
      </c>
      <c r="L1240">
        <v>1310049536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0.17799999999999999</v>
      </c>
      <c r="R1240" s="6">
        <f t="shared" si="117"/>
        <v>59.333333333333336</v>
      </c>
      <c r="S1240" s="6" t="str">
        <f t="shared" si="118"/>
        <v>music</v>
      </c>
      <c r="T1240" s="6" t="str">
        <f t="shared" si="119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10">
        <f t="shared" si="114"/>
        <v>40913.754247685181</v>
      </c>
      <c r="J1241">
        <v>1325804767</v>
      </c>
      <c r="K1241" s="10">
        <f t="shared" si="115"/>
        <v>40883.754247685181</v>
      </c>
      <c r="L1241">
        <v>1323212767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 s="6" t="e">
        <f t="shared" si="117"/>
        <v>#DIV/0!</v>
      </c>
      <c r="S1241" s="6" t="str">
        <f t="shared" si="118"/>
        <v>music</v>
      </c>
      <c r="T1241" s="6" t="str">
        <f t="shared" si="119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10">
        <f t="shared" si="114"/>
        <v>41467.70208333333</v>
      </c>
      <c r="J1242">
        <v>1373665860</v>
      </c>
      <c r="K1242" s="10">
        <f t="shared" si="115"/>
        <v>41408.831678240742</v>
      </c>
      <c r="L1242">
        <v>1368579457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3.0124999999999999E-2</v>
      </c>
      <c r="R1242" s="6">
        <f t="shared" si="117"/>
        <v>30.125</v>
      </c>
      <c r="S1242" s="6" t="str">
        <f t="shared" si="118"/>
        <v>music</v>
      </c>
      <c r="T1242" s="6" t="str">
        <f t="shared" si="119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10">
        <f t="shared" si="114"/>
        <v>41946.040972222218</v>
      </c>
      <c r="J1243">
        <v>1414994340</v>
      </c>
      <c r="K1243" s="10">
        <f t="shared" si="115"/>
        <v>41923.629398148143</v>
      </c>
      <c r="L1243">
        <v>1413057980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0.50739999999999996</v>
      </c>
      <c r="R1243" s="6">
        <f t="shared" si="117"/>
        <v>74.617647058823536</v>
      </c>
      <c r="S1243" s="6" t="str">
        <f t="shared" si="118"/>
        <v>music</v>
      </c>
      <c r="T1243" s="6" t="str">
        <f t="shared" si="119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10">
        <f t="shared" si="114"/>
        <v>40797.345833333333</v>
      </c>
      <c r="J1244">
        <v>1315747080</v>
      </c>
      <c r="K1244" s="10">
        <f t="shared" si="115"/>
        <v>40781.957199074073</v>
      </c>
      <c r="L1244">
        <v>1314417502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5.4884742041712408E-3</v>
      </c>
      <c r="R1244" s="6">
        <f t="shared" si="117"/>
        <v>5</v>
      </c>
      <c r="S1244" s="6" t="str">
        <f t="shared" si="118"/>
        <v>music</v>
      </c>
      <c r="T1244" s="6" t="str">
        <f t="shared" si="119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10">
        <f t="shared" si="114"/>
        <v>40732.666666666664</v>
      </c>
      <c r="J1245">
        <v>1310158800</v>
      </c>
      <c r="K1245" s="10">
        <f t="shared" si="115"/>
        <v>40671.670960648145</v>
      </c>
      <c r="L1245">
        <v>1304888771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0.14091666666666666</v>
      </c>
      <c r="R1245" s="6">
        <f t="shared" si="117"/>
        <v>44.5</v>
      </c>
      <c r="S1245" s="6" t="str">
        <f t="shared" si="118"/>
        <v>music</v>
      </c>
      <c r="T1245" s="6" t="str">
        <f t="shared" si="119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10">
        <f t="shared" si="114"/>
        <v>41386.666666666664</v>
      </c>
      <c r="J1246">
        <v>1366664400</v>
      </c>
      <c r="K1246" s="10">
        <f t="shared" si="115"/>
        <v>41355.617164351854</v>
      </c>
      <c r="L1246">
        <v>1363981723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1.038</v>
      </c>
      <c r="R1246" s="6">
        <f t="shared" si="117"/>
        <v>46.133333333333333</v>
      </c>
      <c r="S1246" s="6" t="str">
        <f t="shared" si="118"/>
        <v>music</v>
      </c>
      <c r="T1246" s="6" t="str">
        <f t="shared" si="119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10">
        <f t="shared" si="114"/>
        <v>41804.391597222224</v>
      </c>
      <c r="J1247">
        <v>1402755834</v>
      </c>
      <c r="K1247" s="10">
        <f t="shared" si="115"/>
        <v>41774.391597222224</v>
      </c>
      <c r="L1247">
        <v>1400163834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1.2024999999999999</v>
      </c>
      <c r="R1247" s="6">
        <f t="shared" si="117"/>
        <v>141.47058823529412</v>
      </c>
      <c r="S1247" s="6" t="str">
        <f t="shared" si="118"/>
        <v>music</v>
      </c>
      <c r="T1247" s="6" t="str">
        <f t="shared" si="119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10">
        <f t="shared" si="114"/>
        <v>40882.876724537033</v>
      </c>
      <c r="J1248">
        <v>1323136949</v>
      </c>
      <c r="K1248" s="10">
        <f t="shared" si="115"/>
        <v>40837.835057870368</v>
      </c>
      <c r="L1248">
        <v>1319245349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1.17</v>
      </c>
      <c r="R1248" s="6">
        <f t="shared" si="117"/>
        <v>75.483870967741936</v>
      </c>
      <c r="S1248" s="6" t="str">
        <f t="shared" si="118"/>
        <v>music</v>
      </c>
      <c r="T1248" s="6" t="str">
        <f t="shared" si="119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10">
        <f t="shared" si="114"/>
        <v>41400.083969907406</v>
      </c>
      <c r="J1249">
        <v>1367823655</v>
      </c>
      <c r="K1249" s="10">
        <f t="shared" si="115"/>
        <v>41370.083969907406</v>
      </c>
      <c r="L1249">
        <v>1365231655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1.2214285714285715</v>
      </c>
      <c r="R1249" s="6">
        <f t="shared" si="117"/>
        <v>85.5</v>
      </c>
      <c r="S1249" s="6" t="str">
        <f t="shared" si="118"/>
        <v>music</v>
      </c>
      <c r="T1249" s="6" t="str">
        <f t="shared" si="119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10">
        <f t="shared" si="114"/>
        <v>41803.082638888889</v>
      </c>
      <c r="J1250">
        <v>1402642740</v>
      </c>
      <c r="K1250" s="10">
        <f t="shared" si="115"/>
        <v>41767.448530092588</v>
      </c>
      <c r="L1250">
        <v>1399563953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1.5164</v>
      </c>
      <c r="R1250" s="6">
        <f t="shared" si="117"/>
        <v>64.254237288135599</v>
      </c>
      <c r="S1250" s="6" t="str">
        <f t="shared" si="118"/>
        <v>music</v>
      </c>
      <c r="T1250" s="6" t="str">
        <f t="shared" si="119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10">
        <f t="shared" si="114"/>
        <v>41097.532534722217</v>
      </c>
      <c r="J1251">
        <v>1341683211</v>
      </c>
      <c r="K1251" s="10">
        <f t="shared" si="115"/>
        <v>41067.532534722217</v>
      </c>
      <c r="L1251">
        <v>1339091211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1.0444</v>
      </c>
      <c r="R1251" s="6">
        <f t="shared" si="117"/>
        <v>64.46913580246914</v>
      </c>
      <c r="S1251" s="6" t="str">
        <f t="shared" si="118"/>
        <v>music</v>
      </c>
      <c r="T1251" s="6" t="str">
        <f t="shared" si="119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10">
        <f t="shared" si="114"/>
        <v>41888.434386574074</v>
      </c>
      <c r="J1252">
        <v>1410017131</v>
      </c>
      <c r="K1252" s="10">
        <f t="shared" si="115"/>
        <v>41843.434386574074</v>
      </c>
      <c r="L1252">
        <v>1406129131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2.0015333333333332</v>
      </c>
      <c r="R1252" s="6">
        <f t="shared" si="117"/>
        <v>118.2007874015748</v>
      </c>
      <c r="S1252" s="6" t="str">
        <f t="shared" si="118"/>
        <v>music</v>
      </c>
      <c r="T1252" s="6" t="str">
        <f t="shared" si="119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10">
        <f t="shared" si="114"/>
        <v>40811.606099537035</v>
      </c>
      <c r="J1253">
        <v>1316979167</v>
      </c>
      <c r="K1253" s="10">
        <f t="shared" si="115"/>
        <v>40751.606099537035</v>
      </c>
      <c r="L1253">
        <v>1311795167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1.018</v>
      </c>
      <c r="R1253" s="6">
        <f t="shared" si="117"/>
        <v>82.540540540540547</v>
      </c>
      <c r="S1253" s="6" t="str">
        <f t="shared" si="118"/>
        <v>music</v>
      </c>
      <c r="T1253" s="6" t="str">
        <f t="shared" si="119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10">
        <f t="shared" si="114"/>
        <v>41571.779733796291</v>
      </c>
      <c r="J1254">
        <v>1382658169</v>
      </c>
      <c r="K1254" s="10">
        <f t="shared" si="115"/>
        <v>41543.779733796291</v>
      </c>
      <c r="L1254">
        <v>1380238969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1.3765714285714286</v>
      </c>
      <c r="R1254" s="6">
        <f t="shared" si="117"/>
        <v>34.170212765957444</v>
      </c>
      <c r="S1254" s="6" t="str">
        <f t="shared" si="118"/>
        <v>music</v>
      </c>
      <c r="T1254" s="6" t="str">
        <f t="shared" si="119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10">
        <f t="shared" si="114"/>
        <v>41885.575312499997</v>
      </c>
      <c r="J1255">
        <v>1409770107</v>
      </c>
      <c r="K1255" s="10">
        <f t="shared" si="115"/>
        <v>41855.575312499997</v>
      </c>
      <c r="L1255">
        <v>1407178107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3038.3319999999999</v>
      </c>
      <c r="R1255" s="6">
        <f t="shared" si="117"/>
        <v>42.73322081575246</v>
      </c>
      <c r="S1255" s="6" t="str">
        <f t="shared" si="118"/>
        <v>music</v>
      </c>
      <c r="T1255" s="6" t="str">
        <f t="shared" si="119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10">
        <f t="shared" si="114"/>
        <v>40543.999305555553</v>
      </c>
      <c r="J1256">
        <v>1293857940</v>
      </c>
      <c r="K1256" s="10">
        <f t="shared" si="115"/>
        <v>40487.413032407407</v>
      </c>
      <c r="L1256">
        <v>1288968886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1.9885074626865671</v>
      </c>
      <c r="R1256" s="6">
        <f t="shared" si="117"/>
        <v>94.489361702127653</v>
      </c>
      <c r="S1256" s="6" t="str">
        <f t="shared" si="118"/>
        <v>music</v>
      </c>
      <c r="T1256" s="6" t="str">
        <f t="shared" si="119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10">
        <f t="shared" si="114"/>
        <v>41609.678842592592</v>
      </c>
      <c r="J1257">
        <v>1385932652</v>
      </c>
      <c r="K1257" s="10">
        <f t="shared" si="115"/>
        <v>41579.637175925927</v>
      </c>
      <c r="L1257">
        <v>1383337052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2.0236666666666667</v>
      </c>
      <c r="R1257" s="6">
        <f t="shared" si="117"/>
        <v>55.697247706422019</v>
      </c>
      <c r="S1257" s="6" t="str">
        <f t="shared" si="118"/>
        <v>music</v>
      </c>
      <c r="T1257" s="6" t="str">
        <f t="shared" si="119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10">
        <f t="shared" si="114"/>
        <v>40951.711006944439</v>
      </c>
      <c r="J1258">
        <v>1329084231</v>
      </c>
      <c r="K1258" s="10">
        <f t="shared" si="115"/>
        <v>40921.711006944439</v>
      </c>
      <c r="L1258">
        <v>1326492231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1.1796376666666666</v>
      </c>
      <c r="R1258" s="6">
        <f t="shared" si="117"/>
        <v>98.030831024930734</v>
      </c>
      <c r="S1258" s="6" t="str">
        <f t="shared" si="118"/>
        <v>music</v>
      </c>
      <c r="T1258" s="6" t="str">
        <f t="shared" si="119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10">
        <f t="shared" si="114"/>
        <v>40635.835532407407</v>
      </c>
      <c r="J1259">
        <v>1301792590</v>
      </c>
      <c r="K1259" s="10">
        <f t="shared" si="115"/>
        <v>40586.877199074072</v>
      </c>
      <c r="L1259">
        <v>1297562590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2.9472727272727273</v>
      </c>
      <c r="R1259" s="6">
        <f t="shared" si="117"/>
        <v>92.102272727272734</v>
      </c>
      <c r="S1259" s="6" t="str">
        <f t="shared" si="118"/>
        <v>music</v>
      </c>
      <c r="T1259" s="6" t="str">
        <f t="shared" si="119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10">
        <f t="shared" si="114"/>
        <v>41517.402916666666</v>
      </c>
      <c r="J1260">
        <v>1377960012</v>
      </c>
      <c r="K1260" s="10">
        <f t="shared" si="115"/>
        <v>41487.402916666666</v>
      </c>
      <c r="L1260">
        <v>1375368012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2.1314633333333335</v>
      </c>
      <c r="R1260" s="6">
        <f t="shared" si="117"/>
        <v>38.175462686567165</v>
      </c>
      <c r="S1260" s="6" t="str">
        <f t="shared" si="118"/>
        <v>music</v>
      </c>
      <c r="T1260" s="6" t="str">
        <f t="shared" si="119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10">
        <f t="shared" si="114"/>
        <v>41798.957638888889</v>
      </c>
      <c r="J1261">
        <v>1402286340</v>
      </c>
      <c r="K1261" s="10">
        <f t="shared" si="115"/>
        <v>41766.762314814812</v>
      </c>
      <c r="L1261">
        <v>1399504664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1.0424</v>
      </c>
      <c r="R1261" s="6">
        <f t="shared" si="117"/>
        <v>27.145833333333332</v>
      </c>
      <c r="S1261" s="6" t="str">
        <f t="shared" si="118"/>
        <v>music</v>
      </c>
      <c r="T1261" s="6" t="str">
        <f t="shared" si="119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10">
        <f t="shared" si="114"/>
        <v>41696.63449074074</v>
      </c>
      <c r="J1262">
        <v>1393445620</v>
      </c>
      <c r="K1262" s="10">
        <f t="shared" si="115"/>
        <v>41666.63449074074</v>
      </c>
      <c r="L1262">
        <v>1390853620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1.1366666666666667</v>
      </c>
      <c r="R1262" s="6">
        <f t="shared" si="117"/>
        <v>50.689189189189186</v>
      </c>
      <c r="S1262" s="6" t="str">
        <f t="shared" si="118"/>
        <v>music</v>
      </c>
      <c r="T1262" s="6" t="str">
        <f t="shared" si="119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10">
        <f t="shared" si="114"/>
        <v>41668.134571759256</v>
      </c>
      <c r="J1263">
        <v>1390983227</v>
      </c>
      <c r="K1263" s="10">
        <f t="shared" si="115"/>
        <v>41638.134571759256</v>
      </c>
      <c r="L1263">
        <v>1388391227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1.0125</v>
      </c>
      <c r="R1263" s="6">
        <f t="shared" si="117"/>
        <v>38.942307692307693</v>
      </c>
      <c r="S1263" s="6" t="str">
        <f t="shared" si="118"/>
        <v>music</v>
      </c>
      <c r="T1263" s="6" t="str">
        <f t="shared" si="119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10">
        <f t="shared" si="114"/>
        <v>41686.554305555554</v>
      </c>
      <c r="J1264">
        <v>1392574692</v>
      </c>
      <c r="K1264" s="10">
        <f t="shared" si="115"/>
        <v>41656.554305555554</v>
      </c>
      <c r="L1264">
        <v>1389982692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1.2541538461538462</v>
      </c>
      <c r="R1264" s="6">
        <f t="shared" si="117"/>
        <v>77.638095238095232</v>
      </c>
      <c r="S1264" s="6" t="str">
        <f t="shared" si="118"/>
        <v>music</v>
      </c>
      <c r="T1264" s="6" t="str">
        <f t="shared" si="119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10">
        <f t="shared" si="114"/>
        <v>41726.833333333328</v>
      </c>
      <c r="J1265">
        <v>1396054800</v>
      </c>
      <c r="K1265" s="10">
        <f t="shared" si="115"/>
        <v>41691.875810185185</v>
      </c>
      <c r="L1265">
        <v>1393034470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1.19</v>
      </c>
      <c r="R1265" s="6">
        <f t="shared" si="117"/>
        <v>43.536585365853661</v>
      </c>
      <c r="S1265" s="6" t="str">
        <f t="shared" si="118"/>
        <v>music</v>
      </c>
      <c r="T1265" s="6" t="str">
        <f t="shared" si="119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10">
        <f t="shared" si="114"/>
        <v>41576.454664351848</v>
      </c>
      <c r="J1266">
        <v>1383062083</v>
      </c>
      <c r="K1266" s="10">
        <f t="shared" si="115"/>
        <v>41547.454664351848</v>
      </c>
      <c r="L1266">
        <v>1380556483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1.6646153846153846</v>
      </c>
      <c r="R1266" s="6">
        <f t="shared" si="117"/>
        <v>31.823529411764707</v>
      </c>
      <c r="S1266" s="6" t="str">
        <f t="shared" si="118"/>
        <v>music</v>
      </c>
      <c r="T1266" s="6" t="str">
        <f t="shared" si="119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10">
        <f t="shared" si="114"/>
        <v>40512.446932870364</v>
      </c>
      <c r="J1267">
        <v>1291131815</v>
      </c>
      <c r="K1267" s="10">
        <f t="shared" si="115"/>
        <v>40465.446932870364</v>
      </c>
      <c r="L1267">
        <v>1287071015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1.1914771428571429</v>
      </c>
      <c r="R1267" s="6">
        <f t="shared" si="117"/>
        <v>63.184393939393942</v>
      </c>
      <c r="S1267" s="6" t="str">
        <f t="shared" si="118"/>
        <v>music</v>
      </c>
      <c r="T1267" s="6" t="str">
        <f t="shared" si="119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10">
        <f t="shared" si="114"/>
        <v>41650.668344907404</v>
      </c>
      <c r="J1268">
        <v>1389474145</v>
      </c>
      <c r="K1268" s="10">
        <f t="shared" si="115"/>
        <v>41620.668344907404</v>
      </c>
      <c r="L1268">
        <v>1386882145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1.0047368421052632</v>
      </c>
      <c r="R1268" s="6">
        <f t="shared" si="117"/>
        <v>190.9</v>
      </c>
      <c r="S1268" s="6" t="str">
        <f t="shared" si="118"/>
        <v>music</v>
      </c>
      <c r="T1268" s="6" t="str">
        <f t="shared" si="119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10">
        <f t="shared" si="114"/>
        <v>41479.376828703702</v>
      </c>
      <c r="J1269">
        <v>1374674558</v>
      </c>
      <c r="K1269" s="10">
        <f t="shared" si="115"/>
        <v>41449.376828703702</v>
      </c>
      <c r="L1269">
        <v>1372082558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1.018</v>
      </c>
      <c r="R1269" s="6">
        <f t="shared" si="117"/>
        <v>140.85534591194968</v>
      </c>
      <c r="S1269" s="6" t="str">
        <f t="shared" si="118"/>
        <v>music</v>
      </c>
      <c r="T1269" s="6" t="str">
        <f t="shared" si="119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10">
        <f t="shared" si="114"/>
        <v>41537.637118055551</v>
      </c>
      <c r="J1270">
        <v>1379708247</v>
      </c>
      <c r="K1270" s="10">
        <f t="shared" si="115"/>
        <v>41507.637118055551</v>
      </c>
      <c r="L1270">
        <v>1377116247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1.1666666666666667</v>
      </c>
      <c r="R1270" s="6">
        <f t="shared" si="117"/>
        <v>76.92307692307692</v>
      </c>
      <c r="S1270" s="6" t="str">
        <f t="shared" si="118"/>
        <v>music</v>
      </c>
      <c r="T1270" s="6" t="str">
        <f t="shared" si="119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10">
        <f t="shared" si="114"/>
        <v>42475.791666666664</v>
      </c>
      <c r="J1271">
        <v>1460764800</v>
      </c>
      <c r="K1271" s="10">
        <f t="shared" si="115"/>
        <v>42445.614722222221</v>
      </c>
      <c r="L1271">
        <v>1458157512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1.0864893617021276</v>
      </c>
      <c r="R1271" s="6">
        <f t="shared" si="117"/>
        <v>99.15533980582525</v>
      </c>
      <c r="S1271" s="6" t="str">
        <f t="shared" si="118"/>
        <v>music</v>
      </c>
      <c r="T1271" s="6" t="str">
        <f t="shared" si="119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10">
        <f t="shared" si="114"/>
        <v>40993.60696759259</v>
      </c>
      <c r="J1272">
        <v>1332704042</v>
      </c>
      <c r="K1272" s="10">
        <f t="shared" si="115"/>
        <v>40933.648634259254</v>
      </c>
      <c r="L1272">
        <v>1327523642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1.1472</v>
      </c>
      <c r="R1272" s="6">
        <f t="shared" si="117"/>
        <v>67.881656804733723</v>
      </c>
      <c r="S1272" s="6" t="str">
        <f t="shared" si="118"/>
        <v>music</v>
      </c>
      <c r="T1272" s="6" t="str">
        <f t="shared" si="119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10">
        <f t="shared" si="114"/>
        <v>41591.516886574071</v>
      </c>
      <c r="J1273">
        <v>1384363459</v>
      </c>
      <c r="K1273" s="10">
        <f t="shared" si="115"/>
        <v>41561.475219907406</v>
      </c>
      <c r="L1273">
        <v>1381767859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1.018</v>
      </c>
      <c r="R1273" s="6">
        <f t="shared" si="117"/>
        <v>246.29032258064515</v>
      </c>
      <c r="S1273" s="6" t="str">
        <f t="shared" si="118"/>
        <v>music</v>
      </c>
      <c r="T1273" s="6" t="str">
        <f t="shared" si="119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10">
        <f t="shared" si="114"/>
        <v>40343.958333333328</v>
      </c>
      <c r="J1274">
        <v>1276574400</v>
      </c>
      <c r="K1274" s="10">
        <f t="shared" si="115"/>
        <v>40274.536793981482</v>
      </c>
      <c r="L1274">
        <v>1270576379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1.06</v>
      </c>
      <c r="R1274" s="6">
        <f t="shared" si="117"/>
        <v>189.28571428571428</v>
      </c>
      <c r="S1274" s="6" t="str">
        <f t="shared" si="118"/>
        <v>music</v>
      </c>
      <c r="T1274" s="6" t="str">
        <f t="shared" si="119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10">
        <f t="shared" si="114"/>
        <v>41882.521886574068</v>
      </c>
      <c r="J1275">
        <v>1409506291</v>
      </c>
      <c r="K1275" s="10">
        <f t="shared" si="115"/>
        <v>41852.521886574068</v>
      </c>
      <c r="L1275">
        <v>1406914291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1.0349999999999999</v>
      </c>
      <c r="R1275" s="6">
        <f t="shared" si="117"/>
        <v>76.666666666666671</v>
      </c>
      <c r="S1275" s="6" t="str">
        <f t="shared" si="118"/>
        <v>music</v>
      </c>
      <c r="T1275" s="6" t="str">
        <f t="shared" si="119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10">
        <f t="shared" si="114"/>
        <v>41151.481770833328</v>
      </c>
      <c r="J1276">
        <v>1346344425</v>
      </c>
      <c r="K1276" s="10">
        <f t="shared" si="115"/>
        <v>41116.481770833328</v>
      </c>
      <c r="L1276">
        <v>1343320425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1.5497535999999998</v>
      </c>
      <c r="R1276" s="6">
        <f t="shared" si="117"/>
        <v>82.963254817987149</v>
      </c>
      <c r="S1276" s="6" t="str">
        <f t="shared" si="118"/>
        <v>music</v>
      </c>
      <c r="T1276" s="6" t="str">
        <f t="shared" si="119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10">
        <f t="shared" si="114"/>
        <v>41493.659571759257</v>
      </c>
      <c r="J1277">
        <v>1375908587</v>
      </c>
      <c r="K1277" s="10">
        <f t="shared" si="115"/>
        <v>41458.659571759257</v>
      </c>
      <c r="L1277">
        <v>1372884587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1.6214066666666667</v>
      </c>
      <c r="R1277" s="6">
        <f t="shared" si="117"/>
        <v>62.522107969151669</v>
      </c>
      <c r="S1277" s="6" t="str">
        <f t="shared" si="118"/>
        <v>music</v>
      </c>
      <c r="T1277" s="6" t="str">
        <f t="shared" si="119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10">
        <f t="shared" si="114"/>
        <v>40056.958333333328</v>
      </c>
      <c r="J1278">
        <v>1251777600</v>
      </c>
      <c r="K1278" s="10">
        <f t="shared" si="115"/>
        <v>40007.49591435185</v>
      </c>
      <c r="L1278">
        <v>1247504047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1.0442100000000001</v>
      </c>
      <c r="R1278" s="6">
        <f t="shared" si="117"/>
        <v>46.06808823529412</v>
      </c>
      <c r="S1278" s="6" t="str">
        <f t="shared" si="118"/>
        <v>music</v>
      </c>
      <c r="T1278" s="6" t="str">
        <f t="shared" si="119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10">
        <f t="shared" si="114"/>
        <v>41156.35355324074</v>
      </c>
      <c r="J1279">
        <v>1346765347</v>
      </c>
      <c r="K1279" s="10">
        <f t="shared" si="115"/>
        <v>41121.35355324074</v>
      </c>
      <c r="L1279">
        <v>1343741347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1.0612433333333333</v>
      </c>
      <c r="R1279" s="6">
        <f t="shared" si="117"/>
        <v>38.543946731234868</v>
      </c>
      <c r="S1279" s="6" t="str">
        <f t="shared" si="118"/>
        <v>music</v>
      </c>
      <c r="T1279" s="6" t="str">
        <f t="shared" si="119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10">
        <f t="shared" si="114"/>
        <v>41814.875</v>
      </c>
      <c r="J1280">
        <v>1403661600</v>
      </c>
      <c r="K1280" s="10">
        <f t="shared" si="115"/>
        <v>41786.346828703703</v>
      </c>
      <c r="L1280">
        <v>1401196766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1.5493846153846154</v>
      </c>
      <c r="R1280" s="6">
        <f t="shared" si="117"/>
        <v>53.005263157894738</v>
      </c>
      <c r="S1280" s="6" t="str">
        <f t="shared" si="118"/>
        <v>music</v>
      </c>
      <c r="T1280" s="6" t="str">
        <f t="shared" si="119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10">
        <f t="shared" si="114"/>
        <v>41721.849189814813</v>
      </c>
      <c r="J1281">
        <v>1395624170</v>
      </c>
      <c r="K1281" s="10">
        <f t="shared" si="115"/>
        <v>41681.890856481477</v>
      </c>
      <c r="L1281">
        <v>1392171770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1.1077157238734421</v>
      </c>
      <c r="R1281" s="6">
        <f t="shared" si="117"/>
        <v>73.355396825396824</v>
      </c>
      <c r="S1281" s="6" t="str">
        <f t="shared" si="118"/>
        <v>music</v>
      </c>
      <c r="T1281" s="6" t="str">
        <f t="shared" si="119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10">
        <f t="shared" si="114"/>
        <v>40603.54923611111</v>
      </c>
      <c r="J1282">
        <v>1299003054</v>
      </c>
      <c r="K1282" s="10">
        <f t="shared" si="115"/>
        <v>40513.54923611111</v>
      </c>
      <c r="L1282">
        <v>1291227054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6"/>
        <v>1.1091186666666666</v>
      </c>
      <c r="R1282" s="6">
        <f t="shared" si="117"/>
        <v>127.97523076923076</v>
      </c>
      <c r="S1282" s="6" t="str">
        <f t="shared" si="118"/>
        <v>music</v>
      </c>
      <c r="T1282" s="6" t="str">
        <f t="shared" si="119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10">
        <f t="shared" ref="I1283:I1346" si="120">J1283/(86400)+25569+(-5/24)</f>
        <v>41483.535138888888</v>
      </c>
      <c r="J1283">
        <v>1375033836</v>
      </c>
      <c r="K1283" s="10">
        <f t="shared" ref="K1283:K1346" si="121">(L1283/86400)+25569+(-5/24)</f>
        <v>41463.535138888888</v>
      </c>
      <c r="L1283">
        <v>1373305836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2">E1283/D1283</f>
        <v>1.1071428571428572</v>
      </c>
      <c r="R1283" s="6">
        <f t="shared" ref="R1283:R1346" si="123">E1283/N1283</f>
        <v>104.72972972972973</v>
      </c>
      <c r="S1283" s="6" t="str">
        <f t="shared" ref="S1283:S1346" si="124">LEFT(P1283,FIND("/",P1283)-1)</f>
        <v>music</v>
      </c>
      <c r="T1283" s="6" t="str">
        <f t="shared" ref="T1283:T1346" si="125">RIGHT(P1283,LEN(P1283)-FIND("/",P1283))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10">
        <f t="shared" si="120"/>
        <v>41616.999305555553</v>
      </c>
      <c r="J1284">
        <v>1386565140</v>
      </c>
      <c r="K1284" s="10">
        <f t="shared" si="121"/>
        <v>41586.266840277771</v>
      </c>
      <c r="L1284">
        <v>1383909855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1.2361333333333333</v>
      </c>
      <c r="R1284" s="6">
        <f t="shared" si="123"/>
        <v>67.671532846715323</v>
      </c>
      <c r="S1284" s="6" t="str">
        <f t="shared" si="124"/>
        <v>music</v>
      </c>
      <c r="T1284" s="6" t="str">
        <f t="shared" si="125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10">
        <f t="shared" si="120"/>
        <v>41343.958333333328</v>
      </c>
      <c r="J1285">
        <v>1362974400</v>
      </c>
      <c r="K1285" s="10">
        <f t="shared" si="121"/>
        <v>41320.50913194444</v>
      </c>
      <c r="L1285">
        <v>1360948389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2.1105</v>
      </c>
      <c r="R1285" s="6">
        <f t="shared" si="123"/>
        <v>95.931818181818187</v>
      </c>
      <c r="S1285" s="6" t="str">
        <f t="shared" si="124"/>
        <v>music</v>
      </c>
      <c r="T1285" s="6" t="str">
        <f t="shared" si="125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10">
        <f t="shared" si="120"/>
        <v>42735.499305555553</v>
      </c>
      <c r="J1286">
        <v>1483203540</v>
      </c>
      <c r="K1286" s="10">
        <f t="shared" si="121"/>
        <v>42712.026412037034</v>
      </c>
      <c r="L1286">
        <v>1481175482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1.01</v>
      </c>
      <c r="R1286" s="6">
        <f t="shared" si="123"/>
        <v>65.161290322580641</v>
      </c>
      <c r="S1286" s="6" t="str">
        <f t="shared" si="124"/>
        <v>theater</v>
      </c>
      <c r="T1286" s="6" t="str">
        <f t="shared" si="125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10">
        <f t="shared" si="120"/>
        <v>42175.374710648146</v>
      </c>
      <c r="J1287">
        <v>1434808775</v>
      </c>
      <c r="K1287" s="10">
        <f t="shared" si="121"/>
        <v>42160.374710648146</v>
      </c>
      <c r="L1287">
        <v>1433512775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1.0165</v>
      </c>
      <c r="R1287" s="6">
        <f t="shared" si="123"/>
        <v>32.269841269841272</v>
      </c>
      <c r="S1287" s="6" t="str">
        <f t="shared" si="124"/>
        <v>theater</v>
      </c>
      <c r="T1287" s="6" t="str">
        <f t="shared" si="125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10">
        <f t="shared" si="120"/>
        <v>42052.374999999993</v>
      </c>
      <c r="J1288">
        <v>1424181600</v>
      </c>
      <c r="K1288" s="10">
        <f t="shared" si="121"/>
        <v>42039.176238425927</v>
      </c>
      <c r="L1288">
        <v>1423041227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1.0833333333333333</v>
      </c>
      <c r="R1288" s="6">
        <f t="shared" si="123"/>
        <v>81.25</v>
      </c>
      <c r="S1288" s="6" t="str">
        <f t="shared" si="124"/>
        <v>theater</v>
      </c>
      <c r="T1288" s="6" t="str">
        <f t="shared" si="125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10">
        <f t="shared" si="120"/>
        <v>42167.412685185183</v>
      </c>
      <c r="J1289">
        <v>1434120856</v>
      </c>
      <c r="K1289" s="10">
        <f t="shared" si="121"/>
        <v>42107.412685185183</v>
      </c>
      <c r="L1289">
        <v>1428936856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2.42</v>
      </c>
      <c r="R1289" s="6">
        <f t="shared" si="123"/>
        <v>24.2</v>
      </c>
      <c r="S1289" s="6" t="str">
        <f t="shared" si="124"/>
        <v>theater</v>
      </c>
      <c r="T1289" s="6" t="str">
        <f t="shared" si="125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10">
        <f t="shared" si="120"/>
        <v>42591.958333333336</v>
      </c>
      <c r="J1290">
        <v>1470801600</v>
      </c>
      <c r="K1290" s="10">
        <f t="shared" si="121"/>
        <v>42560.946331018517</v>
      </c>
      <c r="L1290">
        <v>1468122163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1.0044999999999999</v>
      </c>
      <c r="R1290" s="6">
        <f t="shared" si="123"/>
        <v>65.868852459016395</v>
      </c>
      <c r="S1290" s="6" t="str">
        <f t="shared" si="124"/>
        <v>theater</v>
      </c>
      <c r="T1290" s="6" t="str">
        <f t="shared" si="125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10">
        <f t="shared" si="120"/>
        <v>42738.926446759258</v>
      </c>
      <c r="J1291">
        <v>1483499645</v>
      </c>
      <c r="K1291" s="10">
        <f t="shared" si="121"/>
        <v>42708.926446759258</v>
      </c>
      <c r="L1291">
        <v>1480907645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1.2506666666666666</v>
      </c>
      <c r="R1291" s="6">
        <f t="shared" si="123"/>
        <v>36.07692307692308</v>
      </c>
      <c r="S1291" s="6" t="str">
        <f t="shared" si="124"/>
        <v>theater</v>
      </c>
      <c r="T1291" s="6" t="str">
        <f t="shared" si="125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10">
        <f t="shared" si="120"/>
        <v>42117.082638888889</v>
      </c>
      <c r="J1292">
        <v>1429772340</v>
      </c>
      <c r="K1292" s="10">
        <f t="shared" si="121"/>
        <v>42086.406608796293</v>
      </c>
      <c r="L1292">
        <v>1427121931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1.0857142857142856</v>
      </c>
      <c r="R1292" s="6">
        <f t="shared" si="123"/>
        <v>44.186046511627907</v>
      </c>
      <c r="S1292" s="6" t="str">
        <f t="shared" si="124"/>
        <v>theater</v>
      </c>
      <c r="T1292" s="6" t="str">
        <f t="shared" si="125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10">
        <f t="shared" si="120"/>
        <v>42101.083333333336</v>
      </c>
      <c r="J1293">
        <v>1428390000</v>
      </c>
      <c r="K1293" s="10">
        <f t="shared" si="121"/>
        <v>42064.444340277776</v>
      </c>
      <c r="L1293">
        <v>1425224391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1.4570000000000001</v>
      </c>
      <c r="R1293" s="6">
        <f t="shared" si="123"/>
        <v>104.07142857142857</v>
      </c>
      <c r="S1293" s="6" t="str">
        <f t="shared" si="124"/>
        <v>theater</v>
      </c>
      <c r="T1293" s="6" t="str">
        <f t="shared" si="125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10">
        <f t="shared" si="120"/>
        <v>42283.749305555553</v>
      </c>
      <c r="J1294">
        <v>1444172340</v>
      </c>
      <c r="K1294" s="10">
        <f t="shared" si="121"/>
        <v>42256.555879629632</v>
      </c>
      <c r="L1294">
        <v>1441822828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1.1000000000000001</v>
      </c>
      <c r="R1294" s="6">
        <f t="shared" si="123"/>
        <v>35.96153846153846</v>
      </c>
      <c r="S1294" s="6" t="str">
        <f t="shared" si="124"/>
        <v>theater</v>
      </c>
      <c r="T1294" s="6" t="str">
        <f t="shared" si="125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10">
        <f t="shared" si="120"/>
        <v>42322.534386574072</v>
      </c>
      <c r="J1295">
        <v>1447523371</v>
      </c>
      <c r="K1295" s="10">
        <f t="shared" si="121"/>
        <v>42292.492719907408</v>
      </c>
      <c r="L1295">
        <v>1444927771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1.0223333333333333</v>
      </c>
      <c r="R1295" s="6">
        <f t="shared" si="123"/>
        <v>127.79166666666667</v>
      </c>
      <c r="S1295" s="6" t="str">
        <f t="shared" si="124"/>
        <v>theater</v>
      </c>
      <c r="T1295" s="6" t="str">
        <f t="shared" si="125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10">
        <f t="shared" si="120"/>
        <v>42296.249999999993</v>
      </c>
      <c r="J1296">
        <v>1445252400</v>
      </c>
      <c r="K1296" s="10">
        <f t="shared" si="121"/>
        <v>42278.245335648149</v>
      </c>
      <c r="L1296">
        <v>1443696797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1.22</v>
      </c>
      <c r="R1296" s="6">
        <f t="shared" si="123"/>
        <v>27.727272727272727</v>
      </c>
      <c r="S1296" s="6" t="str">
        <f t="shared" si="124"/>
        <v>theater</v>
      </c>
      <c r="T1296" s="6" t="str">
        <f t="shared" si="125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10">
        <f t="shared" si="120"/>
        <v>42214.499999999993</v>
      </c>
      <c r="J1297">
        <v>1438189200</v>
      </c>
      <c r="K1297" s="10">
        <f t="shared" si="121"/>
        <v>42184.364548611113</v>
      </c>
      <c r="L1297">
        <v>1435585497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1.0196000000000001</v>
      </c>
      <c r="R1297" s="6">
        <f t="shared" si="123"/>
        <v>39.828125</v>
      </c>
      <c r="S1297" s="6" t="str">
        <f t="shared" si="124"/>
        <v>theater</v>
      </c>
      <c r="T1297" s="6" t="str">
        <f t="shared" si="125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10">
        <f t="shared" si="120"/>
        <v>42442.800613425927</v>
      </c>
      <c r="J1298">
        <v>1457914373</v>
      </c>
      <c r="K1298" s="10">
        <f t="shared" si="121"/>
        <v>42422.842280092591</v>
      </c>
      <c r="L1298">
        <v>1456189973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1.411764705882353</v>
      </c>
      <c r="R1298" s="6">
        <f t="shared" si="123"/>
        <v>52.173913043478258</v>
      </c>
      <c r="S1298" s="6" t="str">
        <f t="shared" si="124"/>
        <v>theater</v>
      </c>
      <c r="T1298" s="6" t="str">
        <f t="shared" si="125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10">
        <f t="shared" si="120"/>
        <v>42491.538865740738</v>
      </c>
      <c r="J1299">
        <v>1462125358</v>
      </c>
      <c r="K1299" s="10">
        <f t="shared" si="121"/>
        <v>42461.538865740738</v>
      </c>
      <c r="L1299">
        <v>1459533358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1.0952500000000001</v>
      </c>
      <c r="R1299" s="6">
        <f t="shared" si="123"/>
        <v>92.037815126050418</v>
      </c>
      <c r="S1299" s="6" t="str">
        <f t="shared" si="124"/>
        <v>theater</v>
      </c>
      <c r="T1299" s="6" t="str">
        <f t="shared" si="125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10">
        <f t="shared" si="120"/>
        <v>42488.472592592589</v>
      </c>
      <c r="J1300">
        <v>1461860432</v>
      </c>
      <c r="K1300" s="10">
        <f t="shared" si="121"/>
        <v>42458.472592592589</v>
      </c>
      <c r="L1300">
        <v>1459268432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1.0465</v>
      </c>
      <c r="R1300" s="6">
        <f t="shared" si="123"/>
        <v>63.424242424242422</v>
      </c>
      <c r="S1300" s="6" t="str">
        <f t="shared" si="124"/>
        <v>theater</v>
      </c>
      <c r="T1300" s="6" t="str">
        <f t="shared" si="125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10">
        <f t="shared" si="120"/>
        <v>42199.606006944443</v>
      </c>
      <c r="J1301">
        <v>1436902359</v>
      </c>
      <c r="K1301" s="10">
        <f t="shared" si="121"/>
        <v>42169.606006944443</v>
      </c>
      <c r="L1301">
        <v>1434310359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1.24</v>
      </c>
      <c r="R1301" s="6">
        <f t="shared" si="123"/>
        <v>135.625</v>
      </c>
      <c r="S1301" s="6" t="str">
        <f t="shared" si="124"/>
        <v>theater</v>
      </c>
      <c r="T1301" s="6" t="str">
        <f t="shared" si="125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10">
        <f t="shared" si="120"/>
        <v>42522.581249999996</v>
      </c>
      <c r="J1302">
        <v>1464807420</v>
      </c>
      <c r="K1302" s="10">
        <f t="shared" si="121"/>
        <v>42483.466874999998</v>
      </c>
      <c r="L1302">
        <v>1461427938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1.35</v>
      </c>
      <c r="R1302" s="6">
        <f t="shared" si="123"/>
        <v>168.75</v>
      </c>
      <c r="S1302" s="6" t="str">
        <f t="shared" si="124"/>
        <v>theater</v>
      </c>
      <c r="T1302" s="6" t="str">
        <f t="shared" si="125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10">
        <f t="shared" si="120"/>
        <v>42205.916666666664</v>
      </c>
      <c r="J1303">
        <v>1437447600</v>
      </c>
      <c r="K1303" s="10">
        <f t="shared" si="121"/>
        <v>42195.541412037033</v>
      </c>
      <c r="L1303">
        <v>1436551178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1.0275000000000001</v>
      </c>
      <c r="R1303" s="6">
        <f t="shared" si="123"/>
        <v>70.862068965517238</v>
      </c>
      <c r="S1303" s="6" t="str">
        <f t="shared" si="124"/>
        <v>theater</v>
      </c>
      <c r="T1303" s="6" t="str">
        <f t="shared" si="125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10">
        <f t="shared" si="120"/>
        <v>42704.891331018516</v>
      </c>
      <c r="J1304">
        <v>1480559011</v>
      </c>
      <c r="K1304" s="10">
        <f t="shared" si="121"/>
        <v>42674.849664351852</v>
      </c>
      <c r="L1304">
        <v>1477963411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</v>
      </c>
      <c r="R1304" s="6">
        <f t="shared" si="123"/>
        <v>50</v>
      </c>
      <c r="S1304" s="6" t="str">
        <f t="shared" si="124"/>
        <v>theater</v>
      </c>
      <c r="T1304" s="6" t="str">
        <f t="shared" si="125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10">
        <f t="shared" si="120"/>
        <v>42582.249999999993</v>
      </c>
      <c r="J1305">
        <v>1469962800</v>
      </c>
      <c r="K1305" s="10">
        <f t="shared" si="121"/>
        <v>42566.232870370368</v>
      </c>
      <c r="L1305">
        <v>1468578920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1.3026085714285716</v>
      </c>
      <c r="R1305" s="6">
        <f t="shared" si="123"/>
        <v>42.214166666666671</v>
      </c>
      <c r="S1305" s="6" t="str">
        <f t="shared" si="124"/>
        <v>theater</v>
      </c>
      <c r="T1305" s="6" t="str">
        <f t="shared" si="125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10">
        <f t="shared" si="120"/>
        <v>42806.944502314807</v>
      </c>
      <c r="J1306">
        <v>1489376405</v>
      </c>
      <c r="K1306" s="10">
        <f t="shared" si="121"/>
        <v>42746.986168981479</v>
      </c>
      <c r="L1306">
        <v>1484196005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0.39627499999999999</v>
      </c>
      <c r="R1306" s="6">
        <f t="shared" si="123"/>
        <v>152.41346153846155</v>
      </c>
      <c r="S1306" s="6" t="str">
        <f t="shared" si="124"/>
        <v>technology</v>
      </c>
      <c r="T1306" s="6" t="str">
        <f t="shared" si="125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10">
        <f t="shared" si="120"/>
        <v>42572.520833333336</v>
      </c>
      <c r="J1307">
        <v>1469122200</v>
      </c>
      <c r="K1307" s="10">
        <f t="shared" si="121"/>
        <v>42543.457268518519</v>
      </c>
      <c r="L1307">
        <v>1466611108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0.25976666666666665</v>
      </c>
      <c r="R1307" s="6">
        <f t="shared" si="123"/>
        <v>90.616279069767444</v>
      </c>
      <c r="S1307" s="6" t="str">
        <f t="shared" si="124"/>
        <v>technology</v>
      </c>
      <c r="T1307" s="6" t="str">
        <f t="shared" si="125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10">
        <f t="shared" si="120"/>
        <v>41977.249236111107</v>
      </c>
      <c r="J1308">
        <v>1417690734</v>
      </c>
      <c r="K1308" s="10">
        <f t="shared" si="121"/>
        <v>41947.249236111107</v>
      </c>
      <c r="L1308">
        <v>1415098734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0.65246363636363636</v>
      </c>
      <c r="R1308" s="6">
        <f t="shared" si="123"/>
        <v>201.60393258426967</v>
      </c>
      <c r="S1308" s="6" t="str">
        <f t="shared" si="124"/>
        <v>technology</v>
      </c>
      <c r="T1308" s="6" t="str">
        <f t="shared" si="125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10">
        <f t="shared" si="120"/>
        <v>42417.294895833336</v>
      </c>
      <c r="J1309">
        <v>1455710679</v>
      </c>
      <c r="K1309" s="10">
        <f t="shared" si="121"/>
        <v>42387.294895833336</v>
      </c>
      <c r="L1309">
        <v>1453118679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0.11514000000000001</v>
      </c>
      <c r="R1309" s="6">
        <f t="shared" si="123"/>
        <v>127.93333333333334</v>
      </c>
      <c r="S1309" s="6" t="str">
        <f t="shared" si="124"/>
        <v>technology</v>
      </c>
      <c r="T1309" s="6" t="str">
        <f t="shared" si="125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10">
        <f t="shared" si="120"/>
        <v>42651.405231481483</v>
      </c>
      <c r="J1310">
        <v>1475937812</v>
      </c>
      <c r="K1310" s="10">
        <f t="shared" si="121"/>
        <v>42611.405231481483</v>
      </c>
      <c r="L1310">
        <v>1472481812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0.11360000000000001</v>
      </c>
      <c r="R1310" s="6">
        <f t="shared" si="123"/>
        <v>29.894736842105264</v>
      </c>
      <c r="S1310" s="6" t="str">
        <f t="shared" si="124"/>
        <v>technology</v>
      </c>
      <c r="T1310" s="6" t="str">
        <f t="shared" si="125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10">
        <f t="shared" si="120"/>
        <v>42292.674398148149</v>
      </c>
      <c r="J1311">
        <v>1444943468</v>
      </c>
      <c r="K1311" s="10">
        <f t="shared" si="121"/>
        <v>42257.674398148149</v>
      </c>
      <c r="L1311">
        <v>1441919468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1.1199130434782609</v>
      </c>
      <c r="R1311" s="6">
        <f t="shared" si="123"/>
        <v>367.97142857142859</v>
      </c>
      <c r="S1311" s="6" t="str">
        <f t="shared" si="124"/>
        <v>technology</v>
      </c>
      <c r="T1311" s="6" t="str">
        <f t="shared" si="125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10">
        <f t="shared" si="120"/>
        <v>42601.458912037029</v>
      </c>
      <c r="J1312">
        <v>1471622450</v>
      </c>
      <c r="K1312" s="10">
        <f t="shared" si="121"/>
        <v>42556.458912037029</v>
      </c>
      <c r="L1312">
        <v>1467734450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0.155</v>
      </c>
      <c r="R1312" s="6">
        <f t="shared" si="123"/>
        <v>129.16666666666666</v>
      </c>
      <c r="S1312" s="6" t="str">
        <f t="shared" si="124"/>
        <v>technology</v>
      </c>
      <c r="T1312" s="6" t="str">
        <f t="shared" si="125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10">
        <f t="shared" si="120"/>
        <v>42704.635636574072</v>
      </c>
      <c r="J1313">
        <v>1480536919</v>
      </c>
      <c r="K1313" s="10">
        <f t="shared" si="121"/>
        <v>42669.593969907401</v>
      </c>
      <c r="L1313">
        <v>1477509319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0.32028000000000001</v>
      </c>
      <c r="R1313" s="6">
        <f t="shared" si="123"/>
        <v>800.7</v>
      </c>
      <c r="S1313" s="6" t="str">
        <f t="shared" si="124"/>
        <v>technology</v>
      </c>
      <c r="T1313" s="6" t="str">
        <f t="shared" si="125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10">
        <f t="shared" si="120"/>
        <v>42112.494467592587</v>
      </c>
      <c r="J1314">
        <v>1429375922</v>
      </c>
      <c r="K1314" s="10">
        <f t="shared" si="121"/>
        <v>42082.494467592587</v>
      </c>
      <c r="L1314">
        <v>1426783922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6.0869565217391303E-3</v>
      </c>
      <c r="R1314" s="6">
        <f t="shared" si="123"/>
        <v>28</v>
      </c>
      <c r="S1314" s="6" t="str">
        <f t="shared" si="124"/>
        <v>technology</v>
      </c>
      <c r="T1314" s="6" t="str">
        <f t="shared" si="125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10">
        <f t="shared" si="120"/>
        <v>42432.50131944444</v>
      </c>
      <c r="J1315">
        <v>1457024514</v>
      </c>
      <c r="K1315" s="10">
        <f t="shared" si="121"/>
        <v>42402.50131944444</v>
      </c>
      <c r="L1315">
        <v>1454432514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0.31114999999999998</v>
      </c>
      <c r="R1315" s="6">
        <f t="shared" si="123"/>
        <v>102.01639344262296</v>
      </c>
      <c r="S1315" s="6" t="str">
        <f t="shared" si="124"/>
        <v>technology</v>
      </c>
      <c r="T1315" s="6" t="str">
        <f t="shared" si="125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10">
        <f t="shared" si="120"/>
        <v>42664.461342592585</v>
      </c>
      <c r="J1316">
        <v>1477065860</v>
      </c>
      <c r="K1316" s="10">
        <f t="shared" si="121"/>
        <v>42604.461342592585</v>
      </c>
      <c r="L1316">
        <v>1471881860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1.1266666666666666E-2</v>
      </c>
      <c r="R1316" s="6">
        <f t="shared" si="123"/>
        <v>184.36363636363637</v>
      </c>
      <c r="S1316" s="6" t="str">
        <f t="shared" si="124"/>
        <v>technology</v>
      </c>
      <c r="T1316" s="6" t="str">
        <f t="shared" si="125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10">
        <f t="shared" si="120"/>
        <v>42313.833333333336</v>
      </c>
      <c r="J1317">
        <v>1446771600</v>
      </c>
      <c r="K1317" s="10">
        <f t="shared" si="121"/>
        <v>42278.289907407401</v>
      </c>
      <c r="L1317">
        <v>1443700648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0.40404000000000001</v>
      </c>
      <c r="R1317" s="6">
        <f t="shared" si="123"/>
        <v>162.91935483870967</v>
      </c>
      <c r="S1317" s="6" t="str">
        <f t="shared" si="124"/>
        <v>technology</v>
      </c>
      <c r="T1317" s="6" t="str">
        <f t="shared" si="125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10">
        <f t="shared" si="120"/>
        <v>42428.753576388888</v>
      </c>
      <c r="J1318">
        <v>1456700709</v>
      </c>
      <c r="K1318" s="10">
        <f t="shared" si="121"/>
        <v>42393.753576388888</v>
      </c>
      <c r="L1318">
        <v>1453676709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1.3333333333333333E-5</v>
      </c>
      <c r="R1318" s="6">
        <f t="shared" si="123"/>
        <v>1</v>
      </c>
      <c r="S1318" s="6" t="str">
        <f t="shared" si="124"/>
        <v>technology</v>
      </c>
      <c r="T1318" s="6" t="str">
        <f t="shared" si="125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10">
        <f t="shared" si="120"/>
        <v>42572.374999999993</v>
      </c>
      <c r="J1319">
        <v>1469109600</v>
      </c>
      <c r="K1319" s="10">
        <f t="shared" si="121"/>
        <v>42520.027152777773</v>
      </c>
      <c r="L1319">
        <v>1464586746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5.7334999999999997E-2</v>
      </c>
      <c r="R1319" s="6">
        <f t="shared" si="123"/>
        <v>603.52631578947364</v>
      </c>
      <c r="S1319" s="6" t="str">
        <f t="shared" si="124"/>
        <v>technology</v>
      </c>
      <c r="T1319" s="6" t="str">
        <f t="shared" si="125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10">
        <f t="shared" si="120"/>
        <v>42014.835324074076</v>
      </c>
      <c r="J1320">
        <v>1420938172</v>
      </c>
      <c r="K1320" s="10">
        <f t="shared" si="121"/>
        <v>41984.835324074076</v>
      </c>
      <c r="L1320">
        <v>1418346172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0.15325</v>
      </c>
      <c r="R1320" s="6">
        <f t="shared" si="123"/>
        <v>45.407407407407405</v>
      </c>
      <c r="S1320" s="6" t="str">
        <f t="shared" si="124"/>
        <v>technology</v>
      </c>
      <c r="T1320" s="6" t="str">
        <f t="shared" si="125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10">
        <f t="shared" si="120"/>
        <v>41831.458333333328</v>
      </c>
      <c r="J1321">
        <v>1405094400</v>
      </c>
      <c r="K1321" s="10">
        <f t="shared" si="121"/>
        <v>41816.603761574072</v>
      </c>
      <c r="L1321">
        <v>1403810965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0.15103448275862069</v>
      </c>
      <c r="R1321" s="6">
        <f t="shared" si="123"/>
        <v>97.333333333333329</v>
      </c>
      <c r="S1321" s="6" t="str">
        <f t="shared" si="124"/>
        <v>technology</v>
      </c>
      <c r="T1321" s="6" t="str">
        <f t="shared" si="125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10">
        <f t="shared" si="120"/>
        <v>42734.749999999993</v>
      </c>
      <c r="J1322">
        <v>1483138800</v>
      </c>
      <c r="K1322" s="10">
        <f t="shared" si="121"/>
        <v>42705.482013888883</v>
      </c>
      <c r="L1322">
        <v>1480610046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5.0299999999999997E-3</v>
      </c>
      <c r="R1322" s="6">
        <f t="shared" si="123"/>
        <v>167.66666666666666</v>
      </c>
      <c r="S1322" s="6" t="str">
        <f t="shared" si="124"/>
        <v>technology</v>
      </c>
      <c r="T1322" s="6" t="str">
        <f t="shared" si="125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10">
        <f t="shared" si="120"/>
        <v>42727.540937499994</v>
      </c>
      <c r="J1323">
        <v>1482515937</v>
      </c>
      <c r="K1323" s="10">
        <f t="shared" si="121"/>
        <v>42697.540937499994</v>
      </c>
      <c r="L1323">
        <v>1479923937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1.3028138528138528E-2</v>
      </c>
      <c r="R1323" s="6">
        <f t="shared" si="123"/>
        <v>859.85714285714289</v>
      </c>
      <c r="S1323" s="6" t="str">
        <f t="shared" si="124"/>
        <v>technology</v>
      </c>
      <c r="T1323" s="6" t="str">
        <f t="shared" si="125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10">
        <f t="shared" si="120"/>
        <v>42145.448206018518</v>
      </c>
      <c r="J1324">
        <v>1432223125</v>
      </c>
      <c r="K1324" s="10">
        <f t="shared" si="121"/>
        <v>42115.448206018518</v>
      </c>
      <c r="L1324">
        <v>1429631125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3.0285714285714286E-3</v>
      </c>
      <c r="R1324" s="6">
        <f t="shared" si="123"/>
        <v>26.5</v>
      </c>
      <c r="S1324" s="6" t="str">
        <f t="shared" si="124"/>
        <v>technology</v>
      </c>
      <c r="T1324" s="6" t="str">
        <f t="shared" si="125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10">
        <f t="shared" si="120"/>
        <v>42486.079861111109</v>
      </c>
      <c r="J1325">
        <v>1461653700</v>
      </c>
      <c r="K1325" s="10">
        <f t="shared" si="121"/>
        <v>42451.490115740737</v>
      </c>
      <c r="L1325">
        <v>1458665146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8.8800000000000004E-2</v>
      </c>
      <c r="R1325" s="6">
        <f t="shared" si="123"/>
        <v>30.272727272727273</v>
      </c>
      <c r="S1325" s="6" t="str">
        <f t="shared" si="124"/>
        <v>technology</v>
      </c>
      <c r="T1325" s="6" t="str">
        <f t="shared" si="125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10">
        <f t="shared" si="120"/>
        <v>42656.425370370365</v>
      </c>
      <c r="J1326">
        <v>1476371552</v>
      </c>
      <c r="K1326" s="10">
        <f t="shared" si="121"/>
        <v>42626.425370370365</v>
      </c>
      <c r="L1326">
        <v>1473779552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9.8400000000000001E-2</v>
      </c>
      <c r="R1326" s="6">
        <f t="shared" si="123"/>
        <v>54.666666666666664</v>
      </c>
      <c r="S1326" s="6" t="str">
        <f t="shared" si="124"/>
        <v>technology</v>
      </c>
      <c r="T1326" s="6" t="str">
        <f t="shared" si="125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10">
        <f t="shared" si="120"/>
        <v>42733.877719907403</v>
      </c>
      <c r="J1327">
        <v>1483063435</v>
      </c>
      <c r="K1327" s="10">
        <f t="shared" si="121"/>
        <v>42703.877719907403</v>
      </c>
      <c r="L1327">
        <v>1480471435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2.4299999999999999E-2</v>
      </c>
      <c r="R1327" s="6">
        <f t="shared" si="123"/>
        <v>60.75</v>
      </c>
      <c r="S1327" s="6" t="str">
        <f t="shared" si="124"/>
        <v>technology</v>
      </c>
      <c r="T1327" s="6" t="str">
        <f t="shared" si="125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10">
        <f t="shared" si="120"/>
        <v>42019.583657407406</v>
      </c>
      <c r="J1328">
        <v>1421348428</v>
      </c>
      <c r="K1328" s="10">
        <f t="shared" si="121"/>
        <v>41974.583657407406</v>
      </c>
      <c r="L1328">
        <v>1417460428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1.1299999999999999E-2</v>
      </c>
      <c r="R1328" s="6">
        <f t="shared" si="123"/>
        <v>102.72727272727273</v>
      </c>
      <c r="S1328" s="6" t="str">
        <f t="shared" si="124"/>
        <v>technology</v>
      </c>
      <c r="T1328" s="6" t="str">
        <f t="shared" si="125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10">
        <f t="shared" si="120"/>
        <v>42153.470312500001</v>
      </c>
      <c r="J1329">
        <v>1432916235</v>
      </c>
      <c r="K1329" s="10">
        <f t="shared" si="121"/>
        <v>42123.470312500001</v>
      </c>
      <c r="L1329">
        <v>1430324235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3.5520833333333335E-2</v>
      </c>
      <c r="R1329" s="6">
        <f t="shared" si="123"/>
        <v>41.585365853658537</v>
      </c>
      <c r="S1329" s="6" t="str">
        <f t="shared" si="124"/>
        <v>technology</v>
      </c>
      <c r="T1329" s="6" t="str">
        <f t="shared" si="125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10">
        <f t="shared" si="120"/>
        <v>42657.434421296297</v>
      </c>
      <c r="J1330">
        <v>1476458734</v>
      </c>
      <c r="K1330" s="10">
        <f t="shared" si="121"/>
        <v>42612.434421296297</v>
      </c>
      <c r="L1330">
        <v>1472570734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2.3306666666666667E-2</v>
      </c>
      <c r="R1330" s="6">
        <f t="shared" si="123"/>
        <v>116.53333333333333</v>
      </c>
      <c r="S1330" s="6" t="str">
        <f t="shared" si="124"/>
        <v>technology</v>
      </c>
      <c r="T1330" s="6" t="str">
        <f t="shared" si="125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10">
        <f t="shared" si="120"/>
        <v>41975.054918981477</v>
      </c>
      <c r="J1331">
        <v>1417501145</v>
      </c>
      <c r="K1331" s="10">
        <f t="shared" si="121"/>
        <v>41935.013252314813</v>
      </c>
      <c r="L1331">
        <v>1414041545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8.1600000000000006E-3</v>
      </c>
      <c r="R1331" s="6">
        <f t="shared" si="123"/>
        <v>45.333333333333336</v>
      </c>
      <c r="S1331" s="6" t="str">
        <f t="shared" si="124"/>
        <v>technology</v>
      </c>
      <c r="T1331" s="6" t="str">
        <f t="shared" si="125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10">
        <f t="shared" si="120"/>
        <v>42552.958333333336</v>
      </c>
      <c r="J1332">
        <v>1467432000</v>
      </c>
      <c r="K1332" s="10">
        <f t="shared" si="121"/>
        <v>42522.068391203698</v>
      </c>
      <c r="L1332">
        <v>1464763109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0.22494285714285714</v>
      </c>
      <c r="R1332" s="6">
        <f t="shared" si="123"/>
        <v>157.46</v>
      </c>
      <c r="S1332" s="6" t="str">
        <f t="shared" si="124"/>
        <v>technology</v>
      </c>
      <c r="T1332" s="6" t="str">
        <f t="shared" si="125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10">
        <f t="shared" si="120"/>
        <v>42599.295763888884</v>
      </c>
      <c r="J1333">
        <v>1471435554</v>
      </c>
      <c r="K1333" s="10">
        <f t="shared" si="121"/>
        <v>42569.295763888884</v>
      </c>
      <c r="L1333">
        <v>1468843554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1.3668E-2</v>
      </c>
      <c r="R1333" s="6">
        <f t="shared" si="123"/>
        <v>100.5</v>
      </c>
      <c r="S1333" s="6" t="str">
        <f t="shared" si="124"/>
        <v>technology</v>
      </c>
      <c r="T1333" s="6" t="str">
        <f t="shared" si="125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10">
        <f t="shared" si="120"/>
        <v>42761.851944444446</v>
      </c>
      <c r="J1334">
        <v>1485480408</v>
      </c>
      <c r="K1334" s="10">
        <f t="shared" si="121"/>
        <v>42731.851944444446</v>
      </c>
      <c r="L1334">
        <v>1482888408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 s="6" t="e">
        <f t="shared" si="123"/>
        <v>#DIV/0!</v>
      </c>
      <c r="S1334" s="6" t="str">
        <f t="shared" si="124"/>
        <v>technology</v>
      </c>
      <c r="T1334" s="6" t="str">
        <f t="shared" si="125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10">
        <f t="shared" si="120"/>
        <v>41835.8984375</v>
      </c>
      <c r="J1335">
        <v>1405478025</v>
      </c>
      <c r="K1335" s="10">
        <f t="shared" si="121"/>
        <v>41805.8984375</v>
      </c>
      <c r="L1335">
        <v>1402886025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 s="6" t="e">
        <f t="shared" si="123"/>
        <v>#DIV/0!</v>
      </c>
      <c r="S1335" s="6" t="str">
        <f t="shared" si="124"/>
        <v>technology</v>
      </c>
      <c r="T1335" s="6" t="str">
        <f t="shared" si="125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10">
        <f t="shared" si="120"/>
        <v>42440.565821759257</v>
      </c>
      <c r="J1336">
        <v>1457721287</v>
      </c>
      <c r="K1336" s="10">
        <f t="shared" si="121"/>
        <v>42410.565821759257</v>
      </c>
      <c r="L1336">
        <v>1455129287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0.10754135338345865</v>
      </c>
      <c r="R1336" s="6">
        <f t="shared" si="123"/>
        <v>51.822463768115945</v>
      </c>
      <c r="S1336" s="6" t="str">
        <f t="shared" si="124"/>
        <v>technology</v>
      </c>
      <c r="T1336" s="6" t="str">
        <f t="shared" si="125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10">
        <f t="shared" si="120"/>
        <v>42343.728032407402</v>
      </c>
      <c r="J1337">
        <v>1449354502</v>
      </c>
      <c r="K1337" s="10">
        <f t="shared" si="121"/>
        <v>42313.728032407402</v>
      </c>
      <c r="L1337">
        <v>1446762502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0.1976</v>
      </c>
      <c r="R1337" s="6">
        <f t="shared" si="123"/>
        <v>308.75</v>
      </c>
      <c r="S1337" s="6" t="str">
        <f t="shared" si="124"/>
        <v>technology</v>
      </c>
      <c r="T1337" s="6" t="str">
        <f t="shared" si="125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10">
        <f t="shared" si="120"/>
        <v>41990.655416666668</v>
      </c>
      <c r="J1338">
        <v>1418849028</v>
      </c>
      <c r="K1338" s="10">
        <f t="shared" si="121"/>
        <v>41955.655416666668</v>
      </c>
      <c r="L1338">
        <v>1415825028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0.84946999999999995</v>
      </c>
      <c r="R1338" s="6">
        <f t="shared" si="123"/>
        <v>379.22767857142856</v>
      </c>
      <c r="S1338" s="6" t="str">
        <f t="shared" si="124"/>
        <v>technology</v>
      </c>
      <c r="T1338" s="6" t="str">
        <f t="shared" si="125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10">
        <f t="shared" si="120"/>
        <v>42797.368969907409</v>
      </c>
      <c r="J1339">
        <v>1488549079</v>
      </c>
      <c r="K1339" s="10">
        <f t="shared" si="121"/>
        <v>42767.368969907409</v>
      </c>
      <c r="L1339">
        <v>1485957079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0.49381999999999998</v>
      </c>
      <c r="R1339" s="6">
        <f t="shared" si="123"/>
        <v>176.36428571428573</v>
      </c>
      <c r="S1339" s="6" t="str">
        <f t="shared" si="124"/>
        <v>technology</v>
      </c>
      <c r="T1339" s="6" t="str">
        <f t="shared" si="125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10">
        <f t="shared" si="120"/>
        <v>42218.595289351848</v>
      </c>
      <c r="J1340">
        <v>1438543033</v>
      </c>
      <c r="K1340" s="10">
        <f t="shared" si="121"/>
        <v>42188.595289351848</v>
      </c>
      <c r="L1340">
        <v>1435951033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3.3033333333333331E-2</v>
      </c>
      <c r="R1340" s="6">
        <f t="shared" si="123"/>
        <v>66.066666666666663</v>
      </c>
      <c r="S1340" s="6" t="str">
        <f t="shared" si="124"/>
        <v>technology</v>
      </c>
      <c r="T1340" s="6" t="str">
        <f t="shared" si="125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10">
        <f t="shared" si="120"/>
        <v>41981.480497685181</v>
      </c>
      <c r="J1341">
        <v>1418056315</v>
      </c>
      <c r="K1341" s="10">
        <f t="shared" si="121"/>
        <v>41936.438831018517</v>
      </c>
      <c r="L1341">
        <v>1414164715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6.6339999999999996E-2</v>
      </c>
      <c r="R1341" s="6">
        <f t="shared" si="123"/>
        <v>89.648648648648646</v>
      </c>
      <c r="S1341" s="6" t="str">
        <f t="shared" si="124"/>
        <v>technology</v>
      </c>
      <c r="T1341" s="6" t="str">
        <f t="shared" si="125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10">
        <f t="shared" si="120"/>
        <v>41866.387187499997</v>
      </c>
      <c r="J1342">
        <v>1408112253</v>
      </c>
      <c r="K1342" s="10">
        <f t="shared" si="121"/>
        <v>41836.387187499997</v>
      </c>
      <c r="L1342">
        <v>1405520253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 s="6" t="e">
        <f t="shared" si="123"/>
        <v>#DIV/0!</v>
      </c>
      <c r="S1342" s="6" t="str">
        <f t="shared" si="124"/>
        <v>technology</v>
      </c>
      <c r="T1342" s="6" t="str">
        <f t="shared" si="125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10">
        <f t="shared" si="120"/>
        <v>42644.415706018517</v>
      </c>
      <c r="J1343">
        <v>1475333917</v>
      </c>
      <c r="K1343" s="10">
        <f t="shared" si="121"/>
        <v>42612.415706018517</v>
      </c>
      <c r="L1343">
        <v>1472569117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0.7036</v>
      </c>
      <c r="R1343" s="6">
        <f t="shared" si="123"/>
        <v>382.39130434782606</v>
      </c>
      <c r="S1343" s="6" t="str">
        <f t="shared" si="124"/>
        <v>technology</v>
      </c>
      <c r="T1343" s="6" t="str">
        <f t="shared" si="125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10">
        <f t="shared" si="120"/>
        <v>42202.608090277776</v>
      </c>
      <c r="J1344">
        <v>1437161739</v>
      </c>
      <c r="K1344" s="10">
        <f t="shared" si="121"/>
        <v>42172.608090277776</v>
      </c>
      <c r="L1344">
        <v>1434569739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2E-3</v>
      </c>
      <c r="R1344" s="6">
        <f t="shared" si="123"/>
        <v>100</v>
      </c>
      <c r="S1344" s="6" t="str">
        <f t="shared" si="124"/>
        <v>technology</v>
      </c>
      <c r="T1344" s="6" t="str">
        <f t="shared" si="125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10">
        <f t="shared" si="120"/>
        <v>42600.957638888889</v>
      </c>
      <c r="J1345">
        <v>1471579140</v>
      </c>
      <c r="K1345" s="10">
        <f t="shared" si="121"/>
        <v>42542.318090277775</v>
      </c>
      <c r="L1345">
        <v>1466512683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1.02298</v>
      </c>
      <c r="R1345" s="6">
        <f t="shared" si="123"/>
        <v>158.35603715170279</v>
      </c>
      <c r="S1345" s="6" t="str">
        <f t="shared" si="124"/>
        <v>technology</v>
      </c>
      <c r="T1345" s="6" t="str">
        <f t="shared" si="125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10">
        <f t="shared" si="120"/>
        <v>42551.581469907404</v>
      </c>
      <c r="J1346">
        <v>1467313039</v>
      </c>
      <c r="K1346" s="10">
        <f t="shared" si="121"/>
        <v>42522.581469907404</v>
      </c>
      <c r="L1346">
        <v>1464807439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2"/>
        <v>3.7773333333333334</v>
      </c>
      <c r="R1346" s="6">
        <f t="shared" si="123"/>
        <v>40.762589928057551</v>
      </c>
      <c r="S1346" s="6" t="str">
        <f t="shared" si="124"/>
        <v>publishing</v>
      </c>
      <c r="T1346" s="6" t="str">
        <f t="shared" si="125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10">
        <f t="shared" ref="I1347:I1410" si="126">J1347/(86400)+25569+(-5/24)</f>
        <v>41834.606006944443</v>
      </c>
      <c r="J1347">
        <v>1405366359</v>
      </c>
      <c r="K1347" s="10">
        <f t="shared" ref="K1347:K1410" si="127">(L1347/86400)+25569+(-5/24)</f>
        <v>41799.606006944443</v>
      </c>
      <c r="L1347">
        <v>1402342359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8">E1347/D1347</f>
        <v>1.25</v>
      </c>
      <c r="R1347" s="6">
        <f t="shared" ref="R1347:R1410" si="129">E1347/N1347</f>
        <v>53.571428571428569</v>
      </c>
      <c r="S1347" s="6" t="str">
        <f t="shared" ref="S1347:S1410" si="130">LEFT(P1347,FIND("/",P1347)-1)</f>
        <v>publishing</v>
      </c>
      <c r="T1347" s="6" t="str">
        <f t="shared" ref="T1347:T1410" si="131">RIGHT(P1347,LEN(P1347)-FIND("/",P1347))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10">
        <f t="shared" si="126"/>
        <v>41451.867488425924</v>
      </c>
      <c r="J1348">
        <v>1372297751</v>
      </c>
      <c r="K1348" s="10">
        <f t="shared" si="127"/>
        <v>41421.867488425924</v>
      </c>
      <c r="L1348">
        <v>1369705751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1.473265306122449</v>
      </c>
      <c r="R1348" s="6">
        <f t="shared" si="129"/>
        <v>48.449664429530202</v>
      </c>
      <c r="S1348" s="6" t="str">
        <f t="shared" si="130"/>
        <v>publishing</v>
      </c>
      <c r="T1348" s="6" t="str">
        <f t="shared" si="131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10">
        <f t="shared" si="126"/>
        <v>42070.429687499993</v>
      </c>
      <c r="J1349">
        <v>1425741525</v>
      </c>
      <c r="K1349" s="10">
        <f t="shared" si="127"/>
        <v>42040.429687499993</v>
      </c>
      <c r="L1349">
        <v>1423149525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1.022</v>
      </c>
      <c r="R1349" s="6">
        <f t="shared" si="129"/>
        <v>82.41935483870968</v>
      </c>
      <c r="S1349" s="6" t="str">
        <f t="shared" si="130"/>
        <v>publishing</v>
      </c>
      <c r="T1349" s="6" t="str">
        <f t="shared" si="131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10">
        <f t="shared" si="126"/>
        <v>41991.297835648147</v>
      </c>
      <c r="J1350">
        <v>1418904533</v>
      </c>
      <c r="K1350" s="10">
        <f t="shared" si="127"/>
        <v>41963.297835648147</v>
      </c>
      <c r="L1350">
        <v>1416485333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1.018723404255319</v>
      </c>
      <c r="R1350" s="6">
        <f t="shared" si="129"/>
        <v>230.19230769230768</v>
      </c>
      <c r="S1350" s="6" t="str">
        <f t="shared" si="130"/>
        <v>publishing</v>
      </c>
      <c r="T1350" s="6" t="str">
        <f t="shared" si="131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10">
        <f t="shared" si="126"/>
        <v>42354.082638888889</v>
      </c>
      <c r="J1351">
        <v>1450249140</v>
      </c>
      <c r="K1351" s="10">
        <f t="shared" si="127"/>
        <v>42317.124247685184</v>
      </c>
      <c r="L1351">
        <v>1447055935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2.0419999999999998</v>
      </c>
      <c r="R1351" s="6">
        <f t="shared" si="129"/>
        <v>59.360465116279073</v>
      </c>
      <c r="S1351" s="6" t="str">
        <f t="shared" si="130"/>
        <v>publishing</v>
      </c>
      <c r="T1351" s="6" t="str">
        <f t="shared" si="131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10">
        <f t="shared" si="126"/>
        <v>42363.804791666662</v>
      </c>
      <c r="J1352">
        <v>1451089134</v>
      </c>
      <c r="K1352" s="10">
        <f t="shared" si="127"/>
        <v>42333.804791666662</v>
      </c>
      <c r="L1352">
        <v>1448497134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1.0405</v>
      </c>
      <c r="R1352" s="6">
        <f t="shared" si="129"/>
        <v>66.698717948717942</v>
      </c>
      <c r="S1352" s="6" t="str">
        <f t="shared" si="130"/>
        <v>publishing</v>
      </c>
      <c r="T1352" s="6" t="str">
        <f t="shared" si="131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10">
        <f t="shared" si="126"/>
        <v>42412.531759259255</v>
      </c>
      <c r="J1353">
        <v>1455299144</v>
      </c>
      <c r="K1353" s="10">
        <f t="shared" si="127"/>
        <v>42382.531759259255</v>
      </c>
      <c r="L1353">
        <v>1452707144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1.0126500000000001</v>
      </c>
      <c r="R1353" s="6">
        <f t="shared" si="129"/>
        <v>168.77500000000001</v>
      </c>
      <c r="S1353" s="6" t="str">
        <f t="shared" si="130"/>
        <v>publishing</v>
      </c>
      <c r="T1353" s="6" t="str">
        <f t="shared" si="131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10">
        <f t="shared" si="126"/>
        <v>42251.957638888889</v>
      </c>
      <c r="J1354">
        <v>1441425540</v>
      </c>
      <c r="K1354" s="10">
        <f t="shared" si="127"/>
        <v>42200.369976851849</v>
      </c>
      <c r="L1354">
        <v>1436968366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1.3613999999999999</v>
      </c>
      <c r="R1354" s="6">
        <f t="shared" si="129"/>
        <v>59.973568281938327</v>
      </c>
      <c r="S1354" s="6" t="str">
        <f t="shared" si="130"/>
        <v>publishing</v>
      </c>
      <c r="T1354" s="6" t="str">
        <f t="shared" si="131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10">
        <f t="shared" si="126"/>
        <v>41343.791666666664</v>
      </c>
      <c r="J1355">
        <v>1362960000</v>
      </c>
      <c r="K1355" s="10">
        <f t="shared" si="127"/>
        <v>41308.909583333334</v>
      </c>
      <c r="L1355">
        <v>1359946188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1.3360000000000001</v>
      </c>
      <c r="R1355" s="6">
        <f t="shared" si="129"/>
        <v>31.80952380952381</v>
      </c>
      <c r="S1355" s="6" t="str">
        <f t="shared" si="130"/>
        <v>publishing</v>
      </c>
      <c r="T1355" s="6" t="str">
        <f t="shared" si="131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10">
        <f t="shared" si="126"/>
        <v>42532.599293981482</v>
      </c>
      <c r="J1356">
        <v>1465672979</v>
      </c>
      <c r="K1356" s="10">
        <f t="shared" si="127"/>
        <v>42502.599293981482</v>
      </c>
      <c r="L1356">
        <v>1463080979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1.3025</v>
      </c>
      <c r="R1356" s="6">
        <f t="shared" si="129"/>
        <v>24.421875</v>
      </c>
      <c r="S1356" s="6" t="str">
        <f t="shared" si="130"/>
        <v>publishing</v>
      </c>
      <c r="T1356" s="6" t="str">
        <f t="shared" si="131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10">
        <f t="shared" si="126"/>
        <v>41243.208333333328</v>
      </c>
      <c r="J1357">
        <v>1354269600</v>
      </c>
      <c r="K1357" s="10">
        <f t="shared" si="127"/>
        <v>41213.046354166661</v>
      </c>
      <c r="L1357">
        <v>1351663605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1.2267999999999999</v>
      </c>
      <c r="R1357" s="6">
        <f t="shared" si="129"/>
        <v>25.347107438016529</v>
      </c>
      <c r="S1357" s="6" t="str">
        <f t="shared" si="130"/>
        <v>publishing</v>
      </c>
      <c r="T1357" s="6" t="str">
        <f t="shared" si="131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10">
        <f t="shared" si="126"/>
        <v>41459.830555555549</v>
      </c>
      <c r="J1358">
        <v>1372985760</v>
      </c>
      <c r="K1358" s="10">
        <f t="shared" si="127"/>
        <v>41429.830555555549</v>
      </c>
      <c r="L1358">
        <v>1370393760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1.8281058823529412</v>
      </c>
      <c r="R1358" s="6">
        <f t="shared" si="129"/>
        <v>71.443218390804603</v>
      </c>
      <c r="S1358" s="6" t="str">
        <f t="shared" si="130"/>
        <v>publishing</v>
      </c>
      <c r="T1358" s="6" t="str">
        <f t="shared" si="131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10">
        <f t="shared" si="126"/>
        <v>41334.040972222218</v>
      </c>
      <c r="J1359">
        <v>1362117540</v>
      </c>
      <c r="K1359" s="10">
        <f t="shared" si="127"/>
        <v>41304.753900462958</v>
      </c>
      <c r="L1359">
        <v>1359587137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1.2529999999999999</v>
      </c>
      <c r="R1359" s="6">
        <f t="shared" si="129"/>
        <v>38.553846153846152</v>
      </c>
      <c r="S1359" s="6" t="str">
        <f t="shared" si="130"/>
        <v>publishing</v>
      </c>
      <c r="T1359" s="6" t="str">
        <f t="shared" si="131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10">
        <f t="shared" si="126"/>
        <v>40719.362534722219</v>
      </c>
      <c r="J1360">
        <v>1309009323</v>
      </c>
      <c r="K1360" s="10">
        <f t="shared" si="127"/>
        <v>40689.362534722219</v>
      </c>
      <c r="L1360">
        <v>1306417323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1.1166666666666667</v>
      </c>
      <c r="R1360" s="6">
        <f t="shared" si="129"/>
        <v>68.367346938775512</v>
      </c>
      <c r="S1360" s="6" t="str">
        <f t="shared" si="130"/>
        <v>publishing</v>
      </c>
      <c r="T1360" s="6" t="str">
        <f t="shared" si="131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10">
        <f t="shared" si="126"/>
        <v>40730.606365740736</v>
      </c>
      <c r="J1361">
        <v>1309980790</v>
      </c>
      <c r="K1361" s="10">
        <f t="shared" si="127"/>
        <v>40668.606365740736</v>
      </c>
      <c r="L1361">
        <v>1304623990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1.1575757575757575</v>
      </c>
      <c r="R1361" s="6">
        <f t="shared" si="129"/>
        <v>40.210526315789473</v>
      </c>
      <c r="S1361" s="6" t="str">
        <f t="shared" si="130"/>
        <v>publishing</v>
      </c>
      <c r="T1361" s="6" t="str">
        <f t="shared" si="131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10">
        <f t="shared" si="126"/>
        <v>41123.692361111105</v>
      </c>
      <c r="J1362">
        <v>1343943420</v>
      </c>
      <c r="K1362" s="10">
        <f t="shared" si="127"/>
        <v>41095.692361111105</v>
      </c>
      <c r="L1362">
        <v>1341524220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1.732</v>
      </c>
      <c r="R1362" s="6">
        <f t="shared" si="129"/>
        <v>32.074074074074076</v>
      </c>
      <c r="S1362" s="6" t="str">
        <f t="shared" si="130"/>
        <v>publishing</v>
      </c>
      <c r="T1362" s="6" t="str">
        <f t="shared" si="131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10">
        <f t="shared" si="126"/>
        <v>41811.508935185186</v>
      </c>
      <c r="J1363">
        <v>1403370772</v>
      </c>
      <c r="K1363" s="10">
        <f t="shared" si="127"/>
        <v>41781.508935185186</v>
      </c>
      <c r="L1363">
        <v>1400778772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1.2598333333333334</v>
      </c>
      <c r="R1363" s="6">
        <f t="shared" si="129"/>
        <v>28.632575757575758</v>
      </c>
      <c r="S1363" s="6" t="str">
        <f t="shared" si="130"/>
        <v>publishing</v>
      </c>
      <c r="T1363" s="6" t="str">
        <f t="shared" si="131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10">
        <f t="shared" si="126"/>
        <v>41524.726053240738</v>
      </c>
      <c r="J1364">
        <v>1378592731</v>
      </c>
      <c r="K1364" s="10">
        <f t="shared" si="127"/>
        <v>41464.726053240738</v>
      </c>
      <c r="L1364">
        <v>1373408731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1.091</v>
      </c>
      <c r="R1364" s="6">
        <f t="shared" si="129"/>
        <v>43.64</v>
      </c>
      <c r="S1364" s="6" t="str">
        <f t="shared" si="130"/>
        <v>publishing</v>
      </c>
      <c r="T1364" s="6" t="str">
        <f t="shared" si="131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10">
        <f t="shared" si="126"/>
        <v>42415.124305555553</v>
      </c>
      <c r="J1365">
        <v>1455523140</v>
      </c>
      <c r="K1365" s="10">
        <f t="shared" si="127"/>
        <v>42396.635729166665</v>
      </c>
      <c r="L1365">
        <v>1453925727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</v>
      </c>
      <c r="R1365" s="6">
        <f t="shared" si="129"/>
        <v>40</v>
      </c>
      <c r="S1365" s="6" t="str">
        <f t="shared" si="130"/>
        <v>publishing</v>
      </c>
      <c r="T1365" s="6" t="str">
        <f t="shared" si="131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10">
        <f t="shared" si="126"/>
        <v>42011.487337962964</v>
      </c>
      <c r="J1366">
        <v>1420648906</v>
      </c>
      <c r="K1366" s="10">
        <f t="shared" si="127"/>
        <v>41951.487337962964</v>
      </c>
      <c r="L1366">
        <v>1415464906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1.1864285714285714</v>
      </c>
      <c r="R1366" s="6">
        <f t="shared" si="129"/>
        <v>346.04166666666669</v>
      </c>
      <c r="S1366" s="6" t="str">
        <f t="shared" si="130"/>
        <v>music</v>
      </c>
      <c r="T1366" s="6" t="str">
        <f t="shared" si="131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10">
        <f t="shared" si="126"/>
        <v>42079.483240740738</v>
      </c>
      <c r="J1367">
        <v>1426523752</v>
      </c>
      <c r="K1367" s="10">
        <f t="shared" si="127"/>
        <v>42049.524907407402</v>
      </c>
      <c r="L1367">
        <v>1423935352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1.0026666666666666</v>
      </c>
      <c r="R1367" s="6">
        <f t="shared" si="129"/>
        <v>81.739130434782609</v>
      </c>
      <c r="S1367" s="6" t="str">
        <f t="shared" si="130"/>
        <v>music</v>
      </c>
      <c r="T1367" s="6" t="str">
        <f t="shared" si="131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10">
        <f t="shared" si="126"/>
        <v>41969.829432870371</v>
      </c>
      <c r="J1368">
        <v>1417049663</v>
      </c>
      <c r="K1368" s="10">
        <f t="shared" si="127"/>
        <v>41924.787766203699</v>
      </c>
      <c r="L1368">
        <v>1413158063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1.2648920000000001</v>
      </c>
      <c r="R1368" s="6">
        <f t="shared" si="129"/>
        <v>64.535306122448986</v>
      </c>
      <c r="S1368" s="6" t="str">
        <f t="shared" si="130"/>
        <v>music</v>
      </c>
      <c r="T1368" s="6" t="str">
        <f t="shared" si="131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10">
        <f t="shared" si="126"/>
        <v>42321.836226851847</v>
      </c>
      <c r="J1369">
        <v>1447463050</v>
      </c>
      <c r="K1369" s="10">
        <f t="shared" si="127"/>
        <v>42291.794560185182</v>
      </c>
      <c r="L1369">
        <v>1444867450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1.1426000000000001</v>
      </c>
      <c r="R1369" s="6">
        <f t="shared" si="129"/>
        <v>63.477777777777774</v>
      </c>
      <c r="S1369" s="6" t="str">
        <f t="shared" si="130"/>
        <v>music</v>
      </c>
      <c r="T1369" s="6" t="str">
        <f t="shared" si="131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10">
        <f t="shared" si="126"/>
        <v>42169.982569444437</v>
      </c>
      <c r="J1370">
        <v>1434342894</v>
      </c>
      <c r="K1370" s="10">
        <f t="shared" si="127"/>
        <v>42145.982569444437</v>
      </c>
      <c r="L1370">
        <v>1432269294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1.107</v>
      </c>
      <c r="R1370" s="6">
        <f t="shared" si="129"/>
        <v>63.620689655172413</v>
      </c>
      <c r="S1370" s="6" t="str">
        <f t="shared" si="130"/>
        <v>music</v>
      </c>
      <c r="T1370" s="6" t="str">
        <f t="shared" si="131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10">
        <f t="shared" si="126"/>
        <v>41740.385949074072</v>
      </c>
      <c r="J1371">
        <v>1397225746</v>
      </c>
      <c r="K1371" s="10">
        <f t="shared" si="127"/>
        <v>41710.385949074072</v>
      </c>
      <c r="L1371">
        <v>1394633746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1.0534805315203954</v>
      </c>
      <c r="R1371" s="6">
        <f t="shared" si="129"/>
        <v>83.967068965517228</v>
      </c>
      <c r="S1371" s="6" t="str">
        <f t="shared" si="130"/>
        <v>music</v>
      </c>
      <c r="T1371" s="6" t="str">
        <f t="shared" si="131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10">
        <f t="shared" si="126"/>
        <v>41562.795023148145</v>
      </c>
      <c r="J1372">
        <v>1381881890</v>
      </c>
      <c r="K1372" s="10">
        <f t="shared" si="127"/>
        <v>41547.795023148145</v>
      </c>
      <c r="L1372">
        <v>1380585890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1.0366666666666666</v>
      </c>
      <c r="R1372" s="6">
        <f t="shared" si="129"/>
        <v>77.75</v>
      </c>
      <c r="S1372" s="6" t="str">
        <f t="shared" si="130"/>
        <v>music</v>
      </c>
      <c r="T1372" s="6" t="str">
        <f t="shared" si="131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10">
        <f t="shared" si="126"/>
        <v>42131.550254629627</v>
      </c>
      <c r="J1373">
        <v>1431022342</v>
      </c>
      <c r="K1373" s="10">
        <f t="shared" si="127"/>
        <v>42101.550254629627</v>
      </c>
      <c r="L1373">
        <v>1428430342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1.0708672667523933</v>
      </c>
      <c r="R1373" s="6">
        <f t="shared" si="129"/>
        <v>107.07142857142857</v>
      </c>
      <c r="S1373" s="6" t="str">
        <f t="shared" si="130"/>
        <v>music</v>
      </c>
      <c r="T1373" s="6" t="str">
        <f t="shared" si="131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10">
        <f t="shared" si="126"/>
        <v>41102.53162037037</v>
      </c>
      <c r="J1374">
        <v>1342115132</v>
      </c>
      <c r="K1374" s="10">
        <f t="shared" si="127"/>
        <v>41072.53162037037</v>
      </c>
      <c r="L1374">
        <v>1339523132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1.24</v>
      </c>
      <c r="R1374" s="6">
        <f t="shared" si="129"/>
        <v>38.75</v>
      </c>
      <c r="S1374" s="6" t="str">
        <f t="shared" si="130"/>
        <v>music</v>
      </c>
      <c r="T1374" s="6" t="str">
        <f t="shared" si="131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10">
        <f t="shared" si="126"/>
        <v>42734.743437499994</v>
      </c>
      <c r="J1375">
        <v>1483138233</v>
      </c>
      <c r="K1375" s="10">
        <f t="shared" si="127"/>
        <v>42704.743437499994</v>
      </c>
      <c r="L1375">
        <v>1480546233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1.0501</v>
      </c>
      <c r="R1375" s="6">
        <f t="shared" si="129"/>
        <v>201.94230769230768</v>
      </c>
      <c r="S1375" s="6" t="str">
        <f t="shared" si="130"/>
        <v>music</v>
      </c>
      <c r="T1375" s="6" t="str">
        <f t="shared" si="131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10">
        <f t="shared" si="126"/>
        <v>42453.911898148144</v>
      </c>
      <c r="J1376">
        <v>1458874388</v>
      </c>
      <c r="K1376" s="10">
        <f t="shared" si="127"/>
        <v>42423.953564814808</v>
      </c>
      <c r="L1376">
        <v>1456285988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1.8946666666666667</v>
      </c>
      <c r="R1376" s="6">
        <f t="shared" si="129"/>
        <v>43.060606060606062</v>
      </c>
      <c r="S1376" s="6" t="str">
        <f t="shared" si="130"/>
        <v>music</v>
      </c>
      <c r="T1376" s="6" t="str">
        <f t="shared" si="131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10">
        <f t="shared" si="126"/>
        <v>42749.857858796291</v>
      </c>
      <c r="J1377">
        <v>1484444119</v>
      </c>
      <c r="K1377" s="10">
        <f t="shared" si="127"/>
        <v>42719.857858796291</v>
      </c>
      <c r="L1377">
        <v>1481852119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1.7132499999999999</v>
      </c>
      <c r="R1377" s="6">
        <f t="shared" si="129"/>
        <v>62.871559633027523</v>
      </c>
      <c r="S1377" s="6" t="str">
        <f t="shared" si="130"/>
        <v>music</v>
      </c>
      <c r="T1377" s="6" t="str">
        <f t="shared" si="131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10">
        <f t="shared" si="126"/>
        <v>42707.502384259256</v>
      </c>
      <c r="J1378">
        <v>1480784606</v>
      </c>
      <c r="K1378" s="10">
        <f t="shared" si="127"/>
        <v>42677.460717592585</v>
      </c>
      <c r="L1378">
        <v>1478189006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2.5248648648648651</v>
      </c>
      <c r="R1378" s="6">
        <f t="shared" si="129"/>
        <v>55.607142857142854</v>
      </c>
      <c r="S1378" s="6" t="str">
        <f t="shared" si="130"/>
        <v>music</v>
      </c>
      <c r="T1378" s="6" t="str">
        <f t="shared" si="131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10">
        <f t="shared" si="126"/>
        <v>42768.96597222222</v>
      </c>
      <c r="J1379">
        <v>1486095060</v>
      </c>
      <c r="K1379" s="10">
        <f t="shared" si="127"/>
        <v>42747.01122685185</v>
      </c>
      <c r="L1379">
        <v>1484198170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1.1615384615384616</v>
      </c>
      <c r="R1379" s="6">
        <f t="shared" si="129"/>
        <v>48.70967741935484</v>
      </c>
      <c r="S1379" s="6" t="str">
        <f t="shared" si="130"/>
        <v>music</v>
      </c>
      <c r="T1379" s="6" t="str">
        <f t="shared" si="131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10">
        <f t="shared" si="126"/>
        <v>42583.551041666666</v>
      </c>
      <c r="J1380">
        <v>1470075210</v>
      </c>
      <c r="K1380" s="10">
        <f t="shared" si="127"/>
        <v>42568.551041666666</v>
      </c>
      <c r="L1380">
        <v>1468779210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2.0335000000000001</v>
      </c>
      <c r="R1380" s="6">
        <f t="shared" si="129"/>
        <v>30.578947368421051</v>
      </c>
      <c r="S1380" s="6" t="str">
        <f t="shared" si="130"/>
        <v>music</v>
      </c>
      <c r="T1380" s="6" t="str">
        <f t="shared" si="131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10">
        <f t="shared" si="126"/>
        <v>42160.283287037033</v>
      </c>
      <c r="J1381">
        <v>1433504876</v>
      </c>
      <c r="K1381" s="10">
        <f t="shared" si="127"/>
        <v>42130.283287037033</v>
      </c>
      <c r="L1381">
        <v>1430912876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1.1160000000000001</v>
      </c>
      <c r="R1381" s="6">
        <f t="shared" si="129"/>
        <v>73.907284768211923</v>
      </c>
      <c r="S1381" s="6" t="str">
        <f t="shared" si="130"/>
        <v>music</v>
      </c>
      <c r="T1381" s="6" t="str">
        <f t="shared" si="131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10">
        <f t="shared" si="126"/>
        <v>42163.874999999993</v>
      </c>
      <c r="J1382">
        <v>1433815200</v>
      </c>
      <c r="K1382" s="10">
        <f t="shared" si="127"/>
        <v>42141.554467592585</v>
      </c>
      <c r="L1382">
        <v>1431886706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4.24</v>
      </c>
      <c r="R1382" s="6">
        <f t="shared" si="129"/>
        <v>21.2</v>
      </c>
      <c r="S1382" s="6" t="str">
        <f t="shared" si="130"/>
        <v>music</v>
      </c>
      <c r="T1382" s="6" t="str">
        <f t="shared" si="131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10">
        <f t="shared" si="126"/>
        <v>42733.006076388883</v>
      </c>
      <c r="J1383">
        <v>1482988125</v>
      </c>
      <c r="K1383" s="10">
        <f t="shared" si="127"/>
        <v>42703.006076388883</v>
      </c>
      <c r="L1383">
        <v>1480396125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1.071</v>
      </c>
      <c r="R1383" s="6">
        <f t="shared" si="129"/>
        <v>73.356164383561648</v>
      </c>
      <c r="S1383" s="6" t="str">
        <f t="shared" si="130"/>
        <v>music</v>
      </c>
      <c r="T1383" s="6" t="str">
        <f t="shared" si="131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10">
        <f t="shared" si="126"/>
        <v>41400.591851851852</v>
      </c>
      <c r="J1384">
        <v>1367867536</v>
      </c>
      <c r="K1384" s="10">
        <f t="shared" si="127"/>
        <v>41370.591851851852</v>
      </c>
      <c r="L1384">
        <v>1365275536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1.043625</v>
      </c>
      <c r="R1384" s="6">
        <f t="shared" si="129"/>
        <v>56.412162162162161</v>
      </c>
      <c r="S1384" s="6" t="str">
        <f t="shared" si="130"/>
        <v>music</v>
      </c>
      <c r="T1384" s="6" t="str">
        <f t="shared" si="131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10">
        <f t="shared" si="126"/>
        <v>42726.866643518515</v>
      </c>
      <c r="J1385">
        <v>1482457678</v>
      </c>
      <c r="K1385" s="10">
        <f t="shared" si="127"/>
        <v>42706.866643518515</v>
      </c>
      <c r="L1385">
        <v>1480729678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2.124090909090909</v>
      </c>
      <c r="R1385" s="6">
        <f t="shared" si="129"/>
        <v>50.247311827956992</v>
      </c>
      <c r="S1385" s="6" t="str">
        <f t="shared" si="130"/>
        <v>music</v>
      </c>
      <c r="T1385" s="6" t="str">
        <f t="shared" si="131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10">
        <f t="shared" si="126"/>
        <v>42190.526874999996</v>
      </c>
      <c r="J1386">
        <v>1436117922</v>
      </c>
      <c r="K1386" s="10">
        <f t="shared" si="127"/>
        <v>42160.526874999996</v>
      </c>
      <c r="L1386">
        <v>1433525922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1.2408571428571429</v>
      </c>
      <c r="R1386" s="6">
        <f t="shared" si="129"/>
        <v>68.936507936507937</v>
      </c>
      <c r="S1386" s="6" t="str">
        <f t="shared" si="130"/>
        <v>music</v>
      </c>
      <c r="T1386" s="6" t="str">
        <f t="shared" si="131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10">
        <f t="shared" si="126"/>
        <v>42489.299305555549</v>
      </c>
      <c r="J1387">
        <v>1461931860</v>
      </c>
      <c r="K1387" s="10">
        <f t="shared" si="127"/>
        <v>42433.480567129627</v>
      </c>
      <c r="L1387">
        <v>1457109121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1.10406125</v>
      </c>
      <c r="R1387" s="6">
        <f t="shared" si="129"/>
        <v>65.914104477611943</v>
      </c>
      <c r="S1387" s="6" t="str">
        <f t="shared" si="130"/>
        <v>music</v>
      </c>
      <c r="T1387" s="6" t="str">
        <f t="shared" si="131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10">
        <f t="shared" si="126"/>
        <v>42214.438530092586</v>
      </c>
      <c r="J1388">
        <v>1438183889</v>
      </c>
      <c r="K1388" s="10">
        <f t="shared" si="127"/>
        <v>42184.438530092586</v>
      </c>
      <c r="L1388">
        <v>1435591889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2.1875</v>
      </c>
      <c r="R1388" s="6">
        <f t="shared" si="129"/>
        <v>62.5</v>
      </c>
      <c r="S1388" s="6" t="str">
        <f t="shared" si="130"/>
        <v>music</v>
      </c>
      <c r="T1388" s="6" t="str">
        <f t="shared" si="131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10">
        <f t="shared" si="126"/>
        <v>42157.979166666664</v>
      </c>
      <c r="J1389">
        <v>1433305800</v>
      </c>
      <c r="K1389" s="10">
        <f t="shared" si="127"/>
        <v>42126.712905092594</v>
      </c>
      <c r="L1389">
        <v>1430604395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1.36625</v>
      </c>
      <c r="R1389" s="6">
        <f t="shared" si="129"/>
        <v>70.064102564102569</v>
      </c>
      <c r="S1389" s="6" t="str">
        <f t="shared" si="130"/>
        <v>music</v>
      </c>
      <c r="T1389" s="6" t="str">
        <f t="shared" si="131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10">
        <f t="shared" si="126"/>
        <v>42660.468055555553</v>
      </c>
      <c r="J1390">
        <v>1476720840</v>
      </c>
      <c r="K1390" s="10">
        <f t="shared" si="127"/>
        <v>42634.406446759262</v>
      </c>
      <c r="L1390">
        <v>1474469117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1.348074</v>
      </c>
      <c r="R1390" s="6">
        <f t="shared" si="129"/>
        <v>60.181874999999998</v>
      </c>
      <c r="S1390" s="6" t="str">
        <f t="shared" si="130"/>
        <v>music</v>
      </c>
      <c r="T1390" s="6" t="str">
        <f t="shared" si="131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10">
        <f t="shared" si="126"/>
        <v>42595.272650462961</v>
      </c>
      <c r="J1391">
        <v>1471087957</v>
      </c>
      <c r="K1391" s="10">
        <f t="shared" si="127"/>
        <v>42565.272650462961</v>
      </c>
      <c r="L1391">
        <v>1468495957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1.454</v>
      </c>
      <c r="R1391" s="6">
        <f t="shared" si="129"/>
        <v>21.382352941176471</v>
      </c>
      <c r="S1391" s="6" t="str">
        <f t="shared" si="130"/>
        <v>music</v>
      </c>
      <c r="T1391" s="6" t="str">
        <f t="shared" si="131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10">
        <f t="shared" si="126"/>
        <v>42121.508333333331</v>
      </c>
      <c r="J1392">
        <v>1430154720</v>
      </c>
      <c r="K1392" s="10">
        <f t="shared" si="127"/>
        <v>42087.594976851855</v>
      </c>
      <c r="L1392">
        <v>1427224606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1.0910714285714285</v>
      </c>
      <c r="R1392" s="6">
        <f t="shared" si="129"/>
        <v>160.78947368421052</v>
      </c>
      <c r="S1392" s="6" t="str">
        <f t="shared" si="130"/>
        <v>music</v>
      </c>
      <c r="T1392" s="6" t="str">
        <f t="shared" si="131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10">
        <f t="shared" si="126"/>
        <v>42237.999305555553</v>
      </c>
      <c r="J1393">
        <v>1440219540</v>
      </c>
      <c r="K1393" s="10">
        <f t="shared" si="127"/>
        <v>42193.442337962959</v>
      </c>
      <c r="L1393">
        <v>1436369818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1.1020000000000001</v>
      </c>
      <c r="R1393" s="6">
        <f t="shared" si="129"/>
        <v>42.384615384615387</v>
      </c>
      <c r="S1393" s="6" t="str">
        <f t="shared" si="130"/>
        <v>music</v>
      </c>
      <c r="T1393" s="6" t="str">
        <f t="shared" si="131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10">
        <f t="shared" si="126"/>
        <v>42431.946597222217</v>
      </c>
      <c r="J1394">
        <v>1456976586</v>
      </c>
      <c r="K1394" s="10">
        <f t="shared" si="127"/>
        <v>42400.946597222217</v>
      </c>
      <c r="L1394">
        <v>1454298186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1.1364000000000001</v>
      </c>
      <c r="R1394" s="6">
        <f t="shared" si="129"/>
        <v>27.317307692307693</v>
      </c>
      <c r="S1394" s="6" t="str">
        <f t="shared" si="130"/>
        <v>music</v>
      </c>
      <c r="T1394" s="6" t="str">
        <f t="shared" si="131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10">
        <f t="shared" si="126"/>
        <v>42583.473645833328</v>
      </c>
      <c r="J1395">
        <v>1470068523</v>
      </c>
      <c r="K1395" s="10">
        <f t="shared" si="127"/>
        <v>42553.473645833328</v>
      </c>
      <c r="L1395">
        <v>1467476523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1.0235000000000001</v>
      </c>
      <c r="R1395" s="6">
        <f t="shared" si="129"/>
        <v>196.82692307692307</v>
      </c>
      <c r="S1395" s="6" t="str">
        <f t="shared" si="130"/>
        <v>music</v>
      </c>
      <c r="T1395" s="6" t="str">
        <f t="shared" si="131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10">
        <f t="shared" si="126"/>
        <v>42794.916666666664</v>
      </c>
      <c r="J1396">
        <v>1488337200</v>
      </c>
      <c r="K1396" s="10">
        <f t="shared" si="127"/>
        <v>42751.936643518515</v>
      </c>
      <c r="L1396">
        <v>1484623726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1.2213333333333334</v>
      </c>
      <c r="R1396" s="6">
        <f t="shared" si="129"/>
        <v>53.882352941176471</v>
      </c>
      <c r="S1396" s="6" t="str">
        <f t="shared" si="130"/>
        <v>music</v>
      </c>
      <c r="T1396" s="6" t="str">
        <f t="shared" si="131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10">
        <f t="shared" si="126"/>
        <v>42749.700011574074</v>
      </c>
      <c r="J1397">
        <v>1484430481</v>
      </c>
      <c r="K1397" s="10">
        <f t="shared" si="127"/>
        <v>42719.700011574074</v>
      </c>
      <c r="L1397">
        <v>1481838481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1.1188571428571428</v>
      </c>
      <c r="R1397" s="6">
        <f t="shared" si="129"/>
        <v>47.756097560975611</v>
      </c>
      <c r="S1397" s="6" t="str">
        <f t="shared" si="130"/>
        <v>music</v>
      </c>
      <c r="T1397" s="6" t="str">
        <f t="shared" si="131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10">
        <f t="shared" si="126"/>
        <v>42048.790300925924</v>
      </c>
      <c r="J1398">
        <v>1423871882</v>
      </c>
      <c r="K1398" s="10">
        <f t="shared" si="127"/>
        <v>42018.790300925924</v>
      </c>
      <c r="L1398">
        <v>1421279882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1.073</v>
      </c>
      <c r="R1398" s="6">
        <f t="shared" si="129"/>
        <v>88.191780821917803</v>
      </c>
      <c r="S1398" s="6" t="str">
        <f t="shared" si="130"/>
        <v>music</v>
      </c>
      <c r="T1398" s="6" t="str">
        <f t="shared" si="131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10">
        <f t="shared" si="126"/>
        <v>42670.679861111108</v>
      </c>
      <c r="J1399">
        <v>1477603140</v>
      </c>
      <c r="K1399" s="10">
        <f t="shared" si="127"/>
        <v>42640.709606481476</v>
      </c>
      <c r="L1399">
        <v>1475013710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1.1385000000000001</v>
      </c>
      <c r="R1399" s="6">
        <f t="shared" si="129"/>
        <v>72.056962025316452</v>
      </c>
      <c r="S1399" s="6" t="str">
        <f t="shared" si="130"/>
        <v>music</v>
      </c>
      <c r="T1399" s="6" t="str">
        <f t="shared" si="131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10">
        <f t="shared" si="126"/>
        <v>42556.665902777771</v>
      </c>
      <c r="J1400">
        <v>1467752334</v>
      </c>
      <c r="K1400" s="10">
        <f t="shared" si="127"/>
        <v>42526.665902777771</v>
      </c>
      <c r="L1400">
        <v>1465160334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1.0968181818181819</v>
      </c>
      <c r="R1400" s="6">
        <f t="shared" si="129"/>
        <v>74.246153846153845</v>
      </c>
      <c r="S1400" s="6" t="str">
        <f t="shared" si="130"/>
        <v>music</v>
      </c>
      <c r="T1400" s="6" t="str">
        <f t="shared" si="131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10">
        <f t="shared" si="126"/>
        <v>41918.795983796292</v>
      </c>
      <c r="J1401">
        <v>1412640373</v>
      </c>
      <c r="K1401" s="10">
        <f t="shared" si="127"/>
        <v>41888.795983796292</v>
      </c>
      <c r="L1401">
        <v>1410048373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1.2614444444444444</v>
      </c>
      <c r="R1401" s="6">
        <f t="shared" si="129"/>
        <v>61.701086956521742</v>
      </c>
      <c r="S1401" s="6" t="str">
        <f t="shared" si="130"/>
        <v>music</v>
      </c>
      <c r="T1401" s="6" t="str">
        <f t="shared" si="131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10">
        <f t="shared" si="126"/>
        <v>42533.020833333336</v>
      </c>
      <c r="J1402">
        <v>1465709400</v>
      </c>
      <c r="K1402" s="10">
        <f t="shared" si="127"/>
        <v>42498.132789351854</v>
      </c>
      <c r="L1402">
        <v>1462695073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1.6742857142857144</v>
      </c>
      <c r="R1402" s="6">
        <f t="shared" si="129"/>
        <v>17.235294117647058</v>
      </c>
      <c r="S1402" s="6" t="str">
        <f t="shared" si="130"/>
        <v>music</v>
      </c>
      <c r="T1402" s="6" t="str">
        <f t="shared" si="131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10">
        <f t="shared" si="126"/>
        <v>41420.787893518514</v>
      </c>
      <c r="J1403">
        <v>1369612474</v>
      </c>
      <c r="K1403" s="10">
        <f t="shared" si="127"/>
        <v>41399.787893518514</v>
      </c>
      <c r="L1403">
        <v>1367798074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4.9652000000000003</v>
      </c>
      <c r="R1403" s="6">
        <f t="shared" si="129"/>
        <v>51.720833333333331</v>
      </c>
      <c r="S1403" s="6" t="str">
        <f t="shared" si="130"/>
        <v>music</v>
      </c>
      <c r="T1403" s="6" t="str">
        <f t="shared" si="131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10">
        <f t="shared" si="126"/>
        <v>42124.803368055553</v>
      </c>
      <c r="J1404">
        <v>1430439411</v>
      </c>
      <c r="K1404" s="10">
        <f t="shared" si="127"/>
        <v>42064.845034722217</v>
      </c>
      <c r="L1404">
        <v>1425259011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1.0915999999999999</v>
      </c>
      <c r="R1404" s="6">
        <f t="shared" si="129"/>
        <v>24.150442477876105</v>
      </c>
      <c r="S1404" s="6" t="str">
        <f t="shared" si="130"/>
        <v>music</v>
      </c>
      <c r="T1404" s="6" t="str">
        <f t="shared" si="131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10">
        <f t="shared" si="126"/>
        <v>41480.854571759257</v>
      </c>
      <c r="J1405">
        <v>1374802235</v>
      </c>
      <c r="K1405" s="10">
        <f t="shared" si="127"/>
        <v>41450.854571759257</v>
      </c>
      <c r="L1405">
        <v>1372210235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1.0257499999999999</v>
      </c>
      <c r="R1405" s="6">
        <f t="shared" si="129"/>
        <v>62.166666666666664</v>
      </c>
      <c r="S1405" s="6" t="str">
        <f t="shared" si="130"/>
        <v>music</v>
      </c>
      <c r="T1405" s="6" t="str">
        <f t="shared" si="131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10">
        <f t="shared" si="126"/>
        <v>42057.30190972222</v>
      </c>
      <c r="J1406">
        <v>1424607285</v>
      </c>
      <c r="K1406" s="10">
        <f t="shared" si="127"/>
        <v>42032.30190972222</v>
      </c>
      <c r="L1406">
        <v>1422447285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1.6620689655172414E-2</v>
      </c>
      <c r="R1406" s="6">
        <f t="shared" si="129"/>
        <v>48.2</v>
      </c>
      <c r="S1406" s="6" t="str">
        <f t="shared" si="130"/>
        <v>publishing</v>
      </c>
      <c r="T1406" s="6" t="str">
        <f t="shared" si="131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10">
        <f t="shared" si="126"/>
        <v>41971.51390046296</v>
      </c>
      <c r="J1407">
        <v>1417195201</v>
      </c>
      <c r="K1407" s="10">
        <f t="shared" si="127"/>
        <v>41941.472233796296</v>
      </c>
      <c r="L1407">
        <v>1414599601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4.1999999999999997E-3</v>
      </c>
      <c r="R1407" s="6">
        <f t="shared" si="129"/>
        <v>6.1764705882352944</v>
      </c>
      <c r="S1407" s="6" t="str">
        <f t="shared" si="130"/>
        <v>publishing</v>
      </c>
      <c r="T1407" s="6" t="str">
        <f t="shared" si="131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10">
        <f t="shared" si="126"/>
        <v>42350.208333333336</v>
      </c>
      <c r="J1408">
        <v>1449914400</v>
      </c>
      <c r="K1408" s="10">
        <f t="shared" si="127"/>
        <v>42297.224618055552</v>
      </c>
      <c r="L1408">
        <v>1445336607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1.25E-3</v>
      </c>
      <c r="R1408" s="6">
        <f t="shared" si="129"/>
        <v>5</v>
      </c>
      <c r="S1408" s="6" t="str">
        <f t="shared" si="130"/>
        <v>publishing</v>
      </c>
      <c r="T1408" s="6" t="str">
        <f t="shared" si="131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10">
        <f t="shared" si="126"/>
        <v>41863.32844907407</v>
      </c>
      <c r="J1409">
        <v>1407847978</v>
      </c>
      <c r="K1409" s="10">
        <f t="shared" si="127"/>
        <v>41838.32844907407</v>
      </c>
      <c r="L1409">
        <v>1405687978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5.0000000000000001E-3</v>
      </c>
      <c r="R1409" s="6">
        <f t="shared" si="129"/>
        <v>7.5</v>
      </c>
      <c r="S1409" s="6" t="str">
        <f t="shared" si="130"/>
        <v>publishing</v>
      </c>
      <c r="T1409" s="6" t="str">
        <f t="shared" si="131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10">
        <f t="shared" si="126"/>
        <v>42321.705509259256</v>
      </c>
      <c r="J1410">
        <v>1447451756</v>
      </c>
      <c r="K1410" s="10">
        <f t="shared" si="127"/>
        <v>42291.663842592585</v>
      </c>
      <c r="L1410">
        <v>1444856156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8"/>
        <v>7.1999999999999995E-2</v>
      </c>
      <c r="R1410" s="6">
        <f t="shared" si="129"/>
        <v>12</v>
      </c>
      <c r="S1410" s="6" t="str">
        <f t="shared" si="130"/>
        <v>publishing</v>
      </c>
      <c r="T1410" s="6" t="str">
        <f t="shared" si="131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10">
        <f t="shared" ref="I1411:I1474" si="132">J1411/(86400)+25569+(-5/24)</f>
        <v>42004.966840277775</v>
      </c>
      <c r="J1411">
        <v>1420085535</v>
      </c>
      <c r="K1411" s="10">
        <f t="shared" ref="K1411:K1474" si="133">(L1411/86400)+25569+(-5/24)</f>
        <v>41944.925173611111</v>
      </c>
      <c r="L1411">
        <v>1414897935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4">E1411/D1411</f>
        <v>0</v>
      </c>
      <c r="R1411" s="6" t="e">
        <f t="shared" ref="R1411:R1474" si="135">E1411/N1411</f>
        <v>#DIV/0!</v>
      </c>
      <c r="S1411" s="6" t="str">
        <f t="shared" ref="S1411:S1474" si="136">LEFT(P1411,FIND("/",P1411)-1)</f>
        <v>publishing</v>
      </c>
      <c r="T1411" s="6" t="str">
        <f t="shared" ref="T1411:T1474" si="137">RIGHT(P1411,LEN(P1411)-FIND("/",P1411))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10">
        <f t="shared" si="132"/>
        <v>42524.110185185178</v>
      </c>
      <c r="J1412">
        <v>1464939520</v>
      </c>
      <c r="K1412" s="10">
        <f t="shared" si="133"/>
        <v>42479.110185185178</v>
      </c>
      <c r="L1412">
        <v>1461051520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1.6666666666666666E-4</v>
      </c>
      <c r="R1412" s="6">
        <f t="shared" si="135"/>
        <v>1</v>
      </c>
      <c r="S1412" s="6" t="str">
        <f t="shared" si="136"/>
        <v>publishing</v>
      </c>
      <c r="T1412" s="6" t="str">
        <f t="shared" si="137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10">
        <f t="shared" si="132"/>
        <v>42040.850694444445</v>
      </c>
      <c r="J1413">
        <v>1423185900</v>
      </c>
      <c r="K1413" s="10">
        <f t="shared" si="133"/>
        <v>42012.850694444445</v>
      </c>
      <c r="L1413">
        <v>1420766700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2.3333333333333335E-3</v>
      </c>
      <c r="R1413" s="6">
        <f t="shared" si="135"/>
        <v>2.3333333333333335</v>
      </c>
      <c r="S1413" s="6" t="str">
        <f t="shared" si="136"/>
        <v>publishing</v>
      </c>
      <c r="T1413" s="6" t="str">
        <f t="shared" si="137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10">
        <f t="shared" si="132"/>
        <v>41976.855312499996</v>
      </c>
      <c r="J1414">
        <v>1417656699</v>
      </c>
      <c r="K1414" s="10">
        <f t="shared" si="133"/>
        <v>41946.855312499996</v>
      </c>
      <c r="L1414">
        <v>1415064699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4.5714285714285714E-2</v>
      </c>
      <c r="R1414" s="6">
        <f t="shared" si="135"/>
        <v>24.615384615384617</v>
      </c>
      <c r="S1414" s="6" t="str">
        <f t="shared" si="136"/>
        <v>publishing</v>
      </c>
      <c r="T1414" s="6" t="str">
        <f t="shared" si="137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10">
        <f t="shared" si="132"/>
        <v>42420.228819444441</v>
      </c>
      <c r="J1415">
        <v>1455964170</v>
      </c>
      <c r="K1415" s="10">
        <f t="shared" si="133"/>
        <v>42360.228819444441</v>
      </c>
      <c r="L1415">
        <v>1450780170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0.05</v>
      </c>
      <c r="R1415" s="6">
        <f t="shared" si="135"/>
        <v>100</v>
      </c>
      <c r="S1415" s="6" t="str">
        <f t="shared" si="136"/>
        <v>publishing</v>
      </c>
      <c r="T1415" s="6" t="str">
        <f t="shared" si="137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10">
        <f t="shared" si="132"/>
        <v>42738.044756944444</v>
      </c>
      <c r="J1416">
        <v>1483423467</v>
      </c>
      <c r="K1416" s="10">
        <f t="shared" si="133"/>
        <v>42708.044756944444</v>
      </c>
      <c r="L1416">
        <v>1480831467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2E-3</v>
      </c>
      <c r="R1416" s="6">
        <f t="shared" si="135"/>
        <v>1</v>
      </c>
      <c r="S1416" s="6" t="str">
        <f t="shared" si="136"/>
        <v>publishing</v>
      </c>
      <c r="T1416" s="6" t="str">
        <f t="shared" si="137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10">
        <f t="shared" si="132"/>
        <v>42232.467488425922</v>
      </c>
      <c r="J1417">
        <v>1439741591</v>
      </c>
      <c r="K1417" s="10">
        <f t="shared" si="133"/>
        <v>42192.467488425922</v>
      </c>
      <c r="L1417">
        <v>1436285591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0.18181818181818182</v>
      </c>
      <c r="R1417" s="6">
        <f t="shared" si="135"/>
        <v>88.888888888888886</v>
      </c>
      <c r="S1417" s="6" t="str">
        <f t="shared" si="136"/>
        <v>publishing</v>
      </c>
      <c r="T1417" s="6" t="str">
        <f t="shared" si="137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10">
        <f t="shared" si="132"/>
        <v>42329.759479166663</v>
      </c>
      <c r="J1418">
        <v>1448147619</v>
      </c>
      <c r="K1418" s="10">
        <f t="shared" si="133"/>
        <v>42299.717812499999</v>
      </c>
      <c r="L1418">
        <v>1445552019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 s="6" t="e">
        <f t="shared" si="135"/>
        <v>#DIV/0!</v>
      </c>
      <c r="S1418" s="6" t="str">
        <f t="shared" si="136"/>
        <v>publishing</v>
      </c>
      <c r="T1418" s="6" t="str">
        <f t="shared" si="137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10">
        <f t="shared" si="132"/>
        <v>42262.257638888885</v>
      </c>
      <c r="J1419">
        <v>1442315460</v>
      </c>
      <c r="K1419" s="10">
        <f t="shared" si="133"/>
        <v>42231.941828703704</v>
      </c>
      <c r="L1419">
        <v>1439696174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1.2222222222222223E-2</v>
      </c>
      <c r="R1419" s="6">
        <f t="shared" si="135"/>
        <v>27.5</v>
      </c>
      <c r="S1419" s="6" t="str">
        <f t="shared" si="136"/>
        <v>publishing</v>
      </c>
      <c r="T1419" s="6" t="str">
        <f t="shared" si="137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10">
        <f t="shared" si="132"/>
        <v>42425.248078703698</v>
      </c>
      <c r="J1420">
        <v>1456397834</v>
      </c>
      <c r="K1420" s="10">
        <f t="shared" si="133"/>
        <v>42395.248078703698</v>
      </c>
      <c r="L1420">
        <v>1453805834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2E-3</v>
      </c>
      <c r="R1420" s="6">
        <f t="shared" si="135"/>
        <v>6</v>
      </c>
      <c r="S1420" s="6" t="str">
        <f t="shared" si="136"/>
        <v>publishing</v>
      </c>
      <c r="T1420" s="6" t="str">
        <f t="shared" si="137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10">
        <f t="shared" si="132"/>
        <v>42652.24790509259</v>
      </c>
      <c r="J1421">
        <v>1476010619</v>
      </c>
      <c r="K1421" s="10">
        <f t="shared" si="133"/>
        <v>42622.24790509259</v>
      </c>
      <c r="L1421">
        <v>1473418619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7.0634920634920634E-2</v>
      </c>
      <c r="R1421" s="6">
        <f t="shared" si="135"/>
        <v>44.5</v>
      </c>
      <c r="S1421" s="6" t="str">
        <f t="shared" si="136"/>
        <v>publishing</v>
      </c>
      <c r="T1421" s="6" t="str">
        <f t="shared" si="137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10">
        <f t="shared" si="132"/>
        <v>42549.459328703706</v>
      </c>
      <c r="J1422">
        <v>1467129686</v>
      </c>
      <c r="K1422" s="10">
        <f t="shared" si="133"/>
        <v>42524.459328703706</v>
      </c>
      <c r="L1422">
        <v>1464969686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2.7272727272727271E-2</v>
      </c>
      <c r="R1422" s="6">
        <f t="shared" si="135"/>
        <v>1</v>
      </c>
      <c r="S1422" s="6" t="str">
        <f t="shared" si="136"/>
        <v>publishing</v>
      </c>
      <c r="T1422" s="6" t="str">
        <f t="shared" si="137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10">
        <f t="shared" si="132"/>
        <v>42043.707280092589</v>
      </c>
      <c r="J1423">
        <v>1423432709</v>
      </c>
      <c r="K1423" s="10">
        <f t="shared" si="133"/>
        <v>42013.707280092589</v>
      </c>
      <c r="L1423">
        <v>1420840709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1E-3</v>
      </c>
      <c r="R1423" s="6">
        <f t="shared" si="135"/>
        <v>100</v>
      </c>
      <c r="S1423" s="6" t="str">
        <f t="shared" si="136"/>
        <v>publishing</v>
      </c>
      <c r="T1423" s="6" t="str">
        <f t="shared" si="137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10">
        <f t="shared" si="132"/>
        <v>42634.031296296293</v>
      </c>
      <c r="J1424">
        <v>1474436704</v>
      </c>
      <c r="K1424" s="10">
        <f t="shared" si="133"/>
        <v>42604.031296296293</v>
      </c>
      <c r="L1424">
        <v>1471844704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1.0399999999999999E-3</v>
      </c>
      <c r="R1424" s="6">
        <f t="shared" si="135"/>
        <v>13</v>
      </c>
      <c r="S1424" s="6" t="str">
        <f t="shared" si="136"/>
        <v>publishing</v>
      </c>
      <c r="T1424" s="6" t="str">
        <f t="shared" si="137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10">
        <f t="shared" si="132"/>
        <v>42370.151979166665</v>
      </c>
      <c r="J1425">
        <v>1451637531</v>
      </c>
      <c r="K1425" s="10">
        <f t="shared" si="133"/>
        <v>42340.151979166665</v>
      </c>
      <c r="L1425">
        <v>1449045531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3.3333333333333335E-3</v>
      </c>
      <c r="R1425" s="6">
        <f t="shared" si="135"/>
        <v>100</v>
      </c>
      <c r="S1425" s="6" t="str">
        <f t="shared" si="136"/>
        <v>publishing</v>
      </c>
      <c r="T1425" s="6" t="str">
        <f t="shared" si="137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10">
        <f t="shared" si="132"/>
        <v>42689.550949074073</v>
      </c>
      <c r="J1426">
        <v>1479233602</v>
      </c>
      <c r="K1426" s="10">
        <f t="shared" si="133"/>
        <v>42676.509282407402</v>
      </c>
      <c r="L1426">
        <v>1478106802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0.2036</v>
      </c>
      <c r="R1426" s="6">
        <f t="shared" si="135"/>
        <v>109.07142857142857</v>
      </c>
      <c r="S1426" s="6" t="str">
        <f t="shared" si="136"/>
        <v>publishing</v>
      </c>
      <c r="T1426" s="6" t="str">
        <f t="shared" si="137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10">
        <f t="shared" si="132"/>
        <v>42122.923136574071</v>
      </c>
      <c r="J1427">
        <v>1430276959</v>
      </c>
      <c r="K1427" s="10">
        <f t="shared" si="133"/>
        <v>42092.923136574071</v>
      </c>
      <c r="L1427">
        <v>1427684959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 s="6" t="e">
        <f t="shared" si="135"/>
        <v>#DIV/0!</v>
      </c>
      <c r="S1427" s="6" t="str">
        <f t="shared" si="136"/>
        <v>publishing</v>
      </c>
      <c r="T1427" s="6" t="str">
        <f t="shared" si="137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10">
        <f t="shared" si="132"/>
        <v>42240.181944444441</v>
      </c>
      <c r="J1428">
        <v>1440408120</v>
      </c>
      <c r="K1428" s="10">
        <f t="shared" si="133"/>
        <v>42180.181944444441</v>
      </c>
      <c r="L1428">
        <v>1435224120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 s="6" t="e">
        <f t="shared" si="135"/>
        <v>#DIV/0!</v>
      </c>
      <c r="S1428" s="6" t="str">
        <f t="shared" si="136"/>
        <v>publishing</v>
      </c>
      <c r="T1428" s="6" t="str">
        <f t="shared" si="137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10">
        <f t="shared" si="132"/>
        <v>42631.643344907403</v>
      </c>
      <c r="J1429">
        <v>1474230385</v>
      </c>
      <c r="K1429" s="10">
        <f t="shared" si="133"/>
        <v>42601.643344907403</v>
      </c>
      <c r="L1429">
        <v>1471638385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8.3799999999999999E-2</v>
      </c>
      <c r="R1429" s="6">
        <f t="shared" si="135"/>
        <v>104.75</v>
      </c>
      <c r="S1429" s="6" t="str">
        <f t="shared" si="136"/>
        <v>publishing</v>
      </c>
      <c r="T1429" s="6" t="str">
        <f t="shared" si="137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10">
        <f t="shared" si="132"/>
        <v>42462.129826388882</v>
      </c>
      <c r="J1430">
        <v>1459584417</v>
      </c>
      <c r="K1430" s="10">
        <f t="shared" si="133"/>
        <v>42432.171493055554</v>
      </c>
      <c r="L1430">
        <v>1456996017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4.4999999999999998E-2</v>
      </c>
      <c r="R1430" s="6">
        <f t="shared" si="135"/>
        <v>15</v>
      </c>
      <c r="S1430" s="6" t="str">
        <f t="shared" si="136"/>
        <v>publishing</v>
      </c>
      <c r="T1430" s="6" t="str">
        <f t="shared" si="137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10">
        <f t="shared" si="132"/>
        <v>42103.852337962962</v>
      </c>
      <c r="J1431">
        <v>1428629242</v>
      </c>
      <c r="K1431" s="10">
        <f t="shared" si="133"/>
        <v>42073.852337962962</v>
      </c>
      <c r="L1431">
        <v>1426037242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 s="6" t="e">
        <f t="shared" si="135"/>
        <v>#DIV/0!</v>
      </c>
      <c r="S1431" s="6" t="str">
        <f t="shared" si="136"/>
        <v>publishing</v>
      </c>
      <c r="T1431" s="6" t="str">
        <f t="shared" si="137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10">
        <f t="shared" si="132"/>
        <v>41992.605185185188</v>
      </c>
      <c r="J1432">
        <v>1419017488</v>
      </c>
      <c r="K1432" s="10">
        <f t="shared" si="133"/>
        <v>41961.605185185188</v>
      </c>
      <c r="L1432">
        <v>1416339088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8.0600000000000005E-2</v>
      </c>
      <c r="R1432" s="6">
        <f t="shared" si="135"/>
        <v>80.599999999999994</v>
      </c>
      <c r="S1432" s="6" t="str">
        <f t="shared" si="136"/>
        <v>publishing</v>
      </c>
      <c r="T1432" s="6" t="str">
        <f t="shared" si="137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10">
        <f t="shared" si="132"/>
        <v>42334.044166666667</v>
      </c>
      <c r="J1433">
        <v>1448517816</v>
      </c>
      <c r="K1433" s="10">
        <f t="shared" si="133"/>
        <v>42304.002499999995</v>
      </c>
      <c r="L1433">
        <v>1445922216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0.31947058823529412</v>
      </c>
      <c r="R1433" s="6">
        <f t="shared" si="135"/>
        <v>115.55319148936171</v>
      </c>
      <c r="S1433" s="6" t="str">
        <f t="shared" si="136"/>
        <v>publishing</v>
      </c>
      <c r="T1433" s="6" t="str">
        <f t="shared" si="137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10">
        <f t="shared" si="132"/>
        <v>42205.572083333333</v>
      </c>
      <c r="J1434">
        <v>1437417828</v>
      </c>
      <c r="K1434" s="10">
        <f t="shared" si="133"/>
        <v>42175.572083333333</v>
      </c>
      <c r="L1434">
        <v>1434825828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 s="6" t="e">
        <f t="shared" si="135"/>
        <v>#DIV/0!</v>
      </c>
      <c r="S1434" s="6" t="str">
        <f t="shared" si="136"/>
        <v>publishing</v>
      </c>
      <c r="T1434" s="6" t="str">
        <f t="shared" si="137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10">
        <f t="shared" si="132"/>
        <v>42714.249999999993</v>
      </c>
      <c r="J1435">
        <v>1481367600</v>
      </c>
      <c r="K1435" s="10">
        <f t="shared" si="133"/>
        <v>42673.417534722219</v>
      </c>
      <c r="L1435">
        <v>1477839675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6.7083333333333328E-2</v>
      </c>
      <c r="R1435" s="6">
        <f t="shared" si="135"/>
        <v>80.5</v>
      </c>
      <c r="S1435" s="6" t="str">
        <f t="shared" si="136"/>
        <v>publishing</v>
      </c>
      <c r="T1435" s="6" t="str">
        <f t="shared" si="137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10">
        <f t="shared" si="132"/>
        <v>42163.416666666664</v>
      </c>
      <c r="J1436">
        <v>1433775600</v>
      </c>
      <c r="K1436" s="10">
        <f t="shared" si="133"/>
        <v>42142.558773148143</v>
      </c>
      <c r="L1436">
        <v>1431973478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9.987804878048781E-2</v>
      </c>
      <c r="R1436" s="6">
        <f t="shared" si="135"/>
        <v>744.5454545454545</v>
      </c>
      <c r="S1436" s="6" t="str">
        <f t="shared" si="136"/>
        <v>publishing</v>
      </c>
      <c r="T1436" s="6" t="str">
        <f t="shared" si="137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10">
        <f t="shared" si="132"/>
        <v>42288.57199074074</v>
      </c>
      <c r="J1437">
        <v>1444589020</v>
      </c>
      <c r="K1437" s="10">
        <f t="shared" si="133"/>
        <v>42258.57199074074</v>
      </c>
      <c r="L1437">
        <v>1441997020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1E-3</v>
      </c>
      <c r="R1437" s="6">
        <f t="shared" si="135"/>
        <v>7.5</v>
      </c>
      <c r="S1437" s="6" t="str">
        <f t="shared" si="136"/>
        <v>publishing</v>
      </c>
      <c r="T1437" s="6" t="str">
        <f t="shared" si="137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10">
        <f t="shared" si="132"/>
        <v>42421.141863425924</v>
      </c>
      <c r="J1438">
        <v>1456043057</v>
      </c>
      <c r="K1438" s="10">
        <f t="shared" si="133"/>
        <v>42391.141863425924</v>
      </c>
      <c r="L1438">
        <v>1453451057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7.7000000000000002E-3</v>
      </c>
      <c r="R1438" s="6">
        <f t="shared" si="135"/>
        <v>38.5</v>
      </c>
      <c r="S1438" s="6" t="str">
        <f t="shared" si="136"/>
        <v>publishing</v>
      </c>
      <c r="T1438" s="6" t="str">
        <f t="shared" si="137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10">
        <f t="shared" si="132"/>
        <v>41832.999305555553</v>
      </c>
      <c r="J1439">
        <v>1405227540</v>
      </c>
      <c r="K1439" s="10">
        <f t="shared" si="133"/>
        <v>41796.32336805555</v>
      </c>
      <c r="L1439">
        <v>1402058739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0.26900000000000002</v>
      </c>
      <c r="R1439" s="6">
        <f t="shared" si="135"/>
        <v>36.68181818181818</v>
      </c>
      <c r="S1439" s="6" t="str">
        <f t="shared" si="136"/>
        <v>publishing</v>
      </c>
      <c r="T1439" s="6" t="str">
        <f t="shared" si="137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10">
        <f t="shared" si="132"/>
        <v>42487.371527777774</v>
      </c>
      <c r="J1440">
        <v>1461765300</v>
      </c>
      <c r="K1440" s="10">
        <f t="shared" si="133"/>
        <v>42457.663182870368</v>
      </c>
      <c r="L1440">
        <v>1459198499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0.03</v>
      </c>
      <c r="R1440" s="6">
        <f t="shared" si="135"/>
        <v>75</v>
      </c>
      <c r="S1440" s="6" t="str">
        <f t="shared" si="136"/>
        <v>publishing</v>
      </c>
      <c r="T1440" s="6" t="str">
        <f t="shared" si="137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10">
        <f t="shared" si="132"/>
        <v>42070.621539351851</v>
      </c>
      <c r="J1441">
        <v>1425758101</v>
      </c>
      <c r="K1441" s="10">
        <f t="shared" si="133"/>
        <v>42040.621539351851</v>
      </c>
      <c r="L1441">
        <v>1423166101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6.6055045871559637E-2</v>
      </c>
      <c r="R1441" s="6">
        <f t="shared" si="135"/>
        <v>30</v>
      </c>
      <c r="S1441" s="6" t="str">
        <f t="shared" si="136"/>
        <v>publishing</v>
      </c>
      <c r="T1441" s="6" t="str">
        <f t="shared" si="137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10">
        <f t="shared" si="132"/>
        <v>42516.540081018517</v>
      </c>
      <c r="J1442">
        <v>1464285463</v>
      </c>
      <c r="K1442" s="10">
        <f t="shared" si="133"/>
        <v>42486.540081018517</v>
      </c>
      <c r="L1442">
        <v>1461693463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7.6923076923076926E-5</v>
      </c>
      <c r="R1442" s="6">
        <f t="shared" si="135"/>
        <v>1</v>
      </c>
      <c r="S1442" s="6" t="str">
        <f t="shared" si="136"/>
        <v>publishing</v>
      </c>
      <c r="T1442" s="6" t="str">
        <f t="shared" si="137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10">
        <f t="shared" si="132"/>
        <v>42258.557511574072</v>
      </c>
      <c r="J1443">
        <v>1441995769</v>
      </c>
      <c r="K1443" s="10">
        <f t="shared" si="133"/>
        <v>42198.557511574072</v>
      </c>
      <c r="L1443">
        <v>1436811769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1.1222222222222222E-2</v>
      </c>
      <c r="R1443" s="6">
        <f t="shared" si="135"/>
        <v>673.33333333333337</v>
      </c>
      <c r="S1443" s="6" t="str">
        <f t="shared" si="136"/>
        <v>publishing</v>
      </c>
      <c r="T1443" s="6" t="str">
        <f t="shared" si="137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10">
        <f t="shared" si="132"/>
        <v>42515.437013888884</v>
      </c>
      <c r="J1444">
        <v>1464190158</v>
      </c>
      <c r="K1444" s="10">
        <f t="shared" si="133"/>
        <v>42485.437013888884</v>
      </c>
      <c r="L1444">
        <v>1461598158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 s="6" t="e">
        <f t="shared" si="135"/>
        <v>#DIV/0!</v>
      </c>
      <c r="S1444" s="6" t="str">
        <f t="shared" si="136"/>
        <v>publishing</v>
      </c>
      <c r="T1444" s="6" t="str">
        <f t="shared" si="137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10">
        <f t="shared" si="132"/>
        <v>42737.71769675926</v>
      </c>
      <c r="J1445">
        <v>1483395209</v>
      </c>
      <c r="K1445" s="10">
        <f t="shared" si="133"/>
        <v>42707.71769675926</v>
      </c>
      <c r="L1445">
        <v>1480803209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 s="6" t="e">
        <f t="shared" si="135"/>
        <v>#DIV/0!</v>
      </c>
      <c r="S1445" s="6" t="str">
        <f t="shared" si="136"/>
        <v>publishing</v>
      </c>
      <c r="T1445" s="6" t="str">
        <f t="shared" si="137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10">
        <f t="shared" si="132"/>
        <v>42259.665069444447</v>
      </c>
      <c r="J1446">
        <v>1442091462</v>
      </c>
      <c r="K1446" s="10">
        <f t="shared" si="133"/>
        <v>42199.665069444447</v>
      </c>
      <c r="L1446">
        <v>1436907462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 s="6" t="e">
        <f t="shared" si="135"/>
        <v>#DIV/0!</v>
      </c>
      <c r="S1446" s="6" t="str">
        <f t="shared" si="136"/>
        <v>publishing</v>
      </c>
      <c r="T1446" s="6" t="str">
        <f t="shared" si="137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10">
        <f t="shared" si="132"/>
        <v>42169.333969907406</v>
      </c>
      <c r="J1447">
        <v>1434286855</v>
      </c>
      <c r="K1447" s="10">
        <f t="shared" si="133"/>
        <v>42139.333969907406</v>
      </c>
      <c r="L1447">
        <v>1431694855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 s="6" t="e">
        <f t="shared" si="135"/>
        <v>#DIV/0!</v>
      </c>
      <c r="S1447" s="6" t="str">
        <f t="shared" si="136"/>
        <v>publishing</v>
      </c>
      <c r="T1447" s="6" t="str">
        <f t="shared" si="137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10">
        <f t="shared" si="132"/>
        <v>42481.239328703705</v>
      </c>
      <c r="J1448">
        <v>1461235478</v>
      </c>
      <c r="K1448" s="10">
        <f t="shared" si="133"/>
        <v>42461.239328703705</v>
      </c>
      <c r="L1448">
        <v>1459507478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 s="6" t="e">
        <f t="shared" si="135"/>
        <v>#DIV/0!</v>
      </c>
      <c r="S1448" s="6" t="str">
        <f t="shared" si="136"/>
        <v>publishing</v>
      </c>
      <c r="T1448" s="6" t="str">
        <f t="shared" si="137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10">
        <f t="shared" si="132"/>
        <v>42559.52238425926</v>
      </c>
      <c r="J1449">
        <v>1467999134</v>
      </c>
      <c r="K1449" s="10">
        <f t="shared" si="133"/>
        <v>42529.52238425926</v>
      </c>
      <c r="L1449">
        <v>1465407134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1.4999999999999999E-4</v>
      </c>
      <c r="R1449" s="6">
        <f t="shared" si="135"/>
        <v>25</v>
      </c>
      <c r="S1449" s="6" t="str">
        <f t="shared" si="136"/>
        <v>publishing</v>
      </c>
      <c r="T1449" s="6" t="str">
        <f t="shared" si="137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10">
        <f t="shared" si="132"/>
        <v>42146.017361111109</v>
      </c>
      <c r="J1450">
        <v>1432272300</v>
      </c>
      <c r="K1450" s="10">
        <f t="shared" si="133"/>
        <v>42115.728217592587</v>
      </c>
      <c r="L1450">
        <v>1429655318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 s="6" t="e">
        <f t="shared" si="135"/>
        <v>#DIV/0!</v>
      </c>
      <c r="S1450" s="6" t="str">
        <f t="shared" si="136"/>
        <v>publishing</v>
      </c>
      <c r="T1450" s="6" t="str">
        <f t="shared" si="137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10">
        <f t="shared" si="132"/>
        <v>42134.603067129625</v>
      </c>
      <c r="J1451">
        <v>1431286105</v>
      </c>
      <c r="K1451" s="10">
        <f t="shared" si="133"/>
        <v>42086.603067129625</v>
      </c>
      <c r="L1451">
        <v>1427138905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 s="6" t="e">
        <f t="shared" si="135"/>
        <v>#DIV/0!</v>
      </c>
      <c r="S1451" s="6" t="str">
        <f t="shared" si="136"/>
        <v>publishing</v>
      </c>
      <c r="T1451" s="6" t="str">
        <f t="shared" si="137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10">
        <f t="shared" si="132"/>
        <v>42419.962928240733</v>
      </c>
      <c r="J1452">
        <v>1455941197</v>
      </c>
      <c r="K1452" s="10">
        <f t="shared" si="133"/>
        <v>42389.962928240733</v>
      </c>
      <c r="L1452">
        <v>1453349197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1.0000000000000001E-5</v>
      </c>
      <c r="R1452" s="6">
        <f t="shared" si="135"/>
        <v>1</v>
      </c>
      <c r="S1452" s="6" t="str">
        <f t="shared" si="136"/>
        <v>publishing</v>
      </c>
      <c r="T1452" s="6" t="str">
        <f t="shared" si="137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10">
        <f t="shared" si="132"/>
        <v>41961.792349537034</v>
      </c>
      <c r="J1453">
        <v>1416355259</v>
      </c>
      <c r="K1453" s="10">
        <f t="shared" si="133"/>
        <v>41931.75068287037</v>
      </c>
      <c r="L1453">
        <v>1413759659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1.0554089709762533E-4</v>
      </c>
      <c r="R1453" s="6">
        <f t="shared" si="135"/>
        <v>1</v>
      </c>
      <c r="S1453" s="6" t="str">
        <f t="shared" si="136"/>
        <v>publishing</v>
      </c>
      <c r="T1453" s="6" t="str">
        <f t="shared" si="137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10">
        <f t="shared" si="132"/>
        <v>41848.494942129626</v>
      </c>
      <c r="J1454">
        <v>1406566363</v>
      </c>
      <c r="K1454" s="10">
        <f t="shared" si="133"/>
        <v>41818.494942129626</v>
      </c>
      <c r="L1454">
        <v>1403974363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 s="6" t="e">
        <f t="shared" si="135"/>
        <v>#DIV/0!</v>
      </c>
      <c r="S1454" s="6" t="str">
        <f t="shared" si="136"/>
        <v>publishing</v>
      </c>
      <c r="T1454" s="6" t="str">
        <f t="shared" si="137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10">
        <f t="shared" si="132"/>
        <v>42840.446145833332</v>
      </c>
      <c r="J1455">
        <v>1492270947</v>
      </c>
      <c r="K1455" s="10">
        <f t="shared" si="133"/>
        <v>42795.487812499996</v>
      </c>
      <c r="L1455">
        <v>1488386547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 s="6" t="e">
        <f t="shared" si="135"/>
        <v>#DIV/0!</v>
      </c>
      <c r="S1455" s="6" t="str">
        <f t="shared" si="136"/>
        <v>publishing</v>
      </c>
      <c r="T1455" s="6" t="str">
        <f t="shared" si="137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10">
        <f t="shared" si="132"/>
        <v>42484.707638888889</v>
      </c>
      <c r="J1456">
        <v>1461535140</v>
      </c>
      <c r="K1456" s="10">
        <f t="shared" si="133"/>
        <v>42463.658333333333</v>
      </c>
      <c r="L1456">
        <v>1459716480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8.5714285714285719E-3</v>
      </c>
      <c r="R1456" s="6">
        <f t="shared" si="135"/>
        <v>15</v>
      </c>
      <c r="S1456" s="6" t="str">
        <f t="shared" si="136"/>
        <v>publishing</v>
      </c>
      <c r="T1456" s="6" t="str">
        <f t="shared" si="137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10">
        <f t="shared" si="132"/>
        <v>41887.360416666663</v>
      </c>
      <c r="J1457">
        <v>1409924340</v>
      </c>
      <c r="K1457" s="10">
        <f t="shared" si="133"/>
        <v>41832.46435185185</v>
      </c>
      <c r="L1457">
        <v>1405181320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0.105</v>
      </c>
      <c r="R1457" s="6">
        <f t="shared" si="135"/>
        <v>225</v>
      </c>
      <c r="S1457" s="6" t="str">
        <f t="shared" si="136"/>
        <v>publishing</v>
      </c>
      <c r="T1457" s="6" t="str">
        <f t="shared" si="137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10">
        <f t="shared" si="132"/>
        <v>42738.460243055553</v>
      </c>
      <c r="J1458">
        <v>1483459365</v>
      </c>
      <c r="K1458" s="10">
        <f t="shared" si="133"/>
        <v>42708.460243055553</v>
      </c>
      <c r="L1458">
        <v>1480867365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2.9000000000000001E-2</v>
      </c>
      <c r="R1458" s="6">
        <f t="shared" si="135"/>
        <v>48.333333333333336</v>
      </c>
      <c r="S1458" s="6" t="str">
        <f t="shared" si="136"/>
        <v>publishing</v>
      </c>
      <c r="T1458" s="6" t="str">
        <f t="shared" si="137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10">
        <f t="shared" si="132"/>
        <v>42319.729675925926</v>
      </c>
      <c r="J1459">
        <v>1447281044</v>
      </c>
      <c r="K1459" s="10">
        <f t="shared" si="133"/>
        <v>42289.688009259255</v>
      </c>
      <c r="L1459">
        <v>1444685444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 s="6" t="e">
        <f t="shared" si="135"/>
        <v>#DIV/0!</v>
      </c>
      <c r="S1459" s="6" t="str">
        <f t="shared" si="136"/>
        <v>publishing</v>
      </c>
      <c r="T1459" s="6" t="str">
        <f t="shared" si="137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10">
        <f t="shared" si="132"/>
        <v>41861.958333333328</v>
      </c>
      <c r="J1460">
        <v>1407729600</v>
      </c>
      <c r="K1460" s="10">
        <f t="shared" si="133"/>
        <v>41831.49722222222</v>
      </c>
      <c r="L1460">
        <v>1405097760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 s="6" t="e">
        <f t="shared" si="135"/>
        <v>#DIV/0!</v>
      </c>
      <c r="S1460" s="6" t="str">
        <f t="shared" si="136"/>
        <v>publishing</v>
      </c>
      <c r="T1460" s="6" t="str">
        <f t="shared" si="137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10">
        <f t="shared" si="132"/>
        <v>42340.517361111109</v>
      </c>
      <c r="J1461">
        <v>1449077100</v>
      </c>
      <c r="K1461" s="10">
        <f t="shared" si="133"/>
        <v>42311.996481481481</v>
      </c>
      <c r="L1461">
        <v>1446612896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 s="6" t="e">
        <f t="shared" si="135"/>
        <v>#DIV/0!</v>
      </c>
      <c r="S1461" s="6" t="str">
        <f t="shared" si="136"/>
        <v>publishing</v>
      </c>
      <c r="T1461" s="6" t="str">
        <f t="shared" si="137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10">
        <f t="shared" si="132"/>
        <v>41973.781249999993</v>
      </c>
      <c r="J1462">
        <v>1417391100</v>
      </c>
      <c r="K1462" s="10">
        <f t="shared" si="133"/>
        <v>41915.688634259255</v>
      </c>
      <c r="L1462">
        <v>1412371898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 s="6" t="e">
        <f t="shared" si="135"/>
        <v>#DIV/0!</v>
      </c>
      <c r="S1462" s="6" t="str">
        <f t="shared" si="136"/>
        <v>publishing</v>
      </c>
      <c r="T1462" s="6" t="str">
        <f t="shared" si="137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10">
        <f t="shared" si="132"/>
        <v>41932.791666666664</v>
      </c>
      <c r="J1463">
        <v>1413849600</v>
      </c>
      <c r="K1463" s="10">
        <f t="shared" si="133"/>
        <v>41899.436967592592</v>
      </c>
      <c r="L1463">
        <v>1410967754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1.012446</v>
      </c>
      <c r="R1463" s="6">
        <f t="shared" si="135"/>
        <v>44.66673529411765</v>
      </c>
      <c r="S1463" s="6" t="str">
        <f t="shared" si="136"/>
        <v>publishing</v>
      </c>
      <c r="T1463" s="6" t="str">
        <f t="shared" si="137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10">
        <f t="shared" si="132"/>
        <v>41374.454525462963</v>
      </c>
      <c r="J1464">
        <v>1365609271</v>
      </c>
      <c r="K1464" s="10">
        <f t="shared" si="133"/>
        <v>41344.454525462963</v>
      </c>
      <c r="L1464">
        <v>1363017271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1.085175</v>
      </c>
      <c r="R1464" s="6">
        <f t="shared" si="135"/>
        <v>28.937999999999999</v>
      </c>
      <c r="S1464" s="6" t="str">
        <f t="shared" si="136"/>
        <v>publishing</v>
      </c>
      <c r="T1464" s="6" t="str">
        <f t="shared" si="137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10">
        <f t="shared" si="132"/>
        <v>41371.661319444444</v>
      </c>
      <c r="J1465">
        <v>1365367938</v>
      </c>
      <c r="K1465" s="10">
        <f t="shared" si="133"/>
        <v>41326.702986111108</v>
      </c>
      <c r="L1465">
        <v>1361483538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1.4766666666666666</v>
      </c>
      <c r="R1465" s="6">
        <f t="shared" si="135"/>
        <v>35.44</v>
      </c>
      <c r="S1465" s="6" t="str">
        <f t="shared" si="136"/>
        <v>publishing</v>
      </c>
      <c r="T1465" s="6" t="str">
        <f t="shared" si="137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10">
        <f t="shared" si="132"/>
        <v>41321.453217592592</v>
      </c>
      <c r="J1466">
        <v>1361029958</v>
      </c>
      <c r="K1466" s="10">
        <f t="shared" si="133"/>
        <v>41291.453217592592</v>
      </c>
      <c r="L1466">
        <v>1358437958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1.6319999999999999</v>
      </c>
      <c r="R1466" s="6">
        <f t="shared" si="135"/>
        <v>34.871794871794869</v>
      </c>
      <c r="S1466" s="6" t="str">
        <f t="shared" si="136"/>
        <v>publishing</v>
      </c>
      <c r="T1466" s="6" t="str">
        <f t="shared" si="137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10">
        <f t="shared" si="132"/>
        <v>40989.916666666664</v>
      </c>
      <c r="J1467">
        <v>1332385200</v>
      </c>
      <c r="K1467" s="10">
        <f t="shared" si="133"/>
        <v>40959.526064814811</v>
      </c>
      <c r="L1467">
        <v>1329759452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4.5641449999999999</v>
      </c>
      <c r="R1467" s="6">
        <f t="shared" si="135"/>
        <v>52.622732513451197</v>
      </c>
      <c r="S1467" s="6" t="str">
        <f t="shared" si="136"/>
        <v>publishing</v>
      </c>
      <c r="T1467" s="6" t="str">
        <f t="shared" si="137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10">
        <f t="shared" si="132"/>
        <v>42380.999999999993</v>
      </c>
      <c r="J1468">
        <v>1452574800</v>
      </c>
      <c r="K1468" s="10">
        <f t="shared" si="133"/>
        <v>42339.963726851849</v>
      </c>
      <c r="L1468">
        <v>1449029266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1.0787731249999999</v>
      </c>
      <c r="R1468" s="6">
        <f t="shared" si="135"/>
        <v>69.598266129032254</v>
      </c>
      <c r="S1468" s="6" t="str">
        <f t="shared" si="136"/>
        <v>publishing</v>
      </c>
      <c r="T1468" s="6" t="str">
        <f t="shared" si="137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10">
        <f t="shared" si="132"/>
        <v>40993.55190972222</v>
      </c>
      <c r="J1469">
        <v>1332699285</v>
      </c>
      <c r="K1469" s="10">
        <f t="shared" si="133"/>
        <v>40933.593576388885</v>
      </c>
      <c r="L1469">
        <v>1327518885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1.1508</v>
      </c>
      <c r="R1469" s="6">
        <f t="shared" si="135"/>
        <v>76.72</v>
      </c>
      <c r="S1469" s="6" t="str">
        <f t="shared" si="136"/>
        <v>publishing</v>
      </c>
      <c r="T1469" s="6" t="str">
        <f t="shared" si="137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10">
        <f t="shared" si="132"/>
        <v>40705.806122685179</v>
      </c>
      <c r="J1470">
        <v>1307838049</v>
      </c>
      <c r="K1470" s="10">
        <f t="shared" si="133"/>
        <v>40645.806122685179</v>
      </c>
      <c r="L1470">
        <v>1302654049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1.0236842105263158</v>
      </c>
      <c r="R1470" s="6">
        <f t="shared" si="135"/>
        <v>33.191126279863482</v>
      </c>
      <c r="S1470" s="6" t="str">
        <f t="shared" si="136"/>
        <v>publishing</v>
      </c>
      <c r="T1470" s="6" t="str">
        <f t="shared" si="137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10">
        <f t="shared" si="132"/>
        <v>41320.390150462961</v>
      </c>
      <c r="J1471">
        <v>1360938109</v>
      </c>
      <c r="K1471" s="10">
        <f t="shared" si="133"/>
        <v>41290.390150462961</v>
      </c>
      <c r="L1471">
        <v>1358346109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1.0842485875706214</v>
      </c>
      <c r="R1471" s="6">
        <f t="shared" si="135"/>
        <v>149.46417445482865</v>
      </c>
      <c r="S1471" s="6" t="str">
        <f t="shared" si="136"/>
        <v>publishing</v>
      </c>
      <c r="T1471" s="6" t="str">
        <f t="shared" si="137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10">
        <f t="shared" si="132"/>
        <v>41271.618784722217</v>
      </c>
      <c r="J1472">
        <v>1356724263</v>
      </c>
      <c r="K1472" s="10">
        <f t="shared" si="133"/>
        <v>41250.618784722217</v>
      </c>
      <c r="L1472">
        <v>1354909863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1.2513333333333334</v>
      </c>
      <c r="R1472" s="6">
        <f t="shared" si="135"/>
        <v>23.172839506172838</v>
      </c>
      <c r="S1472" s="6" t="str">
        <f t="shared" si="136"/>
        <v>publishing</v>
      </c>
      <c r="T1472" s="6" t="str">
        <f t="shared" si="137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10">
        <f t="shared" si="132"/>
        <v>42103.749236111107</v>
      </c>
      <c r="J1473">
        <v>1428620334</v>
      </c>
      <c r="K1473" s="10">
        <f t="shared" si="133"/>
        <v>42073.749236111107</v>
      </c>
      <c r="L1473">
        <v>1426028334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1.03840625</v>
      </c>
      <c r="R1473" s="6">
        <f t="shared" si="135"/>
        <v>96.877551020408163</v>
      </c>
      <c r="S1473" s="6" t="str">
        <f t="shared" si="136"/>
        <v>publishing</v>
      </c>
      <c r="T1473" s="6" t="str">
        <f t="shared" si="137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10">
        <f t="shared" si="132"/>
        <v>41563.33452546296</v>
      </c>
      <c r="J1474">
        <v>1381928503</v>
      </c>
      <c r="K1474" s="10">
        <f t="shared" si="133"/>
        <v>41533.33452546296</v>
      </c>
      <c r="L1474">
        <v>1379336503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4"/>
        <v>1.3870400000000001</v>
      </c>
      <c r="R1474" s="6">
        <f t="shared" si="135"/>
        <v>103.20238095238095</v>
      </c>
      <c r="S1474" s="6" t="str">
        <f t="shared" si="136"/>
        <v>publishing</v>
      </c>
      <c r="T1474" s="6" t="str">
        <f t="shared" si="137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10">
        <f t="shared" ref="I1475:I1538" si="138">J1475/(86400)+25569+(-5/24)</f>
        <v>40969.771284722221</v>
      </c>
      <c r="J1475">
        <v>1330644639</v>
      </c>
      <c r="K1475" s="10">
        <f t="shared" ref="K1475:K1538" si="139">(L1475/86400)+25569+(-5/24)</f>
        <v>40939.771284722221</v>
      </c>
      <c r="L1475">
        <v>1328052639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0">E1475/D1475</f>
        <v>1.20516</v>
      </c>
      <c r="R1475" s="6">
        <f t="shared" ref="R1475:R1538" si="141">E1475/N1475</f>
        <v>38.462553191489363</v>
      </c>
      <c r="S1475" s="6" t="str">
        <f t="shared" ref="S1475:S1538" si="142">LEFT(P1475,FIND("/",P1475)-1)</f>
        <v>publishing</v>
      </c>
      <c r="T1475" s="6" t="str">
        <f t="shared" ref="T1475:T1538" si="143">RIGHT(P1475,LEN(P1475)-FIND("/",P1475))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10">
        <f t="shared" si="138"/>
        <v>41530.519583333335</v>
      </c>
      <c r="J1476">
        <v>1379093292</v>
      </c>
      <c r="K1476" s="10">
        <f t="shared" si="139"/>
        <v>41500.519583333335</v>
      </c>
      <c r="L1476">
        <v>1376501292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1.1226666666666667</v>
      </c>
      <c r="R1476" s="6">
        <f t="shared" si="141"/>
        <v>44.315789473684212</v>
      </c>
      <c r="S1476" s="6" t="str">
        <f t="shared" si="142"/>
        <v>publishing</v>
      </c>
      <c r="T1476" s="6" t="str">
        <f t="shared" si="143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10">
        <f t="shared" si="138"/>
        <v>41992.999305555553</v>
      </c>
      <c r="J1477">
        <v>1419051540</v>
      </c>
      <c r="K1477" s="10">
        <f t="shared" si="139"/>
        <v>41960.514618055553</v>
      </c>
      <c r="L1477">
        <v>1416244863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1.8866966666666667</v>
      </c>
      <c r="R1477" s="6">
        <f t="shared" si="141"/>
        <v>64.173356009070289</v>
      </c>
      <c r="S1477" s="6" t="str">
        <f t="shared" si="142"/>
        <v>publishing</v>
      </c>
      <c r="T1477" s="6" t="str">
        <f t="shared" si="143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10">
        <f t="shared" si="138"/>
        <v>40795.833587962959</v>
      </c>
      <c r="J1478">
        <v>1315616422</v>
      </c>
      <c r="K1478" s="10">
        <f t="shared" si="139"/>
        <v>40765.833587962959</v>
      </c>
      <c r="L1478">
        <v>1313024422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6.6155466666666669</v>
      </c>
      <c r="R1478" s="6">
        <f t="shared" si="141"/>
        <v>43.333275109170302</v>
      </c>
      <c r="S1478" s="6" t="str">
        <f t="shared" si="142"/>
        <v>publishing</v>
      </c>
      <c r="T1478" s="6" t="str">
        <f t="shared" si="143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10">
        <f t="shared" si="138"/>
        <v>40899.916666666664</v>
      </c>
      <c r="J1479">
        <v>1324609200</v>
      </c>
      <c r="K1479" s="10">
        <f t="shared" si="139"/>
        <v>40840.407453703701</v>
      </c>
      <c r="L1479">
        <v>1319467604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1.1131</v>
      </c>
      <c r="R1479" s="6">
        <f t="shared" si="141"/>
        <v>90.495934959349597</v>
      </c>
      <c r="S1479" s="6" t="str">
        <f t="shared" si="142"/>
        <v>publishing</v>
      </c>
      <c r="T1479" s="6" t="str">
        <f t="shared" si="143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10">
        <f t="shared" si="138"/>
        <v>41408.663344907407</v>
      </c>
      <c r="J1480">
        <v>1368564913</v>
      </c>
      <c r="K1480" s="10">
        <f t="shared" si="139"/>
        <v>41394.663344907407</v>
      </c>
      <c r="L1480">
        <v>1367355313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11.8161422</v>
      </c>
      <c r="R1480" s="6">
        <f t="shared" si="141"/>
        <v>29.187190495010373</v>
      </c>
      <c r="S1480" s="6" t="str">
        <f t="shared" si="142"/>
        <v>publishing</v>
      </c>
      <c r="T1480" s="6" t="str">
        <f t="shared" si="143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10">
        <f t="shared" si="138"/>
        <v>41768.957638888889</v>
      </c>
      <c r="J1481">
        <v>1399694340</v>
      </c>
      <c r="K1481" s="10">
        <f t="shared" si="139"/>
        <v>41754.536909722221</v>
      </c>
      <c r="L1481">
        <v>1398448389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1.37375</v>
      </c>
      <c r="R1481" s="6">
        <f t="shared" si="141"/>
        <v>30.95774647887324</v>
      </c>
      <c r="S1481" s="6" t="str">
        <f t="shared" si="142"/>
        <v>publishing</v>
      </c>
      <c r="T1481" s="6" t="str">
        <f t="shared" si="143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10">
        <f t="shared" si="138"/>
        <v>41481.5</v>
      </c>
      <c r="J1482">
        <v>1374858000</v>
      </c>
      <c r="K1482" s="10">
        <f t="shared" si="139"/>
        <v>41464.725682870368</v>
      </c>
      <c r="L1482">
        <v>1373408699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1.170404</v>
      </c>
      <c r="R1482" s="6">
        <f t="shared" si="141"/>
        <v>92.157795275590544</v>
      </c>
      <c r="S1482" s="6" t="str">
        <f t="shared" si="142"/>
        <v>publishing</v>
      </c>
      <c r="T1482" s="6" t="str">
        <f t="shared" si="143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10">
        <f t="shared" si="138"/>
        <v>41580.714641203704</v>
      </c>
      <c r="J1483">
        <v>1383430145</v>
      </c>
      <c r="K1483" s="10">
        <f t="shared" si="139"/>
        <v>41550.714641203704</v>
      </c>
      <c r="L1483">
        <v>1380838145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2.1000000000000001E-2</v>
      </c>
      <c r="R1483" s="6">
        <f t="shared" si="141"/>
        <v>17.5</v>
      </c>
      <c r="S1483" s="6" t="str">
        <f t="shared" si="142"/>
        <v>publishing</v>
      </c>
      <c r="T1483" s="6" t="str">
        <f t="shared" si="143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10">
        <f t="shared" si="138"/>
        <v>41159.118750000001</v>
      </c>
      <c r="J1484">
        <v>1347004260</v>
      </c>
      <c r="K1484" s="10">
        <f t="shared" si="139"/>
        <v>41136.649722222217</v>
      </c>
      <c r="L1484">
        <v>1345062936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1E-3</v>
      </c>
      <c r="R1484" s="6">
        <f t="shared" si="141"/>
        <v>5</v>
      </c>
      <c r="S1484" s="6" t="str">
        <f t="shared" si="142"/>
        <v>publishing</v>
      </c>
      <c r="T1484" s="6" t="str">
        <f t="shared" si="143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10">
        <f t="shared" si="138"/>
        <v>42572.984664351847</v>
      </c>
      <c r="J1485">
        <v>1469162275</v>
      </c>
      <c r="K1485" s="10">
        <f t="shared" si="139"/>
        <v>42547.984664351847</v>
      </c>
      <c r="L1485">
        <v>1467002275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7.1428571428571426E-3</v>
      </c>
      <c r="R1485" s="6">
        <f t="shared" si="141"/>
        <v>25</v>
      </c>
      <c r="S1485" s="6" t="str">
        <f t="shared" si="142"/>
        <v>publishing</v>
      </c>
      <c r="T1485" s="6" t="str">
        <f t="shared" si="143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10">
        <f t="shared" si="138"/>
        <v>41111.410416666666</v>
      </c>
      <c r="J1486">
        <v>1342882260</v>
      </c>
      <c r="K1486" s="10">
        <f t="shared" si="139"/>
        <v>41052.992627314808</v>
      </c>
      <c r="L1486">
        <v>1337834963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 s="6" t="e">
        <f t="shared" si="141"/>
        <v>#DIV/0!</v>
      </c>
      <c r="S1486" s="6" t="str">
        <f t="shared" si="142"/>
        <v>publishing</v>
      </c>
      <c r="T1486" s="6" t="str">
        <f t="shared" si="143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10">
        <f t="shared" si="138"/>
        <v>42175.587650462963</v>
      </c>
      <c r="J1487">
        <v>1434827173</v>
      </c>
      <c r="K1487" s="10">
        <f t="shared" si="139"/>
        <v>42130.587650462963</v>
      </c>
      <c r="L1487">
        <v>1430939173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2.2388059701492536E-2</v>
      </c>
      <c r="R1487" s="6">
        <f t="shared" si="141"/>
        <v>50</v>
      </c>
      <c r="S1487" s="6" t="str">
        <f t="shared" si="142"/>
        <v>publishing</v>
      </c>
      <c r="T1487" s="6" t="str">
        <f t="shared" si="143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10">
        <f t="shared" si="138"/>
        <v>42061.960196759253</v>
      </c>
      <c r="J1488">
        <v>1425009761</v>
      </c>
      <c r="K1488" s="10">
        <f t="shared" si="139"/>
        <v>42031.960196759253</v>
      </c>
      <c r="L1488">
        <v>1422417761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2.3999999999999998E-3</v>
      </c>
      <c r="R1488" s="6">
        <f t="shared" si="141"/>
        <v>16</v>
      </c>
      <c r="S1488" s="6" t="str">
        <f t="shared" si="142"/>
        <v>publishing</v>
      </c>
      <c r="T1488" s="6" t="str">
        <f t="shared" si="143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10">
        <f t="shared" si="138"/>
        <v>42584.709155092591</v>
      </c>
      <c r="J1489">
        <v>1470175271</v>
      </c>
      <c r="K1489" s="10">
        <f t="shared" si="139"/>
        <v>42554.709155092591</v>
      </c>
      <c r="L1489">
        <v>1467583271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 s="6" t="e">
        <f t="shared" si="141"/>
        <v>#DIV/0!</v>
      </c>
      <c r="S1489" s="6" t="str">
        <f t="shared" si="142"/>
        <v>publishing</v>
      </c>
      <c r="T1489" s="6" t="str">
        <f t="shared" si="143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10">
        <f t="shared" si="138"/>
        <v>41644.354861111111</v>
      </c>
      <c r="J1490">
        <v>1388928660</v>
      </c>
      <c r="K1490" s="10">
        <f t="shared" si="139"/>
        <v>41614.354861111111</v>
      </c>
      <c r="L1490">
        <v>1386336660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2.4E-2</v>
      </c>
      <c r="R1490" s="6">
        <f t="shared" si="141"/>
        <v>60</v>
      </c>
      <c r="S1490" s="6" t="str">
        <f t="shared" si="142"/>
        <v>publishing</v>
      </c>
      <c r="T1490" s="6" t="str">
        <f t="shared" si="143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10">
        <f t="shared" si="138"/>
        <v>41228.445046296292</v>
      </c>
      <c r="J1491">
        <v>1352994052</v>
      </c>
      <c r="K1491" s="10">
        <f t="shared" si="139"/>
        <v>41198.403379629628</v>
      </c>
      <c r="L1491">
        <v>1350398452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 s="6" t="e">
        <f t="shared" si="141"/>
        <v>#DIV/0!</v>
      </c>
      <c r="S1491" s="6" t="str">
        <f t="shared" si="142"/>
        <v>publishing</v>
      </c>
      <c r="T1491" s="6" t="str">
        <f t="shared" si="143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10">
        <f t="shared" si="138"/>
        <v>41549.352708333332</v>
      </c>
      <c r="J1492">
        <v>1380720474</v>
      </c>
      <c r="K1492" s="10">
        <f t="shared" si="139"/>
        <v>41520.352708333332</v>
      </c>
      <c r="L1492">
        <v>1378214874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0.30862068965517242</v>
      </c>
      <c r="R1492" s="6">
        <f t="shared" si="141"/>
        <v>47.10526315789474</v>
      </c>
      <c r="S1492" s="6" t="str">
        <f t="shared" si="142"/>
        <v>publishing</v>
      </c>
      <c r="T1492" s="6" t="str">
        <f t="shared" si="143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10">
        <f t="shared" si="138"/>
        <v>42050.443055555552</v>
      </c>
      <c r="J1493">
        <v>1424014680</v>
      </c>
      <c r="K1493" s="10">
        <f t="shared" si="139"/>
        <v>41991.505127314813</v>
      </c>
      <c r="L1493">
        <v>1418922443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8.3333333333333329E-2</v>
      </c>
      <c r="R1493" s="6">
        <f t="shared" si="141"/>
        <v>100</v>
      </c>
      <c r="S1493" s="6" t="str">
        <f t="shared" si="142"/>
        <v>publishing</v>
      </c>
      <c r="T1493" s="6" t="str">
        <f t="shared" si="143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10">
        <f t="shared" si="138"/>
        <v>40712.676458333335</v>
      </c>
      <c r="J1494">
        <v>1308431646</v>
      </c>
      <c r="K1494" s="10">
        <f t="shared" si="139"/>
        <v>40682.676458333335</v>
      </c>
      <c r="L1494">
        <v>1305839646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7.4999999999999997E-3</v>
      </c>
      <c r="R1494" s="6">
        <f t="shared" si="141"/>
        <v>15</v>
      </c>
      <c r="S1494" s="6" t="str">
        <f t="shared" si="142"/>
        <v>publishing</v>
      </c>
      <c r="T1494" s="6" t="str">
        <f t="shared" si="143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10">
        <f t="shared" si="138"/>
        <v>41441.658275462956</v>
      </c>
      <c r="J1495">
        <v>1371415675</v>
      </c>
      <c r="K1495" s="10">
        <f t="shared" si="139"/>
        <v>41411.658275462956</v>
      </c>
      <c r="L1495">
        <v>1368823675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 s="6" t="e">
        <f t="shared" si="141"/>
        <v>#DIV/0!</v>
      </c>
      <c r="S1495" s="6" t="str">
        <f t="shared" si="142"/>
        <v>publishing</v>
      </c>
      <c r="T1495" s="6" t="str">
        <f t="shared" si="143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10">
        <f t="shared" si="138"/>
        <v>42097.443055555552</v>
      </c>
      <c r="J1496">
        <v>1428075480</v>
      </c>
      <c r="K1496" s="10">
        <f t="shared" si="139"/>
        <v>42067.514039351845</v>
      </c>
      <c r="L1496">
        <v>1425489613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8.8999999999999996E-2</v>
      </c>
      <c r="R1496" s="6">
        <f t="shared" si="141"/>
        <v>40.454545454545453</v>
      </c>
      <c r="S1496" s="6" t="str">
        <f t="shared" si="142"/>
        <v>publishing</v>
      </c>
      <c r="T1496" s="6" t="str">
        <f t="shared" si="143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10">
        <f t="shared" si="138"/>
        <v>40782.581377314811</v>
      </c>
      <c r="J1497">
        <v>1314471431</v>
      </c>
      <c r="K1497" s="10">
        <f t="shared" si="139"/>
        <v>40752.581377314811</v>
      </c>
      <c r="L1497">
        <v>1311879431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 s="6" t="e">
        <f t="shared" si="141"/>
        <v>#DIV/0!</v>
      </c>
      <c r="S1497" s="6" t="str">
        <f t="shared" si="142"/>
        <v>publishing</v>
      </c>
      <c r="T1497" s="6" t="str">
        <f t="shared" si="143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10">
        <f t="shared" si="138"/>
        <v>41898.266886574071</v>
      </c>
      <c r="J1498">
        <v>1410866659</v>
      </c>
      <c r="K1498" s="10">
        <f t="shared" si="139"/>
        <v>41838.266886574071</v>
      </c>
      <c r="L1498">
        <v>1405682659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 s="6" t="e">
        <f t="shared" si="141"/>
        <v>#DIV/0!</v>
      </c>
      <c r="S1498" s="6" t="str">
        <f t="shared" si="142"/>
        <v>publishing</v>
      </c>
      <c r="T1498" s="6" t="str">
        <f t="shared" si="143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10">
        <f t="shared" si="138"/>
        <v>41486.613194444442</v>
      </c>
      <c r="J1499">
        <v>1375299780</v>
      </c>
      <c r="K1499" s="10">
        <f t="shared" si="139"/>
        <v>41444.434282407405</v>
      </c>
      <c r="L1499">
        <v>1371655522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6.666666666666667E-5</v>
      </c>
      <c r="R1499" s="6">
        <f t="shared" si="141"/>
        <v>1</v>
      </c>
      <c r="S1499" s="6" t="str">
        <f t="shared" si="142"/>
        <v>publishing</v>
      </c>
      <c r="T1499" s="6" t="str">
        <f t="shared" si="143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10">
        <f t="shared" si="138"/>
        <v>41885.775208333333</v>
      </c>
      <c r="J1500">
        <v>1409787378</v>
      </c>
      <c r="K1500" s="10">
        <f t="shared" si="139"/>
        <v>41840.775208333333</v>
      </c>
      <c r="L1500">
        <v>1405899378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1.9E-2</v>
      </c>
      <c r="R1500" s="6">
        <f t="shared" si="141"/>
        <v>19</v>
      </c>
      <c r="S1500" s="6" t="str">
        <f t="shared" si="142"/>
        <v>publishing</v>
      </c>
      <c r="T1500" s="6" t="str">
        <f t="shared" si="143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10">
        <f t="shared" si="138"/>
        <v>42586.798993055556</v>
      </c>
      <c r="J1501">
        <v>1470355833</v>
      </c>
      <c r="K1501" s="10">
        <f t="shared" si="139"/>
        <v>42526.798993055556</v>
      </c>
      <c r="L1501">
        <v>1465171833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2.5000000000000001E-3</v>
      </c>
      <c r="R1501" s="6">
        <f t="shared" si="141"/>
        <v>5</v>
      </c>
      <c r="S1501" s="6" t="str">
        <f t="shared" si="142"/>
        <v>publishing</v>
      </c>
      <c r="T1501" s="6" t="str">
        <f t="shared" si="143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10">
        <f t="shared" si="138"/>
        <v>41395.69626157407</v>
      </c>
      <c r="J1502">
        <v>1367444557</v>
      </c>
      <c r="K1502" s="10">
        <f t="shared" si="139"/>
        <v>41365.69626157407</v>
      </c>
      <c r="L1502">
        <v>1364852557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0.25035714285714283</v>
      </c>
      <c r="R1502" s="6">
        <f t="shared" si="141"/>
        <v>46.733333333333334</v>
      </c>
      <c r="S1502" s="6" t="str">
        <f t="shared" si="142"/>
        <v>publishing</v>
      </c>
      <c r="T1502" s="6" t="str">
        <f t="shared" si="143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10">
        <f t="shared" si="138"/>
        <v>42193.3752662037</v>
      </c>
      <c r="J1503">
        <v>1436364023</v>
      </c>
      <c r="K1503" s="10">
        <f t="shared" si="139"/>
        <v>42163.3752662037</v>
      </c>
      <c r="L1503">
        <v>1433772023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1.6633076923076924</v>
      </c>
      <c r="R1503" s="6">
        <f t="shared" si="141"/>
        <v>97.731073446327684</v>
      </c>
      <c r="S1503" s="6" t="str">
        <f t="shared" si="142"/>
        <v>photography</v>
      </c>
      <c r="T1503" s="6" t="str">
        <f t="shared" si="143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10">
        <f t="shared" si="138"/>
        <v>42454.708333333336</v>
      </c>
      <c r="J1504">
        <v>1458943200</v>
      </c>
      <c r="K1504" s="10">
        <f t="shared" si="139"/>
        <v>42426.33425925926</v>
      </c>
      <c r="L1504">
        <v>1456491680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1.0144545454545455</v>
      </c>
      <c r="R1504" s="6">
        <f t="shared" si="141"/>
        <v>67.835866261398181</v>
      </c>
      <c r="S1504" s="6" t="str">
        <f t="shared" si="142"/>
        <v>photography</v>
      </c>
      <c r="T1504" s="6" t="str">
        <f t="shared" si="143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10">
        <f t="shared" si="138"/>
        <v>42666.13890046296</v>
      </c>
      <c r="J1505">
        <v>1477210801</v>
      </c>
      <c r="K1505" s="10">
        <f t="shared" si="139"/>
        <v>42606.13890046296</v>
      </c>
      <c r="L1505">
        <v>1472026801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1.0789146666666667</v>
      </c>
      <c r="R1505" s="6">
        <f t="shared" si="141"/>
        <v>56.98492957746479</v>
      </c>
      <c r="S1505" s="6" t="str">
        <f t="shared" si="142"/>
        <v>photography</v>
      </c>
      <c r="T1505" s="6" t="str">
        <f t="shared" si="143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10">
        <f t="shared" si="138"/>
        <v>41800.147916666661</v>
      </c>
      <c r="J1506">
        <v>1402389180</v>
      </c>
      <c r="K1506" s="10">
        <f t="shared" si="139"/>
        <v>41772.44935185185</v>
      </c>
      <c r="L1506">
        <v>1399996024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2.7793846153846156</v>
      </c>
      <c r="R1506" s="6">
        <f t="shared" si="141"/>
        <v>67.159851301115239</v>
      </c>
      <c r="S1506" s="6" t="str">
        <f t="shared" si="142"/>
        <v>photography</v>
      </c>
      <c r="T1506" s="6" t="str">
        <f t="shared" si="143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10">
        <f t="shared" si="138"/>
        <v>42451.625694444439</v>
      </c>
      <c r="J1507">
        <v>1458676860</v>
      </c>
      <c r="K1507" s="10">
        <f t="shared" si="139"/>
        <v>42414.234988425924</v>
      </c>
      <c r="L1507">
        <v>1455446303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1.0358125</v>
      </c>
      <c r="R1507" s="6">
        <f t="shared" si="141"/>
        <v>48.037681159420288</v>
      </c>
      <c r="S1507" s="6" t="str">
        <f t="shared" si="142"/>
        <v>photography</v>
      </c>
      <c r="T1507" s="6" t="str">
        <f t="shared" si="143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10">
        <f t="shared" si="138"/>
        <v>41844.577592592592</v>
      </c>
      <c r="J1508">
        <v>1406227904</v>
      </c>
      <c r="K1508" s="10">
        <f t="shared" si="139"/>
        <v>41814.577592592592</v>
      </c>
      <c r="L1508">
        <v>1403635904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1.1140000000000001</v>
      </c>
      <c r="R1508" s="6">
        <f t="shared" si="141"/>
        <v>38.860465116279073</v>
      </c>
      <c r="S1508" s="6" t="str">
        <f t="shared" si="142"/>
        <v>photography</v>
      </c>
      <c r="T1508" s="6" t="str">
        <f t="shared" si="143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10">
        <f t="shared" si="138"/>
        <v>40313.131944444445</v>
      </c>
      <c r="J1509">
        <v>1273911000</v>
      </c>
      <c r="K1509" s="10">
        <f t="shared" si="139"/>
        <v>40254.242002314808</v>
      </c>
      <c r="L1509">
        <v>1268822909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2.15</v>
      </c>
      <c r="R1509" s="6">
        <f t="shared" si="141"/>
        <v>78.181818181818187</v>
      </c>
      <c r="S1509" s="6" t="str">
        <f t="shared" si="142"/>
        <v>photography</v>
      </c>
      <c r="T1509" s="6" t="str">
        <f t="shared" si="143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10">
        <f t="shared" si="138"/>
        <v>41817.406030092592</v>
      </c>
      <c r="J1510">
        <v>1403880281</v>
      </c>
      <c r="K1510" s="10">
        <f t="shared" si="139"/>
        <v>41786.406030092592</v>
      </c>
      <c r="L1510">
        <v>1401201881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1.1076216216216217</v>
      </c>
      <c r="R1510" s="6">
        <f t="shared" si="141"/>
        <v>97.113744075829388</v>
      </c>
      <c r="S1510" s="6" t="str">
        <f t="shared" si="142"/>
        <v>photography</v>
      </c>
      <c r="T1510" s="6" t="str">
        <f t="shared" si="143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10">
        <f t="shared" si="138"/>
        <v>42780.749305555553</v>
      </c>
      <c r="J1511">
        <v>1487113140</v>
      </c>
      <c r="K1511" s="10">
        <f t="shared" si="139"/>
        <v>42751.325057870366</v>
      </c>
      <c r="L1511">
        <v>1484570885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1.2364125714285714</v>
      </c>
      <c r="R1511" s="6">
        <f t="shared" si="141"/>
        <v>110.39397959183674</v>
      </c>
      <c r="S1511" s="6" t="str">
        <f t="shared" si="142"/>
        <v>photography</v>
      </c>
      <c r="T1511" s="6" t="str">
        <f t="shared" si="143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10">
        <f t="shared" si="138"/>
        <v>41839.176828703705</v>
      </c>
      <c r="J1512">
        <v>1405761278</v>
      </c>
      <c r="K1512" s="10">
        <f t="shared" si="139"/>
        <v>41809.176828703705</v>
      </c>
      <c r="L1512">
        <v>1403169278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1.0103500000000001</v>
      </c>
      <c r="R1512" s="6">
        <f t="shared" si="141"/>
        <v>39.91506172839506</v>
      </c>
      <c r="S1512" s="6" t="str">
        <f t="shared" si="142"/>
        <v>photography</v>
      </c>
      <c r="T1512" s="6" t="str">
        <f t="shared" si="143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10">
        <f t="shared" si="138"/>
        <v>42326.416712962957</v>
      </c>
      <c r="J1513">
        <v>1447858804</v>
      </c>
      <c r="K1513" s="10">
        <f t="shared" si="139"/>
        <v>42296.375046296293</v>
      </c>
      <c r="L1513">
        <v>1445263204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1.1179285714285714</v>
      </c>
      <c r="R1513" s="6">
        <f t="shared" si="141"/>
        <v>75.975728155339809</v>
      </c>
      <c r="S1513" s="6" t="str">
        <f t="shared" si="142"/>
        <v>photography</v>
      </c>
      <c r="T1513" s="6" t="str">
        <f t="shared" si="143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10">
        <f t="shared" si="138"/>
        <v>42771.476145833331</v>
      </c>
      <c r="J1514">
        <v>1486311939</v>
      </c>
      <c r="K1514" s="10">
        <f t="shared" si="139"/>
        <v>42741.476145833331</v>
      </c>
      <c r="L1514">
        <v>1483719939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5.5877142857142861</v>
      </c>
      <c r="R1514" s="6">
        <f t="shared" si="141"/>
        <v>58.379104477611939</v>
      </c>
      <c r="S1514" s="6" t="str">
        <f t="shared" si="142"/>
        <v>photography</v>
      </c>
      <c r="T1514" s="6" t="str">
        <f t="shared" si="143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10">
        <f t="shared" si="138"/>
        <v>41836.42900462963</v>
      </c>
      <c r="J1515">
        <v>1405523866</v>
      </c>
      <c r="K1515" s="10">
        <f t="shared" si="139"/>
        <v>41806.42900462963</v>
      </c>
      <c r="L1515">
        <v>1402931866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1.5001875</v>
      </c>
      <c r="R1515" s="6">
        <f t="shared" si="141"/>
        <v>55.82093023255814</v>
      </c>
      <c r="S1515" s="6" t="str">
        <f t="shared" si="142"/>
        <v>photography</v>
      </c>
      <c r="T1515" s="6" t="str">
        <f t="shared" si="143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10">
        <f t="shared" si="138"/>
        <v>42274.389351851853</v>
      </c>
      <c r="J1516">
        <v>1443363640</v>
      </c>
      <c r="K1516" s="10">
        <f t="shared" si="139"/>
        <v>42234.389351851853</v>
      </c>
      <c r="L1516">
        <v>1439907640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1.0647599999999999</v>
      </c>
      <c r="R1516" s="6">
        <f t="shared" si="141"/>
        <v>151.24431818181819</v>
      </c>
      <c r="S1516" s="6" t="str">
        <f t="shared" si="142"/>
        <v>photography</v>
      </c>
      <c r="T1516" s="6" t="str">
        <f t="shared" si="143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10">
        <f t="shared" si="138"/>
        <v>42445.003437499996</v>
      </c>
      <c r="J1517">
        <v>1458104697</v>
      </c>
      <c r="K1517" s="10">
        <f t="shared" si="139"/>
        <v>42415.04510416666</v>
      </c>
      <c r="L1517">
        <v>1455516297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1.57189</v>
      </c>
      <c r="R1517" s="6">
        <f t="shared" si="141"/>
        <v>849.67027027027029</v>
      </c>
      <c r="S1517" s="6" t="str">
        <f t="shared" si="142"/>
        <v>photography</v>
      </c>
      <c r="T1517" s="6" t="str">
        <f t="shared" si="143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10">
        <f t="shared" si="138"/>
        <v>42649.374999999993</v>
      </c>
      <c r="J1518">
        <v>1475762400</v>
      </c>
      <c r="K1518" s="10">
        <f t="shared" si="139"/>
        <v>42619.258009259262</v>
      </c>
      <c r="L1518">
        <v>1473160292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1.0865882352941176</v>
      </c>
      <c r="R1518" s="6">
        <f t="shared" si="141"/>
        <v>159.24137931034483</v>
      </c>
      <c r="S1518" s="6" t="str">
        <f t="shared" si="142"/>
        <v>photography</v>
      </c>
      <c r="T1518" s="6" t="str">
        <f t="shared" si="143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10">
        <f t="shared" si="138"/>
        <v>41979.041666666664</v>
      </c>
      <c r="J1519">
        <v>1417845600</v>
      </c>
      <c r="K1519" s="10">
        <f t="shared" si="139"/>
        <v>41948.358252314814</v>
      </c>
      <c r="L1519">
        <v>1415194553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1.6197999999999999</v>
      </c>
      <c r="R1519" s="6">
        <f t="shared" si="141"/>
        <v>39.507317073170732</v>
      </c>
      <c r="S1519" s="6" t="str">
        <f t="shared" si="142"/>
        <v>photography</v>
      </c>
      <c r="T1519" s="6" t="str">
        <f t="shared" si="143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10">
        <f t="shared" si="138"/>
        <v>41790.611712962964</v>
      </c>
      <c r="J1520">
        <v>1401565252</v>
      </c>
      <c r="K1520" s="10">
        <f t="shared" si="139"/>
        <v>41760.611712962964</v>
      </c>
      <c r="L1520">
        <v>1398973252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2.0536666666666665</v>
      </c>
      <c r="R1520" s="6">
        <f t="shared" si="141"/>
        <v>130.52966101694915</v>
      </c>
      <c r="S1520" s="6" t="str">
        <f t="shared" si="142"/>
        <v>photography</v>
      </c>
      <c r="T1520" s="6" t="str">
        <f t="shared" si="143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10">
        <f t="shared" si="138"/>
        <v>41810.707638888889</v>
      </c>
      <c r="J1521">
        <v>1403301540</v>
      </c>
      <c r="K1521" s="10">
        <f t="shared" si="139"/>
        <v>41782.533368055556</v>
      </c>
      <c r="L1521">
        <v>1400867283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1.033638888888889</v>
      </c>
      <c r="R1521" s="6">
        <f t="shared" si="141"/>
        <v>64.156896551724131</v>
      </c>
      <c r="S1521" s="6" t="str">
        <f t="shared" si="142"/>
        <v>photography</v>
      </c>
      <c r="T1521" s="6" t="str">
        <f t="shared" si="143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10">
        <f t="shared" si="138"/>
        <v>41991.958333333336</v>
      </c>
      <c r="J1522">
        <v>1418961600</v>
      </c>
      <c r="K1522" s="10">
        <f t="shared" si="139"/>
        <v>41955.649456018517</v>
      </c>
      <c r="L1522">
        <v>1415824513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1.0347222222222223</v>
      </c>
      <c r="R1522" s="6">
        <f t="shared" si="141"/>
        <v>111.52694610778443</v>
      </c>
      <c r="S1522" s="6" t="str">
        <f t="shared" si="142"/>
        <v>photography</v>
      </c>
      <c r="T1522" s="6" t="str">
        <f t="shared" si="143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10">
        <f t="shared" si="138"/>
        <v>42527.959386574068</v>
      </c>
      <c r="J1523">
        <v>1465272091</v>
      </c>
      <c r="K1523" s="10">
        <f t="shared" si="139"/>
        <v>42492.959386574068</v>
      </c>
      <c r="L1523">
        <v>1462248091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1.0681333333333334</v>
      </c>
      <c r="R1523" s="6">
        <f t="shared" si="141"/>
        <v>170.44680851063831</v>
      </c>
      <c r="S1523" s="6" t="str">
        <f t="shared" si="142"/>
        <v>photography</v>
      </c>
      <c r="T1523" s="6" t="str">
        <f t="shared" si="143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10">
        <f t="shared" si="138"/>
        <v>41929.621979166666</v>
      </c>
      <c r="J1524">
        <v>1413575739</v>
      </c>
      <c r="K1524" s="10">
        <f t="shared" si="139"/>
        <v>41899.621979166666</v>
      </c>
      <c r="L1524">
        <v>1410983739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1.3896574712643677</v>
      </c>
      <c r="R1524" s="6">
        <f t="shared" si="141"/>
        <v>133.7391592920354</v>
      </c>
      <c r="S1524" s="6" t="str">
        <f t="shared" si="142"/>
        <v>photography</v>
      </c>
      <c r="T1524" s="6" t="str">
        <f t="shared" si="143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10">
        <f t="shared" si="138"/>
        <v>41995.791666666664</v>
      </c>
      <c r="J1525">
        <v>1419292800</v>
      </c>
      <c r="K1525" s="10">
        <f t="shared" si="139"/>
        <v>41964.543009259258</v>
      </c>
      <c r="L1525">
        <v>1416592916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1.2484324324324325</v>
      </c>
      <c r="R1525" s="6">
        <f t="shared" si="141"/>
        <v>95.834024896265561</v>
      </c>
      <c r="S1525" s="6" t="str">
        <f t="shared" si="142"/>
        <v>photography</v>
      </c>
      <c r="T1525" s="6" t="str">
        <f t="shared" si="143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10">
        <f t="shared" si="138"/>
        <v>42786.292708333327</v>
      </c>
      <c r="J1526">
        <v>1487592090</v>
      </c>
      <c r="K1526" s="10">
        <f t="shared" si="139"/>
        <v>42756.292708333327</v>
      </c>
      <c r="L1526">
        <v>1485000090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2.0699999999999998</v>
      </c>
      <c r="R1526" s="6">
        <f t="shared" si="141"/>
        <v>221.78571428571428</v>
      </c>
      <c r="S1526" s="6" t="str">
        <f t="shared" si="142"/>
        <v>photography</v>
      </c>
      <c r="T1526" s="6" t="str">
        <f t="shared" si="143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10">
        <f t="shared" si="138"/>
        <v>42600.494652777772</v>
      </c>
      <c r="J1527">
        <v>1471539138</v>
      </c>
      <c r="K1527" s="10">
        <f t="shared" si="139"/>
        <v>42570.494652777772</v>
      </c>
      <c r="L1527">
        <v>1468947138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1.7400576923076922</v>
      </c>
      <c r="R1527" s="6">
        <f t="shared" si="141"/>
        <v>32.315357142857138</v>
      </c>
      <c r="S1527" s="6" t="str">
        <f t="shared" si="142"/>
        <v>photography</v>
      </c>
      <c r="T1527" s="6" t="str">
        <f t="shared" si="143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10">
        <f t="shared" si="138"/>
        <v>42388.067673611113</v>
      </c>
      <c r="J1528">
        <v>1453185447</v>
      </c>
      <c r="K1528" s="10">
        <f t="shared" si="139"/>
        <v>42339.067673611113</v>
      </c>
      <c r="L1528">
        <v>1448951847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1.2032608695652174</v>
      </c>
      <c r="R1528" s="6">
        <f t="shared" si="141"/>
        <v>98.839285714285708</v>
      </c>
      <c r="S1528" s="6" t="str">
        <f t="shared" si="142"/>
        <v>photography</v>
      </c>
      <c r="T1528" s="6" t="str">
        <f t="shared" si="143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10">
        <f t="shared" si="138"/>
        <v>42808.350532407407</v>
      </c>
      <c r="J1529">
        <v>1489497886</v>
      </c>
      <c r="K1529" s="10">
        <f t="shared" si="139"/>
        <v>42780.392199074071</v>
      </c>
      <c r="L1529">
        <v>1487082286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1.1044428571428573</v>
      </c>
      <c r="R1529" s="6">
        <f t="shared" si="141"/>
        <v>55.222142857142863</v>
      </c>
      <c r="S1529" s="6" t="str">
        <f t="shared" si="142"/>
        <v>photography</v>
      </c>
      <c r="T1529" s="6" t="str">
        <f t="shared" si="143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10">
        <f t="shared" si="138"/>
        <v>42766.791666666664</v>
      </c>
      <c r="J1530">
        <v>1485907200</v>
      </c>
      <c r="K1530" s="10">
        <f t="shared" si="139"/>
        <v>42736.524560185186</v>
      </c>
      <c r="L1530">
        <v>1483292122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2.8156666666666665</v>
      </c>
      <c r="R1530" s="6">
        <f t="shared" si="141"/>
        <v>52.793750000000003</v>
      </c>
      <c r="S1530" s="6" t="str">
        <f t="shared" si="142"/>
        <v>photography</v>
      </c>
      <c r="T1530" s="6" t="str">
        <f t="shared" si="143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10">
        <f t="shared" si="138"/>
        <v>42082.378703703704</v>
      </c>
      <c r="J1531">
        <v>1426773920</v>
      </c>
      <c r="K1531" s="10">
        <f t="shared" si="139"/>
        <v>42052.420370370368</v>
      </c>
      <c r="L1531">
        <v>1424185520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1.0067894736842105</v>
      </c>
      <c r="R1531" s="6">
        <f t="shared" si="141"/>
        <v>135.66666666666666</v>
      </c>
      <c r="S1531" s="6" t="str">
        <f t="shared" si="142"/>
        <v>photography</v>
      </c>
      <c r="T1531" s="6" t="str">
        <f t="shared" si="143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10">
        <f t="shared" si="138"/>
        <v>42300.558969907404</v>
      </c>
      <c r="J1532">
        <v>1445624695</v>
      </c>
      <c r="K1532" s="10">
        <f t="shared" si="139"/>
        <v>42275.558969907404</v>
      </c>
      <c r="L1532">
        <v>1443464695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1.3482571428571428</v>
      </c>
      <c r="R1532" s="6">
        <f t="shared" si="141"/>
        <v>53.991990846681922</v>
      </c>
      <c r="S1532" s="6" t="str">
        <f t="shared" si="142"/>
        <v>photography</v>
      </c>
      <c r="T1532" s="6" t="str">
        <f t="shared" si="143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10">
        <f t="shared" si="138"/>
        <v>41973.916666666664</v>
      </c>
      <c r="J1533">
        <v>1417402800</v>
      </c>
      <c r="K1533" s="10">
        <f t="shared" si="139"/>
        <v>41941.594050925924</v>
      </c>
      <c r="L1533">
        <v>1414610126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1.7595744680851064</v>
      </c>
      <c r="R1533" s="6">
        <f t="shared" si="141"/>
        <v>56.643835616438359</v>
      </c>
      <c r="S1533" s="6" t="str">
        <f t="shared" si="142"/>
        <v>photography</v>
      </c>
      <c r="T1533" s="6" t="str">
        <f t="shared" si="143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10">
        <f t="shared" si="138"/>
        <v>42415.416666666664</v>
      </c>
      <c r="J1534">
        <v>1455548400</v>
      </c>
      <c r="K1534" s="10">
        <f t="shared" si="139"/>
        <v>42391.266956018517</v>
      </c>
      <c r="L1534">
        <v>1453461865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4.8402000000000003</v>
      </c>
      <c r="R1534" s="6">
        <f t="shared" si="141"/>
        <v>82.316326530612244</v>
      </c>
      <c r="S1534" s="6" t="str">
        <f t="shared" si="142"/>
        <v>photography</v>
      </c>
      <c r="T1534" s="6" t="str">
        <f t="shared" si="143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10">
        <f t="shared" si="138"/>
        <v>42491.957638888889</v>
      </c>
      <c r="J1535">
        <v>1462161540</v>
      </c>
      <c r="K1535" s="10">
        <f t="shared" si="139"/>
        <v>42442.793715277774</v>
      </c>
      <c r="L1535">
        <v>1457913777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1.4514</v>
      </c>
      <c r="R1535" s="6">
        <f t="shared" si="141"/>
        <v>88.26081081081081</v>
      </c>
      <c r="S1535" s="6" t="str">
        <f t="shared" si="142"/>
        <v>photography</v>
      </c>
      <c r="T1535" s="6" t="str">
        <f t="shared" si="143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10">
        <f t="shared" si="138"/>
        <v>42251.465995370367</v>
      </c>
      <c r="J1536">
        <v>1441383062</v>
      </c>
      <c r="K1536" s="10">
        <f t="shared" si="139"/>
        <v>42221.465995370367</v>
      </c>
      <c r="L1536">
        <v>1438791062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4.1773333333333333</v>
      </c>
      <c r="R1536" s="6">
        <f t="shared" si="141"/>
        <v>84.905149051490511</v>
      </c>
      <c r="S1536" s="6" t="str">
        <f t="shared" si="142"/>
        <v>photography</v>
      </c>
      <c r="T1536" s="6" t="str">
        <f t="shared" si="143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10">
        <f t="shared" si="138"/>
        <v>42513.708333333336</v>
      </c>
      <c r="J1537">
        <v>1464040800</v>
      </c>
      <c r="K1537" s="10">
        <f t="shared" si="139"/>
        <v>42484.620729166665</v>
      </c>
      <c r="L1537">
        <v>1461527631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1.3242499999999999</v>
      </c>
      <c r="R1537" s="6">
        <f t="shared" si="141"/>
        <v>48.154545454545456</v>
      </c>
      <c r="S1537" s="6" t="str">
        <f t="shared" si="142"/>
        <v>photography</v>
      </c>
      <c r="T1537" s="6" t="str">
        <f t="shared" si="143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10">
        <f t="shared" si="138"/>
        <v>42243.593865740739</v>
      </c>
      <c r="J1538">
        <v>1440702910</v>
      </c>
      <c r="K1538" s="10">
        <f t="shared" si="139"/>
        <v>42213.593865740739</v>
      </c>
      <c r="L1538">
        <v>1438110910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0"/>
        <v>2.5030841666666666</v>
      </c>
      <c r="R1538" s="6">
        <f t="shared" si="141"/>
        <v>66.015406593406595</v>
      </c>
      <c r="S1538" s="6" t="str">
        <f t="shared" si="142"/>
        <v>photography</v>
      </c>
      <c r="T1538" s="6" t="str">
        <f t="shared" si="143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10">
        <f t="shared" ref="I1539:I1602" si="144">J1539/(86400)+25569+(-5/24)</f>
        <v>42588.541666666664</v>
      </c>
      <c r="J1539">
        <v>1470506400</v>
      </c>
      <c r="K1539" s="10">
        <f t="shared" ref="K1539:K1602" si="145">(L1539/86400)+25569+(-5/24)</f>
        <v>42552.106793981475</v>
      </c>
      <c r="L1539">
        <v>1467358427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6">E1539/D1539</f>
        <v>1.7989999999999999</v>
      </c>
      <c r="R1539" s="6">
        <f t="shared" ref="R1539:R1602" si="147">E1539/N1539</f>
        <v>96.375</v>
      </c>
      <c r="S1539" s="6" t="str">
        <f t="shared" ref="S1539:S1602" si="148">LEFT(P1539,FIND("/",P1539)-1)</f>
        <v>photography</v>
      </c>
      <c r="T1539" s="6" t="str">
        <f t="shared" ref="T1539:T1602" si="149">RIGHT(P1539,LEN(P1539)-FIND("/",P1539))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10">
        <f t="shared" si="144"/>
        <v>42026.57372685185</v>
      </c>
      <c r="J1540">
        <v>1421952370</v>
      </c>
      <c r="K1540" s="10">
        <f t="shared" si="145"/>
        <v>41981.57372685185</v>
      </c>
      <c r="L1540">
        <v>1418064370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1.0262857142857142</v>
      </c>
      <c r="R1540" s="6">
        <f t="shared" si="147"/>
        <v>156.17391304347825</v>
      </c>
      <c r="S1540" s="6" t="str">
        <f t="shared" si="148"/>
        <v>photography</v>
      </c>
      <c r="T1540" s="6" t="str">
        <f t="shared" si="149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10">
        <f t="shared" si="144"/>
        <v>42738.710868055554</v>
      </c>
      <c r="J1541">
        <v>1483481019</v>
      </c>
      <c r="K1541" s="10">
        <f t="shared" si="145"/>
        <v>42705.710868055554</v>
      </c>
      <c r="L1541">
        <v>1480629819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1.359861</v>
      </c>
      <c r="R1541" s="6">
        <f t="shared" si="147"/>
        <v>95.764859154929582</v>
      </c>
      <c r="S1541" s="6" t="str">
        <f t="shared" si="148"/>
        <v>photography</v>
      </c>
      <c r="T1541" s="6" t="str">
        <f t="shared" si="149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10">
        <f t="shared" si="144"/>
        <v>41968.843749999993</v>
      </c>
      <c r="J1542">
        <v>1416964500</v>
      </c>
      <c r="K1542" s="10">
        <f t="shared" si="145"/>
        <v>41938.798796296294</v>
      </c>
      <c r="L1542">
        <v>1414368616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1.1786666666666668</v>
      </c>
      <c r="R1542" s="6">
        <f t="shared" si="147"/>
        <v>180.40816326530611</v>
      </c>
      <c r="S1542" s="6" t="str">
        <f t="shared" si="148"/>
        <v>photography</v>
      </c>
      <c r="T1542" s="6" t="str">
        <f t="shared" si="149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10">
        <f t="shared" si="144"/>
        <v>42004.503912037035</v>
      </c>
      <c r="J1543">
        <v>1420045538</v>
      </c>
      <c r="K1543" s="10">
        <f t="shared" si="145"/>
        <v>41974.503912037035</v>
      </c>
      <c r="L1543">
        <v>1417453538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3.3333333333333332E-4</v>
      </c>
      <c r="R1543" s="6">
        <f t="shared" si="147"/>
        <v>3</v>
      </c>
      <c r="S1543" s="6" t="str">
        <f t="shared" si="148"/>
        <v>photography</v>
      </c>
      <c r="T1543" s="6" t="str">
        <f t="shared" si="149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10">
        <f t="shared" si="144"/>
        <v>42185.788194444445</v>
      </c>
      <c r="J1544">
        <v>1435708500</v>
      </c>
      <c r="K1544" s="10">
        <f t="shared" si="145"/>
        <v>42170.788194444445</v>
      </c>
      <c r="L1544">
        <v>1434412500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0.04</v>
      </c>
      <c r="R1544" s="6">
        <f t="shared" si="147"/>
        <v>20</v>
      </c>
      <c r="S1544" s="6" t="str">
        <f t="shared" si="148"/>
        <v>photography</v>
      </c>
      <c r="T1544" s="6" t="str">
        <f t="shared" si="149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10">
        <f t="shared" si="144"/>
        <v>41965.342986111107</v>
      </c>
      <c r="J1545">
        <v>1416662034</v>
      </c>
      <c r="K1545" s="10">
        <f t="shared" si="145"/>
        <v>41935.301319444443</v>
      </c>
      <c r="L1545">
        <v>1414066434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4.4444444444444444E-3</v>
      </c>
      <c r="R1545" s="6">
        <f t="shared" si="147"/>
        <v>10</v>
      </c>
      <c r="S1545" s="6" t="str">
        <f t="shared" si="148"/>
        <v>photography</v>
      </c>
      <c r="T1545" s="6" t="str">
        <f t="shared" si="149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10">
        <f t="shared" si="144"/>
        <v>42094.804166666661</v>
      </c>
      <c r="J1546">
        <v>1427847480</v>
      </c>
      <c r="K1546" s="10">
        <f t="shared" si="145"/>
        <v>42052.842870370368</v>
      </c>
      <c r="L1546">
        <v>1424222024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 s="6" t="e">
        <f t="shared" si="147"/>
        <v>#DIV/0!</v>
      </c>
      <c r="S1546" s="6" t="str">
        <f t="shared" si="148"/>
        <v>photography</v>
      </c>
      <c r="T1546" s="6" t="str">
        <f t="shared" si="149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10">
        <f t="shared" si="144"/>
        <v>42065.677777777775</v>
      </c>
      <c r="J1547">
        <v>1425330960</v>
      </c>
      <c r="K1547" s="10">
        <f t="shared" si="145"/>
        <v>42031.676319444443</v>
      </c>
      <c r="L1547">
        <v>1422393234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3.3333333333333332E-4</v>
      </c>
      <c r="R1547" s="6">
        <f t="shared" si="147"/>
        <v>1</v>
      </c>
      <c r="S1547" s="6" t="str">
        <f t="shared" si="148"/>
        <v>photography</v>
      </c>
      <c r="T1547" s="6" t="str">
        <f t="shared" si="149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10">
        <f t="shared" si="144"/>
        <v>41899.004618055551</v>
      </c>
      <c r="J1548">
        <v>1410930399</v>
      </c>
      <c r="K1548" s="10">
        <f t="shared" si="145"/>
        <v>41839.004618055551</v>
      </c>
      <c r="L1548">
        <v>1405746399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0.28899999999999998</v>
      </c>
      <c r="R1548" s="6">
        <f t="shared" si="147"/>
        <v>26.272727272727273</v>
      </c>
      <c r="S1548" s="6" t="str">
        <f t="shared" si="148"/>
        <v>photography</v>
      </c>
      <c r="T1548" s="6" t="str">
        <f t="shared" si="149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10">
        <f t="shared" si="144"/>
        <v>42789.218541666669</v>
      </c>
      <c r="J1549">
        <v>1487844882</v>
      </c>
      <c r="K1549" s="10">
        <f t="shared" si="145"/>
        <v>42782.218541666669</v>
      </c>
      <c r="L1549">
        <v>1487240082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 s="6" t="e">
        <f t="shared" si="147"/>
        <v>#DIV/0!</v>
      </c>
      <c r="S1549" s="6" t="str">
        <f t="shared" si="148"/>
        <v>photography</v>
      </c>
      <c r="T1549" s="6" t="str">
        <f t="shared" si="149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10">
        <f t="shared" si="144"/>
        <v>42316.715509259258</v>
      </c>
      <c r="J1550">
        <v>1447020620</v>
      </c>
      <c r="K1550" s="10">
        <f t="shared" si="145"/>
        <v>42286.673842592594</v>
      </c>
      <c r="L1550">
        <v>1444425020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8.5714285714285715E-2</v>
      </c>
      <c r="R1550" s="6">
        <f t="shared" si="147"/>
        <v>60</v>
      </c>
      <c r="S1550" s="6" t="str">
        <f t="shared" si="148"/>
        <v>photography</v>
      </c>
      <c r="T1550" s="6" t="str">
        <f t="shared" si="149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10">
        <f t="shared" si="144"/>
        <v>42310.96943287037</v>
      </c>
      <c r="J1551">
        <v>1446524159</v>
      </c>
      <c r="K1551" s="10">
        <f t="shared" si="145"/>
        <v>42280.927766203698</v>
      </c>
      <c r="L1551">
        <v>1443928559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0.34</v>
      </c>
      <c r="R1551" s="6">
        <f t="shared" si="147"/>
        <v>28.333333333333332</v>
      </c>
      <c r="S1551" s="6" t="str">
        <f t="shared" si="148"/>
        <v>photography</v>
      </c>
      <c r="T1551" s="6" t="str">
        <f t="shared" si="149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10">
        <f t="shared" si="144"/>
        <v>42502.24113425926</v>
      </c>
      <c r="J1552">
        <v>1463050034</v>
      </c>
      <c r="K1552" s="10">
        <f t="shared" si="145"/>
        <v>42472.24113425926</v>
      </c>
      <c r="L1552">
        <v>1460458034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0.13466666666666666</v>
      </c>
      <c r="R1552" s="6">
        <f t="shared" si="147"/>
        <v>14.428571428571429</v>
      </c>
      <c r="S1552" s="6" t="str">
        <f t="shared" si="148"/>
        <v>photography</v>
      </c>
      <c r="T1552" s="6" t="str">
        <f t="shared" si="149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10">
        <f t="shared" si="144"/>
        <v>42151.616192129623</v>
      </c>
      <c r="J1553">
        <v>1432756039</v>
      </c>
      <c r="K1553" s="10">
        <f t="shared" si="145"/>
        <v>42121.616192129623</v>
      </c>
      <c r="L1553">
        <v>1430164039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 s="6" t="e">
        <f t="shared" si="147"/>
        <v>#DIV/0!</v>
      </c>
      <c r="S1553" s="6" t="str">
        <f t="shared" si="148"/>
        <v>photography</v>
      </c>
      <c r="T1553" s="6" t="str">
        <f t="shared" si="149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10">
        <f t="shared" si="144"/>
        <v>41912.957638888889</v>
      </c>
      <c r="J1554">
        <v>1412135940</v>
      </c>
      <c r="K1554" s="10">
        <f t="shared" si="145"/>
        <v>41892.480416666665</v>
      </c>
      <c r="L1554">
        <v>1410366708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0.49186046511627907</v>
      </c>
      <c r="R1554" s="6">
        <f t="shared" si="147"/>
        <v>132.1875</v>
      </c>
      <c r="S1554" s="6" t="str">
        <f t="shared" si="148"/>
        <v>photography</v>
      </c>
      <c r="T1554" s="6" t="str">
        <f t="shared" si="149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10">
        <f t="shared" si="144"/>
        <v>42249.074618055551</v>
      </c>
      <c r="J1555">
        <v>1441176447</v>
      </c>
      <c r="K1555" s="10">
        <f t="shared" si="145"/>
        <v>42219.074618055551</v>
      </c>
      <c r="L1555">
        <v>1438584447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 s="6" t="e">
        <f t="shared" si="147"/>
        <v>#DIV/0!</v>
      </c>
      <c r="S1555" s="6" t="str">
        <f t="shared" si="148"/>
        <v>photography</v>
      </c>
      <c r="T1555" s="6" t="str">
        <f t="shared" si="149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10">
        <f t="shared" si="144"/>
        <v>42218.043865740743</v>
      </c>
      <c r="J1556">
        <v>1438495390</v>
      </c>
      <c r="K1556" s="10">
        <f t="shared" si="145"/>
        <v>42188.043865740743</v>
      </c>
      <c r="L1556">
        <v>1435903390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 s="6" t="e">
        <f t="shared" si="147"/>
        <v>#DIV/0!</v>
      </c>
      <c r="S1556" s="6" t="str">
        <f t="shared" si="148"/>
        <v>photography</v>
      </c>
      <c r="T1556" s="6" t="str">
        <f t="shared" si="149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10">
        <f t="shared" si="144"/>
        <v>42264.499999999993</v>
      </c>
      <c r="J1557">
        <v>1442509200</v>
      </c>
      <c r="K1557" s="10">
        <f t="shared" si="145"/>
        <v>42241.405462962961</v>
      </c>
      <c r="L1557">
        <v>1440513832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 s="6" t="e">
        <f t="shared" si="147"/>
        <v>#DIV/0!</v>
      </c>
      <c r="S1557" s="6" t="str">
        <f t="shared" si="148"/>
        <v>photography</v>
      </c>
      <c r="T1557" s="6" t="str">
        <f t="shared" si="149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10">
        <f t="shared" si="144"/>
        <v>42554.944722222215</v>
      </c>
      <c r="J1558">
        <v>1467603624</v>
      </c>
      <c r="K1558" s="10">
        <f t="shared" si="145"/>
        <v>42524.944722222215</v>
      </c>
      <c r="L1558">
        <v>1465011624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0.45133333333333331</v>
      </c>
      <c r="R1558" s="6">
        <f t="shared" si="147"/>
        <v>56.416666666666664</v>
      </c>
      <c r="S1558" s="6" t="str">
        <f t="shared" si="148"/>
        <v>photography</v>
      </c>
      <c r="T1558" s="6" t="str">
        <f t="shared" si="149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10">
        <f t="shared" si="144"/>
        <v>41902.444826388884</v>
      </c>
      <c r="J1559">
        <v>1411227633</v>
      </c>
      <c r="K1559" s="10">
        <f t="shared" si="145"/>
        <v>41871.444826388884</v>
      </c>
      <c r="L1559">
        <v>1408549233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0.04</v>
      </c>
      <c r="R1559" s="6">
        <f t="shared" si="147"/>
        <v>100</v>
      </c>
      <c r="S1559" s="6" t="str">
        <f t="shared" si="148"/>
        <v>photography</v>
      </c>
      <c r="T1559" s="6" t="str">
        <f t="shared" si="149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10">
        <f t="shared" si="144"/>
        <v>42244.299999999996</v>
      </c>
      <c r="J1560">
        <v>1440763920</v>
      </c>
      <c r="K1560" s="10">
        <f t="shared" si="145"/>
        <v>42185.189340277771</v>
      </c>
      <c r="L1560">
        <v>1435656759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4.6666666666666669E-2</v>
      </c>
      <c r="R1560" s="6">
        <f t="shared" si="147"/>
        <v>11.666666666666666</v>
      </c>
      <c r="S1560" s="6" t="str">
        <f t="shared" si="148"/>
        <v>photography</v>
      </c>
      <c r="T1560" s="6" t="str">
        <f t="shared" si="149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10">
        <f t="shared" si="144"/>
        <v>42122.844895833332</v>
      </c>
      <c r="J1561">
        <v>1430270199</v>
      </c>
      <c r="K1561" s="10">
        <f t="shared" si="145"/>
        <v>42107.844895833332</v>
      </c>
      <c r="L1561">
        <v>1428974199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3.3333333333333335E-3</v>
      </c>
      <c r="R1561" s="6">
        <f t="shared" si="147"/>
        <v>50</v>
      </c>
      <c r="S1561" s="6" t="str">
        <f t="shared" si="148"/>
        <v>photography</v>
      </c>
      <c r="T1561" s="6" t="str">
        <f t="shared" si="149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10">
        <f t="shared" si="144"/>
        <v>41955.854085648149</v>
      </c>
      <c r="J1562">
        <v>1415842193</v>
      </c>
      <c r="K1562" s="10">
        <f t="shared" si="145"/>
        <v>41935.812418981477</v>
      </c>
      <c r="L1562">
        <v>1414110593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3.7600000000000001E-2</v>
      </c>
      <c r="R1562" s="6">
        <f t="shared" si="147"/>
        <v>23.5</v>
      </c>
      <c r="S1562" s="6" t="str">
        <f t="shared" si="148"/>
        <v>photography</v>
      </c>
      <c r="T1562" s="6" t="str">
        <f t="shared" si="149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10">
        <f t="shared" si="144"/>
        <v>41584.875034722216</v>
      </c>
      <c r="J1563">
        <v>1383789603</v>
      </c>
      <c r="K1563" s="10">
        <f t="shared" si="145"/>
        <v>41554.833368055552</v>
      </c>
      <c r="L1563">
        <v>1381194003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6.7000000000000002E-3</v>
      </c>
      <c r="R1563" s="6">
        <f t="shared" si="147"/>
        <v>67</v>
      </c>
      <c r="S1563" s="6" t="str">
        <f t="shared" si="148"/>
        <v>publishing</v>
      </c>
      <c r="T1563" s="6" t="str">
        <f t="shared" si="149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10">
        <f t="shared" si="144"/>
        <v>40148.826388888883</v>
      </c>
      <c r="J1564">
        <v>1259715000</v>
      </c>
      <c r="K1564" s="10">
        <f t="shared" si="145"/>
        <v>40079.357824074068</v>
      </c>
      <c r="L1564">
        <v>1253712916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 s="6" t="e">
        <f t="shared" si="147"/>
        <v>#DIV/0!</v>
      </c>
      <c r="S1564" s="6" t="str">
        <f t="shared" si="148"/>
        <v>publishing</v>
      </c>
      <c r="T1564" s="6" t="str">
        <f t="shared" si="149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10">
        <f t="shared" si="144"/>
        <v>41712.492488425924</v>
      </c>
      <c r="J1565">
        <v>1394815751</v>
      </c>
      <c r="K1565" s="10">
        <f t="shared" si="145"/>
        <v>41652.534155092588</v>
      </c>
      <c r="L1565">
        <v>1389635351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1.4166666666666666E-2</v>
      </c>
      <c r="R1565" s="6">
        <f t="shared" si="147"/>
        <v>42.5</v>
      </c>
      <c r="S1565" s="6" t="str">
        <f t="shared" si="148"/>
        <v>publishing</v>
      </c>
      <c r="T1565" s="6" t="str">
        <f t="shared" si="149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10">
        <f t="shared" si="144"/>
        <v>42152.628472222219</v>
      </c>
      <c r="J1566">
        <v>1432843500</v>
      </c>
      <c r="K1566" s="10">
        <f t="shared" si="145"/>
        <v>42121.158668981479</v>
      </c>
      <c r="L1566">
        <v>1430124509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1E-3</v>
      </c>
      <c r="R1566" s="6">
        <f t="shared" si="147"/>
        <v>10</v>
      </c>
      <c r="S1566" s="6" t="str">
        <f t="shared" si="148"/>
        <v>publishing</v>
      </c>
      <c r="T1566" s="6" t="str">
        <f t="shared" si="149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10">
        <f t="shared" si="144"/>
        <v>40702.521539351852</v>
      </c>
      <c r="J1567">
        <v>1307554261</v>
      </c>
      <c r="K1567" s="10">
        <f t="shared" si="145"/>
        <v>40672.521539351852</v>
      </c>
      <c r="L1567">
        <v>1304962261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2.5000000000000001E-2</v>
      </c>
      <c r="R1567" s="6">
        <f t="shared" si="147"/>
        <v>100</v>
      </c>
      <c r="S1567" s="6" t="str">
        <f t="shared" si="148"/>
        <v>publishing</v>
      </c>
      <c r="T1567" s="6" t="str">
        <f t="shared" si="149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10">
        <f t="shared" si="144"/>
        <v>42578.708333333336</v>
      </c>
      <c r="J1568">
        <v>1469656800</v>
      </c>
      <c r="K1568" s="10">
        <f t="shared" si="145"/>
        <v>42549.708379629628</v>
      </c>
      <c r="L1568">
        <v>1467151204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0.21249999999999999</v>
      </c>
      <c r="R1568" s="6">
        <f t="shared" si="147"/>
        <v>108.05084745762711</v>
      </c>
      <c r="S1568" s="6" t="str">
        <f t="shared" si="148"/>
        <v>publishing</v>
      </c>
      <c r="T1568" s="6" t="str">
        <f t="shared" si="149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10">
        <f t="shared" si="144"/>
        <v>41686.791666666664</v>
      </c>
      <c r="J1569">
        <v>1392595200</v>
      </c>
      <c r="K1569" s="10">
        <f t="shared" si="145"/>
        <v>41671.728530092594</v>
      </c>
      <c r="L1569">
        <v>1391293745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4.1176470588235294E-2</v>
      </c>
      <c r="R1569" s="6">
        <f t="shared" si="147"/>
        <v>26.923076923076923</v>
      </c>
      <c r="S1569" s="6" t="str">
        <f t="shared" si="148"/>
        <v>publishing</v>
      </c>
      <c r="T1569" s="6" t="str">
        <f t="shared" si="149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10">
        <f t="shared" si="144"/>
        <v>41996.853993055549</v>
      </c>
      <c r="J1570">
        <v>1419384585</v>
      </c>
      <c r="K1570" s="10">
        <f t="shared" si="145"/>
        <v>41961.853993055549</v>
      </c>
      <c r="L1570">
        <v>1416360585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0.13639999999999999</v>
      </c>
      <c r="R1570" s="6">
        <f t="shared" si="147"/>
        <v>155</v>
      </c>
      <c r="S1570" s="6" t="str">
        <f t="shared" si="148"/>
        <v>publishing</v>
      </c>
      <c r="T1570" s="6" t="str">
        <f t="shared" si="149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10">
        <f t="shared" si="144"/>
        <v>41419.471226851849</v>
      </c>
      <c r="J1571">
        <v>1369498714</v>
      </c>
      <c r="K1571" s="10">
        <f t="shared" si="145"/>
        <v>41389.471226851849</v>
      </c>
      <c r="L1571">
        <v>1366906714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 s="6" t="e">
        <f t="shared" si="147"/>
        <v>#DIV/0!</v>
      </c>
      <c r="S1571" s="6" t="str">
        <f t="shared" si="148"/>
        <v>publishing</v>
      </c>
      <c r="T1571" s="6" t="str">
        <f t="shared" si="149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10">
        <f t="shared" si="144"/>
        <v>42468.56344907407</v>
      </c>
      <c r="J1572">
        <v>1460140282</v>
      </c>
      <c r="K1572" s="10">
        <f t="shared" si="145"/>
        <v>42438.605115740742</v>
      </c>
      <c r="L1572">
        <v>1457551882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0.41399999999999998</v>
      </c>
      <c r="R1572" s="6">
        <f t="shared" si="147"/>
        <v>47.769230769230766</v>
      </c>
      <c r="S1572" s="6" t="str">
        <f t="shared" si="148"/>
        <v>publishing</v>
      </c>
      <c r="T1572" s="6" t="str">
        <f t="shared" si="149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10">
        <f t="shared" si="144"/>
        <v>42174.56114583333</v>
      </c>
      <c r="J1573">
        <v>1434738483</v>
      </c>
      <c r="K1573" s="10">
        <f t="shared" si="145"/>
        <v>42144.56114583333</v>
      </c>
      <c r="L1573">
        <v>1432146483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6.6115702479338841E-3</v>
      </c>
      <c r="R1573" s="6">
        <f t="shared" si="147"/>
        <v>20</v>
      </c>
      <c r="S1573" s="6" t="str">
        <f t="shared" si="148"/>
        <v>publishing</v>
      </c>
      <c r="T1573" s="6" t="str">
        <f t="shared" si="149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10">
        <f t="shared" si="144"/>
        <v>42428.790972222218</v>
      </c>
      <c r="J1574">
        <v>1456703940</v>
      </c>
      <c r="K1574" s="10">
        <f t="shared" si="145"/>
        <v>42403.824756944443</v>
      </c>
      <c r="L1574">
        <v>1454546859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0.05</v>
      </c>
      <c r="R1574" s="6">
        <f t="shared" si="147"/>
        <v>41.666666666666664</v>
      </c>
      <c r="S1574" s="6" t="str">
        <f t="shared" si="148"/>
        <v>publishing</v>
      </c>
      <c r="T1574" s="6" t="str">
        <f t="shared" si="149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10">
        <f t="shared" si="144"/>
        <v>42825.957638888889</v>
      </c>
      <c r="J1575">
        <v>1491019140</v>
      </c>
      <c r="K1575" s="10">
        <f t="shared" si="145"/>
        <v>42785.791689814818</v>
      </c>
      <c r="L1575">
        <v>1487548802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2.4777777777777777E-2</v>
      </c>
      <c r="R1575" s="6">
        <f t="shared" si="147"/>
        <v>74.333333333333329</v>
      </c>
      <c r="S1575" s="6" t="str">
        <f t="shared" si="148"/>
        <v>publishing</v>
      </c>
      <c r="T1575" s="6" t="str">
        <f t="shared" si="149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10">
        <f t="shared" si="144"/>
        <v>42052.719085648147</v>
      </c>
      <c r="J1576">
        <v>1424211329</v>
      </c>
      <c r="K1576" s="10">
        <f t="shared" si="145"/>
        <v>42017.719085648147</v>
      </c>
      <c r="L1576">
        <v>1421187329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5.0599999999999999E-2</v>
      </c>
      <c r="R1576" s="6">
        <f t="shared" si="147"/>
        <v>84.333333333333329</v>
      </c>
      <c r="S1576" s="6" t="str">
        <f t="shared" si="148"/>
        <v>publishing</v>
      </c>
      <c r="T1576" s="6" t="str">
        <f t="shared" si="149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10">
        <f t="shared" si="144"/>
        <v>41829.315925925919</v>
      </c>
      <c r="J1577">
        <v>1404909296</v>
      </c>
      <c r="K1577" s="10">
        <f t="shared" si="145"/>
        <v>41799.315925925919</v>
      </c>
      <c r="L1577">
        <v>1402317296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0.2291</v>
      </c>
      <c r="R1577" s="6">
        <f t="shared" si="147"/>
        <v>65.457142857142856</v>
      </c>
      <c r="S1577" s="6" t="str">
        <f t="shared" si="148"/>
        <v>publishing</v>
      </c>
      <c r="T1577" s="6" t="str">
        <f t="shared" si="149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10">
        <f t="shared" si="144"/>
        <v>42185.670925925922</v>
      </c>
      <c r="J1578">
        <v>1435698368</v>
      </c>
      <c r="K1578" s="10">
        <f t="shared" si="145"/>
        <v>42140.670925925922</v>
      </c>
      <c r="L1578">
        <v>1431810368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0.13</v>
      </c>
      <c r="R1578" s="6">
        <f t="shared" si="147"/>
        <v>65</v>
      </c>
      <c r="S1578" s="6" t="str">
        <f t="shared" si="148"/>
        <v>publishing</v>
      </c>
      <c r="T1578" s="6" t="str">
        <f t="shared" si="149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10">
        <f t="shared" si="144"/>
        <v>41114.639444444438</v>
      </c>
      <c r="J1579">
        <v>1343161248</v>
      </c>
      <c r="K1579" s="10">
        <f t="shared" si="145"/>
        <v>41054.639444444438</v>
      </c>
      <c r="L1579">
        <v>1337977248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5.4999999999999997E-3</v>
      </c>
      <c r="R1579" s="6">
        <f t="shared" si="147"/>
        <v>27.5</v>
      </c>
      <c r="S1579" s="6" t="str">
        <f t="shared" si="148"/>
        <v>publishing</v>
      </c>
      <c r="T1579" s="6" t="str">
        <f t="shared" si="149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10">
        <f t="shared" si="144"/>
        <v>40422.875</v>
      </c>
      <c r="J1580">
        <v>1283392800</v>
      </c>
      <c r="K1580" s="10">
        <f t="shared" si="145"/>
        <v>40398.857534722221</v>
      </c>
      <c r="L1580">
        <v>1281317691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0.10806536636794939</v>
      </c>
      <c r="R1580" s="6">
        <f t="shared" si="147"/>
        <v>51.25</v>
      </c>
      <c r="S1580" s="6" t="str">
        <f t="shared" si="148"/>
        <v>publishing</v>
      </c>
      <c r="T1580" s="6" t="str">
        <f t="shared" si="149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10">
        <f t="shared" si="144"/>
        <v>41514.788090277776</v>
      </c>
      <c r="J1581">
        <v>1377734091</v>
      </c>
      <c r="K1581" s="10">
        <f t="shared" si="145"/>
        <v>41481.788090277776</v>
      </c>
      <c r="L1581">
        <v>1374882891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8.4008400840084006E-3</v>
      </c>
      <c r="R1581" s="6">
        <f t="shared" si="147"/>
        <v>14</v>
      </c>
      <c r="S1581" s="6" t="str">
        <f t="shared" si="148"/>
        <v>publishing</v>
      </c>
      <c r="T1581" s="6" t="str">
        <f t="shared" si="149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10">
        <f t="shared" si="144"/>
        <v>41049.841736111106</v>
      </c>
      <c r="J1582">
        <v>1337562726</v>
      </c>
      <c r="K1582" s="10">
        <f t="shared" si="145"/>
        <v>40989.841736111106</v>
      </c>
      <c r="L1582">
        <v>1332378726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 s="6" t="e">
        <f t="shared" si="147"/>
        <v>#DIV/0!</v>
      </c>
      <c r="S1582" s="6" t="str">
        <f t="shared" si="148"/>
        <v>publishing</v>
      </c>
      <c r="T1582" s="6" t="str">
        <f t="shared" si="149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10">
        <f t="shared" si="144"/>
        <v>42357.240624999999</v>
      </c>
      <c r="J1583">
        <v>1450521990</v>
      </c>
      <c r="K1583" s="10">
        <f t="shared" si="145"/>
        <v>42325.240624999999</v>
      </c>
      <c r="L1583">
        <v>1447757190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5.0000000000000001E-3</v>
      </c>
      <c r="R1583" s="6">
        <f t="shared" si="147"/>
        <v>5</v>
      </c>
      <c r="S1583" s="6" t="str">
        <f t="shared" si="148"/>
        <v>photography</v>
      </c>
      <c r="T1583" s="6" t="str">
        <f t="shared" si="149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10">
        <f t="shared" si="144"/>
        <v>42303.680555555555</v>
      </c>
      <c r="J1584">
        <v>1445894400</v>
      </c>
      <c r="K1584" s="10">
        <f t="shared" si="145"/>
        <v>42246.581631944442</v>
      </c>
      <c r="L1584">
        <v>1440961053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9.2999999999999999E-2</v>
      </c>
      <c r="R1584" s="6">
        <f t="shared" si="147"/>
        <v>31</v>
      </c>
      <c r="S1584" s="6" t="str">
        <f t="shared" si="148"/>
        <v>photography</v>
      </c>
      <c r="T1584" s="6" t="str">
        <f t="shared" si="149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10">
        <f t="shared" si="144"/>
        <v>41907.696655092594</v>
      </c>
      <c r="J1585">
        <v>1411681391</v>
      </c>
      <c r="K1585" s="10">
        <f t="shared" si="145"/>
        <v>41877.696655092594</v>
      </c>
      <c r="L1585">
        <v>1409089391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7.5000000000000002E-4</v>
      </c>
      <c r="R1585" s="6">
        <f t="shared" si="147"/>
        <v>15</v>
      </c>
      <c r="S1585" s="6" t="str">
        <f t="shared" si="148"/>
        <v>photography</v>
      </c>
      <c r="T1585" s="6" t="str">
        <f t="shared" si="149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10">
        <f t="shared" si="144"/>
        <v>41789.440983796296</v>
      </c>
      <c r="J1586">
        <v>1401464101</v>
      </c>
      <c r="K1586" s="10">
        <f t="shared" si="145"/>
        <v>41779.440983796296</v>
      </c>
      <c r="L1586">
        <v>1400600101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 s="6" t="e">
        <f t="shared" si="147"/>
        <v>#DIV/0!</v>
      </c>
      <c r="S1586" s="6" t="str">
        <f t="shared" si="148"/>
        <v>photography</v>
      </c>
      <c r="T1586" s="6" t="str">
        <f t="shared" si="149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10">
        <f t="shared" si="144"/>
        <v>42729.249999999993</v>
      </c>
      <c r="J1587">
        <v>1482663600</v>
      </c>
      <c r="K1587" s="10">
        <f t="shared" si="145"/>
        <v>42707.687129629623</v>
      </c>
      <c r="L1587">
        <v>1480800568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0.79</v>
      </c>
      <c r="R1587" s="6">
        <f t="shared" si="147"/>
        <v>131.66666666666666</v>
      </c>
      <c r="S1587" s="6" t="str">
        <f t="shared" si="148"/>
        <v>photography</v>
      </c>
      <c r="T1587" s="6" t="str">
        <f t="shared" si="149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10">
        <f t="shared" si="144"/>
        <v>42098.854421296295</v>
      </c>
      <c r="J1588">
        <v>1428197422</v>
      </c>
      <c r="K1588" s="10">
        <f t="shared" si="145"/>
        <v>42068.896087962959</v>
      </c>
      <c r="L1588">
        <v>1425609022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 s="6" t="e">
        <f t="shared" si="147"/>
        <v>#DIV/0!</v>
      </c>
      <c r="S1588" s="6" t="str">
        <f t="shared" si="148"/>
        <v>photography</v>
      </c>
      <c r="T1588" s="6" t="str">
        <f t="shared" si="149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10">
        <f t="shared" si="144"/>
        <v>41986.742650462962</v>
      </c>
      <c r="J1589">
        <v>1418510965</v>
      </c>
      <c r="K1589" s="10">
        <f t="shared" si="145"/>
        <v>41956.742650462962</v>
      </c>
      <c r="L1589">
        <v>1415918965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1.3333333333333334E-4</v>
      </c>
      <c r="R1589" s="6">
        <f t="shared" si="147"/>
        <v>1</v>
      </c>
      <c r="S1589" s="6" t="str">
        <f t="shared" si="148"/>
        <v>photography</v>
      </c>
      <c r="T1589" s="6" t="str">
        <f t="shared" si="149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10">
        <f t="shared" si="144"/>
        <v>42035.633333333331</v>
      </c>
      <c r="J1590">
        <v>1422735120</v>
      </c>
      <c r="K1590" s="10">
        <f t="shared" si="145"/>
        <v>42005.041655092595</v>
      </c>
      <c r="L1590">
        <v>1420091999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 s="6" t="e">
        <f t="shared" si="147"/>
        <v>#DIV/0!</v>
      </c>
      <c r="S1590" s="6" t="str">
        <f t="shared" si="148"/>
        <v>photography</v>
      </c>
      <c r="T1590" s="6" t="str">
        <f t="shared" si="149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10">
        <f t="shared" si="144"/>
        <v>42286.776458333326</v>
      </c>
      <c r="J1591">
        <v>1444433886</v>
      </c>
      <c r="K1591" s="10">
        <f t="shared" si="145"/>
        <v>42256.776458333326</v>
      </c>
      <c r="L1591">
        <v>1441841886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 s="6" t="e">
        <f t="shared" si="147"/>
        <v>#DIV/0!</v>
      </c>
      <c r="S1591" s="6" t="str">
        <f t="shared" si="148"/>
        <v>photography</v>
      </c>
      <c r="T1591" s="6" t="str">
        <f t="shared" si="149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10">
        <f t="shared" si="144"/>
        <v>42270.648888888885</v>
      </c>
      <c r="J1592">
        <v>1443040464</v>
      </c>
      <c r="K1592" s="10">
        <f t="shared" si="145"/>
        <v>42240.648888888885</v>
      </c>
      <c r="L1592">
        <v>1440448464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1.7000000000000001E-2</v>
      </c>
      <c r="R1592" s="6">
        <f t="shared" si="147"/>
        <v>510</v>
      </c>
      <c r="S1592" s="6" t="str">
        <f t="shared" si="148"/>
        <v>photography</v>
      </c>
      <c r="T1592" s="6" t="str">
        <f t="shared" si="149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10">
        <f t="shared" si="144"/>
        <v>42463.476168981484</v>
      </c>
      <c r="J1593">
        <v>1459700741</v>
      </c>
      <c r="K1593" s="10">
        <f t="shared" si="145"/>
        <v>42433.517835648141</v>
      </c>
      <c r="L1593">
        <v>1457112341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0.29228571428571426</v>
      </c>
      <c r="R1593" s="6">
        <f t="shared" si="147"/>
        <v>44.478260869565219</v>
      </c>
      <c r="S1593" s="6" t="str">
        <f t="shared" si="148"/>
        <v>photography</v>
      </c>
      <c r="T1593" s="6" t="str">
        <f t="shared" si="149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10">
        <f t="shared" si="144"/>
        <v>42090.822743055549</v>
      </c>
      <c r="J1594">
        <v>1427503485</v>
      </c>
      <c r="K1594" s="10">
        <f t="shared" si="145"/>
        <v>42045.86440972222</v>
      </c>
      <c r="L1594">
        <v>1423619085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 s="6" t="e">
        <f t="shared" si="147"/>
        <v>#DIV/0!</v>
      </c>
      <c r="S1594" s="6" t="str">
        <f t="shared" si="148"/>
        <v>photography</v>
      </c>
      <c r="T1594" s="6" t="str">
        <f t="shared" si="149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10">
        <f t="shared" si="144"/>
        <v>42063.63721064815</v>
      </c>
      <c r="J1595">
        <v>1425154655</v>
      </c>
      <c r="K1595" s="10">
        <f t="shared" si="145"/>
        <v>42033.63721064815</v>
      </c>
      <c r="L1595">
        <v>1422562655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1.3636363636363637E-4</v>
      </c>
      <c r="R1595" s="6">
        <f t="shared" si="147"/>
        <v>1</v>
      </c>
      <c r="S1595" s="6" t="str">
        <f t="shared" si="148"/>
        <v>photography</v>
      </c>
      <c r="T1595" s="6" t="str">
        <f t="shared" si="149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10">
        <f t="shared" si="144"/>
        <v>42505.472916666666</v>
      </c>
      <c r="J1596">
        <v>1463329260</v>
      </c>
      <c r="K1596" s="10">
        <f t="shared" si="145"/>
        <v>42445.504421296289</v>
      </c>
      <c r="L1596">
        <v>1458147982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0.20499999999999999</v>
      </c>
      <c r="R1596" s="6">
        <f t="shared" si="147"/>
        <v>20.5</v>
      </c>
      <c r="S1596" s="6" t="str">
        <f t="shared" si="148"/>
        <v>photography</v>
      </c>
      <c r="T1596" s="6" t="str">
        <f t="shared" si="149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10">
        <f t="shared" si="144"/>
        <v>41808.634027777771</v>
      </c>
      <c r="J1597">
        <v>1403122380</v>
      </c>
      <c r="K1597" s="10">
        <f t="shared" si="145"/>
        <v>41779.84175925926</v>
      </c>
      <c r="L1597">
        <v>1400634728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2.8E-3</v>
      </c>
      <c r="R1597" s="6">
        <f t="shared" si="147"/>
        <v>40</v>
      </c>
      <c r="S1597" s="6" t="str">
        <f t="shared" si="148"/>
        <v>photography</v>
      </c>
      <c r="T1597" s="6" t="str">
        <f t="shared" si="149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10">
        <f t="shared" si="144"/>
        <v>41986.26353009259</v>
      </c>
      <c r="J1598">
        <v>1418469569</v>
      </c>
      <c r="K1598" s="10">
        <f t="shared" si="145"/>
        <v>41941.221863425926</v>
      </c>
      <c r="L1598">
        <v>1414577969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2.3076923076923078E-2</v>
      </c>
      <c r="R1598" s="6">
        <f t="shared" si="147"/>
        <v>25</v>
      </c>
      <c r="S1598" s="6" t="str">
        <f t="shared" si="148"/>
        <v>photography</v>
      </c>
      <c r="T1598" s="6" t="str">
        <f t="shared" si="149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10">
        <f t="shared" si="144"/>
        <v>42633.145798611113</v>
      </c>
      <c r="J1599">
        <v>1474360197</v>
      </c>
      <c r="K1599" s="10">
        <f t="shared" si="145"/>
        <v>42603.145798611113</v>
      </c>
      <c r="L1599">
        <v>1471768197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 s="6" t="e">
        <f t="shared" si="147"/>
        <v>#DIV/0!</v>
      </c>
      <c r="S1599" s="6" t="str">
        <f t="shared" si="148"/>
        <v>photography</v>
      </c>
      <c r="T1599" s="6" t="str">
        <f t="shared" si="149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10">
        <f t="shared" si="144"/>
        <v>42211.459004629629</v>
      </c>
      <c r="J1600">
        <v>1437926458</v>
      </c>
      <c r="K1600" s="10">
        <f t="shared" si="145"/>
        <v>42151.459004629629</v>
      </c>
      <c r="L1600">
        <v>1432742458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1.25E-3</v>
      </c>
      <c r="R1600" s="6">
        <f t="shared" si="147"/>
        <v>1</v>
      </c>
      <c r="S1600" s="6" t="str">
        <f t="shared" si="148"/>
        <v>photography</v>
      </c>
      <c r="T1600" s="6" t="str">
        <f t="shared" si="149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10">
        <f t="shared" si="144"/>
        <v>42468.289074074077</v>
      </c>
      <c r="J1601">
        <v>1460116576</v>
      </c>
      <c r="K1601" s="10">
        <f t="shared" si="145"/>
        <v>42438.330740740734</v>
      </c>
      <c r="L1601">
        <v>1457528176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 s="6" t="e">
        <f t="shared" si="147"/>
        <v>#DIV/0!</v>
      </c>
      <c r="S1601" s="6" t="str">
        <f t="shared" si="148"/>
        <v>photography</v>
      </c>
      <c r="T1601" s="6" t="str">
        <f t="shared" si="149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10">
        <f t="shared" si="144"/>
        <v>41835.007638888885</v>
      </c>
      <c r="J1602">
        <v>1405401060</v>
      </c>
      <c r="K1602" s="10">
        <f t="shared" si="145"/>
        <v>41790.848981481475</v>
      </c>
      <c r="L1602">
        <v>1401585752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6"/>
        <v>7.3400000000000007E-2</v>
      </c>
      <c r="R1602" s="6">
        <f t="shared" si="147"/>
        <v>40.777777777777779</v>
      </c>
      <c r="S1602" s="6" t="str">
        <f t="shared" si="148"/>
        <v>photography</v>
      </c>
      <c r="T1602" s="6" t="str">
        <f t="shared" si="149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10">
        <f t="shared" ref="I1603:I1666" si="150">J1603/(86400)+25569+(-5/24)</f>
        <v>40667.884641203702</v>
      </c>
      <c r="J1603">
        <v>1304561633</v>
      </c>
      <c r="K1603" s="10">
        <f t="shared" ref="K1603:K1666" si="151">(L1603/86400)+25569+(-5/24)</f>
        <v>40637.884641203702</v>
      </c>
      <c r="L1603">
        <v>1301969633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2">E1603/D1603</f>
        <v>1.082492</v>
      </c>
      <c r="R1603" s="6">
        <f t="shared" ref="R1603:R1666" si="153">E1603/N1603</f>
        <v>48.325535714285714</v>
      </c>
      <c r="S1603" s="6" t="str">
        <f t="shared" ref="S1603:S1666" si="154">LEFT(P1603,FIND("/",P1603)-1)</f>
        <v>music</v>
      </c>
      <c r="T1603" s="6" t="str">
        <f t="shared" ref="T1603:T1666" si="155">RIGHT(P1603,LEN(P1603)-FIND("/",P1603))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10">
        <f t="shared" si="150"/>
        <v>40830.75</v>
      </c>
      <c r="J1604">
        <v>1318633200</v>
      </c>
      <c r="K1604" s="10">
        <f t="shared" si="151"/>
        <v>40788.089317129627</v>
      </c>
      <c r="L1604">
        <v>1314947317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1.0016666666666667</v>
      </c>
      <c r="R1604" s="6">
        <f t="shared" si="153"/>
        <v>46.953125</v>
      </c>
      <c r="S1604" s="6" t="str">
        <f t="shared" si="154"/>
        <v>music</v>
      </c>
      <c r="T1604" s="6" t="str">
        <f t="shared" si="155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10">
        <f t="shared" si="150"/>
        <v>40935.961331018516</v>
      </c>
      <c r="J1605">
        <v>1327723459</v>
      </c>
      <c r="K1605" s="10">
        <f t="shared" si="151"/>
        <v>40875.961331018516</v>
      </c>
      <c r="L1605">
        <v>1322539459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1.0003299999999999</v>
      </c>
      <c r="R1605" s="6">
        <f t="shared" si="153"/>
        <v>66.688666666666663</v>
      </c>
      <c r="S1605" s="6" t="str">
        <f t="shared" si="154"/>
        <v>music</v>
      </c>
      <c r="T1605" s="6" t="str">
        <f t="shared" si="155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10">
        <f t="shared" si="150"/>
        <v>40985.595312500001</v>
      </c>
      <c r="J1606">
        <v>1332011835</v>
      </c>
      <c r="K1606" s="10">
        <f t="shared" si="151"/>
        <v>40945.636979166666</v>
      </c>
      <c r="L1606">
        <v>1328559435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1.2210714285714286</v>
      </c>
      <c r="R1606" s="6">
        <f t="shared" si="153"/>
        <v>48.842857142857142</v>
      </c>
      <c r="S1606" s="6" t="str">
        <f t="shared" si="154"/>
        <v>music</v>
      </c>
      <c r="T1606" s="6" t="str">
        <f t="shared" si="155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10">
        <f t="shared" si="150"/>
        <v>40756.083333333328</v>
      </c>
      <c r="J1607">
        <v>1312182000</v>
      </c>
      <c r="K1607" s="10">
        <f t="shared" si="151"/>
        <v>40746.804548611108</v>
      </c>
      <c r="L1607">
        <v>1311380313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1.0069333333333335</v>
      </c>
      <c r="R1607" s="6">
        <f t="shared" si="153"/>
        <v>137.30909090909091</v>
      </c>
      <c r="S1607" s="6" t="str">
        <f t="shared" si="154"/>
        <v>music</v>
      </c>
      <c r="T1607" s="6" t="str">
        <f t="shared" si="155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10">
        <f t="shared" si="150"/>
        <v>40625.861550925925</v>
      </c>
      <c r="J1608">
        <v>1300930838</v>
      </c>
      <c r="K1608" s="10">
        <f t="shared" si="151"/>
        <v>40535.903217592589</v>
      </c>
      <c r="L1608">
        <v>1293158438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1.01004125</v>
      </c>
      <c r="R1608" s="6">
        <f t="shared" si="153"/>
        <v>87.829673913043479</v>
      </c>
      <c r="S1608" s="6" t="str">
        <f t="shared" si="154"/>
        <v>music</v>
      </c>
      <c r="T1608" s="6" t="str">
        <f t="shared" si="155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10">
        <f t="shared" si="150"/>
        <v>41074.600127314814</v>
      </c>
      <c r="J1609">
        <v>1339701851</v>
      </c>
      <c r="K1609" s="10">
        <f t="shared" si="151"/>
        <v>41053.600127314814</v>
      </c>
      <c r="L1609">
        <v>1337887451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1.4511000000000001</v>
      </c>
      <c r="R1609" s="6">
        <f t="shared" si="153"/>
        <v>70.785365853658533</v>
      </c>
      <c r="S1609" s="6" t="str">
        <f t="shared" si="154"/>
        <v>music</v>
      </c>
      <c r="T1609" s="6" t="str">
        <f t="shared" si="155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10">
        <f t="shared" si="150"/>
        <v>41640.018055555549</v>
      </c>
      <c r="J1610">
        <v>1388553960</v>
      </c>
      <c r="K1610" s="10">
        <f t="shared" si="151"/>
        <v>41607.622523148144</v>
      </c>
      <c r="L1610">
        <v>1385754986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1.0125</v>
      </c>
      <c r="R1610" s="6">
        <f t="shared" si="153"/>
        <v>52.826086956521742</v>
      </c>
      <c r="S1610" s="6" t="str">
        <f t="shared" si="154"/>
        <v>music</v>
      </c>
      <c r="T1610" s="6" t="str">
        <f t="shared" si="155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10">
        <f t="shared" si="150"/>
        <v>40849.125</v>
      </c>
      <c r="J1611">
        <v>1320220800</v>
      </c>
      <c r="K1611" s="10">
        <f t="shared" si="151"/>
        <v>40795.792928240735</v>
      </c>
      <c r="L1611">
        <v>1315612909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1.1833333333333333</v>
      </c>
      <c r="R1611" s="6">
        <f t="shared" si="153"/>
        <v>443.75</v>
      </c>
      <c r="S1611" s="6" t="str">
        <f t="shared" si="154"/>
        <v>music</v>
      </c>
      <c r="T1611" s="6" t="str">
        <f t="shared" si="155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10">
        <f t="shared" si="150"/>
        <v>41258.716550925921</v>
      </c>
      <c r="J1612">
        <v>1355609510</v>
      </c>
      <c r="K1612" s="10">
        <f t="shared" si="151"/>
        <v>41228.716550925921</v>
      </c>
      <c r="L1612">
        <v>1353017510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2.7185000000000001</v>
      </c>
      <c r="R1612" s="6">
        <f t="shared" si="153"/>
        <v>48.544642857142854</v>
      </c>
      <c r="S1612" s="6" t="str">
        <f t="shared" si="154"/>
        <v>music</v>
      </c>
      <c r="T1612" s="6" t="str">
        <f t="shared" si="155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10">
        <f t="shared" si="150"/>
        <v>41429.792037037034</v>
      </c>
      <c r="J1613">
        <v>1370390432</v>
      </c>
      <c r="K1613" s="10">
        <f t="shared" si="151"/>
        <v>41408.792037037034</v>
      </c>
      <c r="L1613">
        <v>1368576032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1.25125</v>
      </c>
      <c r="R1613" s="6">
        <f t="shared" si="153"/>
        <v>37.074074074074076</v>
      </c>
      <c r="S1613" s="6" t="str">
        <f t="shared" si="154"/>
        <v>music</v>
      </c>
      <c r="T1613" s="6" t="str">
        <f t="shared" si="155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10">
        <f t="shared" si="150"/>
        <v>41276.666481481479</v>
      </c>
      <c r="J1614">
        <v>1357160384</v>
      </c>
      <c r="K1614" s="10">
        <f t="shared" si="151"/>
        <v>41246.666481481479</v>
      </c>
      <c r="L1614">
        <v>1354568384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1.1000000000000001</v>
      </c>
      <c r="R1614" s="6">
        <f t="shared" si="153"/>
        <v>50</v>
      </c>
      <c r="S1614" s="6" t="str">
        <f t="shared" si="154"/>
        <v>music</v>
      </c>
      <c r="T1614" s="6" t="str">
        <f t="shared" si="155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10">
        <f t="shared" si="150"/>
        <v>41111.861134259256</v>
      </c>
      <c r="J1615">
        <v>1342921202</v>
      </c>
      <c r="K1615" s="10">
        <f t="shared" si="151"/>
        <v>41081.861134259256</v>
      </c>
      <c r="L1615">
        <v>1340329202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1.0149999999999999</v>
      </c>
      <c r="R1615" s="6">
        <f t="shared" si="153"/>
        <v>39.03846153846154</v>
      </c>
      <c r="S1615" s="6" t="str">
        <f t="shared" si="154"/>
        <v>music</v>
      </c>
      <c r="T1615" s="6" t="str">
        <f t="shared" si="155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10">
        <f t="shared" si="150"/>
        <v>41854.5</v>
      </c>
      <c r="J1616">
        <v>1407085200</v>
      </c>
      <c r="K1616" s="10">
        <f t="shared" si="151"/>
        <v>41794.772789351853</v>
      </c>
      <c r="L1616">
        <v>1401924769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1.0269999999999999</v>
      </c>
      <c r="R1616" s="6">
        <f t="shared" si="153"/>
        <v>66.688311688311686</v>
      </c>
      <c r="S1616" s="6" t="str">
        <f t="shared" si="154"/>
        <v>music</v>
      </c>
      <c r="T1616" s="6" t="str">
        <f t="shared" si="155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10">
        <f t="shared" si="150"/>
        <v>40889.884212962963</v>
      </c>
      <c r="J1617">
        <v>1323742396</v>
      </c>
      <c r="K1617" s="10">
        <f t="shared" si="151"/>
        <v>40844.842546296291</v>
      </c>
      <c r="L1617">
        <v>1319850796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1.1412500000000001</v>
      </c>
      <c r="R1617" s="6">
        <f t="shared" si="153"/>
        <v>67.132352941176464</v>
      </c>
      <c r="S1617" s="6" t="str">
        <f t="shared" si="154"/>
        <v>music</v>
      </c>
      <c r="T1617" s="6" t="str">
        <f t="shared" si="155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10">
        <f t="shared" si="150"/>
        <v>41235.708333333328</v>
      </c>
      <c r="J1618">
        <v>1353621600</v>
      </c>
      <c r="K1618" s="10">
        <f t="shared" si="151"/>
        <v>41194.507187499999</v>
      </c>
      <c r="L1618">
        <v>1350061821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1.042</v>
      </c>
      <c r="R1618" s="6">
        <f t="shared" si="153"/>
        <v>66.369426751592357</v>
      </c>
      <c r="S1618" s="6" t="str">
        <f t="shared" si="154"/>
        <v>music</v>
      </c>
      <c r="T1618" s="6" t="str">
        <f t="shared" si="155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10">
        <f t="shared" si="150"/>
        <v>41579.583333333328</v>
      </c>
      <c r="J1619">
        <v>1383332400</v>
      </c>
      <c r="K1619" s="10">
        <f t="shared" si="151"/>
        <v>41546.455879629626</v>
      </c>
      <c r="L1619">
        <v>1380470188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1.4585714285714286</v>
      </c>
      <c r="R1619" s="6">
        <f t="shared" si="153"/>
        <v>64.620253164556956</v>
      </c>
      <c r="S1619" s="6" t="str">
        <f t="shared" si="154"/>
        <v>music</v>
      </c>
      <c r="T1619" s="6" t="str">
        <f t="shared" si="155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10">
        <f t="shared" si="150"/>
        <v>41341.446006944439</v>
      </c>
      <c r="J1620">
        <v>1362757335</v>
      </c>
      <c r="K1620" s="10">
        <f t="shared" si="151"/>
        <v>41301.446006944439</v>
      </c>
      <c r="L1620">
        <v>1359301335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1.0506666666666666</v>
      </c>
      <c r="R1620" s="6">
        <f t="shared" si="153"/>
        <v>58.370370370370374</v>
      </c>
      <c r="S1620" s="6" t="str">
        <f t="shared" si="154"/>
        <v>music</v>
      </c>
      <c r="T1620" s="6" t="str">
        <f t="shared" si="155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10">
        <f t="shared" si="150"/>
        <v>41896.977847222217</v>
      </c>
      <c r="J1621">
        <v>1410755286</v>
      </c>
      <c r="K1621" s="10">
        <f t="shared" si="151"/>
        <v>41875.977847222217</v>
      </c>
      <c r="L1621">
        <v>1408940886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1.3333333333333333</v>
      </c>
      <c r="R1621" s="6">
        <f t="shared" si="153"/>
        <v>86.956521739130437</v>
      </c>
      <c r="S1621" s="6" t="str">
        <f t="shared" si="154"/>
        <v>music</v>
      </c>
      <c r="T1621" s="6" t="str">
        <f t="shared" si="155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10">
        <f t="shared" si="150"/>
        <v>41328.131249999999</v>
      </c>
      <c r="J1622">
        <v>1361606940</v>
      </c>
      <c r="K1622" s="10">
        <f t="shared" si="151"/>
        <v>41321.131249999999</v>
      </c>
      <c r="L1622">
        <v>1361002140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1.1299999999999999</v>
      </c>
      <c r="R1622" s="6">
        <f t="shared" si="153"/>
        <v>66.470588235294116</v>
      </c>
      <c r="S1622" s="6" t="str">
        <f t="shared" si="154"/>
        <v>music</v>
      </c>
      <c r="T1622" s="6" t="str">
        <f t="shared" si="155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10">
        <f t="shared" si="150"/>
        <v>41056.957638888889</v>
      </c>
      <c r="J1623">
        <v>1338177540</v>
      </c>
      <c r="K1623" s="10">
        <f t="shared" si="151"/>
        <v>41003.398321759254</v>
      </c>
      <c r="L1623">
        <v>1333550015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1.212</v>
      </c>
      <c r="R1623" s="6">
        <f t="shared" si="153"/>
        <v>163.78378378378378</v>
      </c>
      <c r="S1623" s="6" t="str">
        <f t="shared" si="154"/>
        <v>music</v>
      </c>
      <c r="T1623" s="6" t="str">
        <f t="shared" si="155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10">
        <f t="shared" si="150"/>
        <v>41990.124305555553</v>
      </c>
      <c r="J1624">
        <v>1418803140</v>
      </c>
      <c r="K1624" s="10">
        <f t="shared" si="151"/>
        <v>41950.086504629631</v>
      </c>
      <c r="L1624">
        <v>1415343874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1.0172463768115942</v>
      </c>
      <c r="R1624" s="6">
        <f t="shared" si="153"/>
        <v>107.98461538461538</v>
      </c>
      <c r="S1624" s="6" t="str">
        <f t="shared" si="154"/>
        <v>music</v>
      </c>
      <c r="T1624" s="6" t="str">
        <f t="shared" si="155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10">
        <f t="shared" si="150"/>
        <v>41513.480196759258</v>
      </c>
      <c r="J1625">
        <v>1377621089</v>
      </c>
      <c r="K1625" s="10">
        <f t="shared" si="151"/>
        <v>41453.480196759258</v>
      </c>
      <c r="L1625">
        <v>1372437089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1.0106666666666666</v>
      </c>
      <c r="R1625" s="6">
        <f t="shared" si="153"/>
        <v>42.111111111111114</v>
      </c>
      <c r="S1625" s="6" t="str">
        <f t="shared" si="154"/>
        <v>music</v>
      </c>
      <c r="T1625" s="6" t="str">
        <f t="shared" si="155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10">
        <f t="shared" si="150"/>
        <v>41283.158969907403</v>
      </c>
      <c r="J1626">
        <v>1357721335</v>
      </c>
      <c r="K1626" s="10">
        <f t="shared" si="151"/>
        <v>41243.158969907403</v>
      </c>
      <c r="L1626">
        <v>1354265335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1.18</v>
      </c>
      <c r="R1626" s="6">
        <f t="shared" si="153"/>
        <v>47.2</v>
      </c>
      <c r="S1626" s="6" t="str">
        <f t="shared" si="154"/>
        <v>music</v>
      </c>
      <c r="T1626" s="6" t="str">
        <f t="shared" si="155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10">
        <f t="shared" si="150"/>
        <v>41163.491354166668</v>
      </c>
      <c r="J1627">
        <v>1347382053</v>
      </c>
      <c r="K1627" s="10">
        <f t="shared" si="151"/>
        <v>41135.491354166668</v>
      </c>
      <c r="L1627">
        <v>1344962853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1.5533333333333332</v>
      </c>
      <c r="R1627" s="6">
        <f t="shared" si="153"/>
        <v>112.01923076923077</v>
      </c>
      <c r="S1627" s="6" t="str">
        <f t="shared" si="154"/>
        <v>music</v>
      </c>
      <c r="T1627" s="6" t="str">
        <f t="shared" si="155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10">
        <f t="shared" si="150"/>
        <v>41609.681331018517</v>
      </c>
      <c r="J1628">
        <v>1385932867</v>
      </c>
      <c r="K1628" s="10">
        <f t="shared" si="151"/>
        <v>41579.639664351846</v>
      </c>
      <c r="L1628">
        <v>1383337267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1.0118750000000001</v>
      </c>
      <c r="R1628" s="6">
        <f t="shared" si="153"/>
        <v>74.953703703703709</v>
      </c>
      <c r="S1628" s="6" t="str">
        <f t="shared" si="154"/>
        <v>music</v>
      </c>
      <c r="T1628" s="6" t="str">
        <f t="shared" si="155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10">
        <f t="shared" si="150"/>
        <v>41238.999305555553</v>
      </c>
      <c r="J1629">
        <v>1353905940</v>
      </c>
      <c r="K1629" s="10">
        <f t="shared" si="151"/>
        <v>41205.498715277776</v>
      </c>
      <c r="L1629">
        <v>1351011489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1.17</v>
      </c>
      <c r="R1629" s="6">
        <f t="shared" si="153"/>
        <v>61.578947368421055</v>
      </c>
      <c r="S1629" s="6" t="str">
        <f t="shared" si="154"/>
        <v>music</v>
      </c>
      <c r="T1629" s="6" t="str">
        <f t="shared" si="155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10">
        <f t="shared" si="150"/>
        <v>41807.528726851851</v>
      </c>
      <c r="J1630">
        <v>1403026882</v>
      </c>
      <c r="K1630" s="10">
        <f t="shared" si="151"/>
        <v>41774.528726851851</v>
      </c>
      <c r="L1630">
        <v>1400175682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1.00925</v>
      </c>
      <c r="R1630" s="6">
        <f t="shared" si="153"/>
        <v>45.875</v>
      </c>
      <c r="S1630" s="6" t="str">
        <f t="shared" si="154"/>
        <v>music</v>
      </c>
      <c r="T1630" s="6" t="str">
        <f t="shared" si="155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10">
        <f t="shared" si="150"/>
        <v>41690.658946759257</v>
      </c>
      <c r="J1631">
        <v>1392929333</v>
      </c>
      <c r="K1631" s="10">
        <f t="shared" si="151"/>
        <v>41645.658946759257</v>
      </c>
      <c r="L1631">
        <v>1389041333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1.0366666666666666</v>
      </c>
      <c r="R1631" s="6">
        <f t="shared" si="153"/>
        <v>75.853658536585371</v>
      </c>
      <c r="S1631" s="6" t="str">
        <f t="shared" si="154"/>
        <v>music</v>
      </c>
      <c r="T1631" s="6" t="str">
        <f t="shared" si="155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10">
        <f t="shared" si="150"/>
        <v>40970.082638888889</v>
      </c>
      <c r="J1632">
        <v>1330671540</v>
      </c>
      <c r="K1632" s="10">
        <f t="shared" si="151"/>
        <v>40939.629340277774</v>
      </c>
      <c r="L1632">
        <v>1328040375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2.6524999999999999</v>
      </c>
      <c r="R1632" s="6">
        <f t="shared" si="153"/>
        <v>84.206349206349202</v>
      </c>
      <c r="S1632" s="6" t="str">
        <f t="shared" si="154"/>
        <v>music</v>
      </c>
      <c r="T1632" s="6" t="str">
        <f t="shared" si="155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10">
        <f t="shared" si="150"/>
        <v>41194.65116898148</v>
      </c>
      <c r="J1633">
        <v>1350074261</v>
      </c>
      <c r="K1633" s="10">
        <f t="shared" si="151"/>
        <v>41164.65116898148</v>
      </c>
      <c r="L1633">
        <v>1347482261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1.5590999999999999</v>
      </c>
      <c r="R1633" s="6">
        <f t="shared" si="153"/>
        <v>117.22556390977444</v>
      </c>
      <c r="S1633" s="6" t="str">
        <f t="shared" si="154"/>
        <v>music</v>
      </c>
      <c r="T1633" s="6" t="str">
        <f t="shared" si="155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10">
        <f t="shared" si="150"/>
        <v>40810.132569444446</v>
      </c>
      <c r="J1634">
        <v>1316851854</v>
      </c>
      <c r="K1634" s="10">
        <f t="shared" si="151"/>
        <v>40750.132569444446</v>
      </c>
      <c r="L1634">
        <v>1311667854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1.0162500000000001</v>
      </c>
      <c r="R1634" s="6">
        <f t="shared" si="153"/>
        <v>86.489361702127653</v>
      </c>
      <c r="S1634" s="6" t="str">
        <f t="shared" si="154"/>
        <v>music</v>
      </c>
      <c r="T1634" s="6" t="str">
        <f t="shared" si="155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10">
        <f t="shared" si="150"/>
        <v>40924</v>
      </c>
      <c r="J1635">
        <v>1326690000</v>
      </c>
      <c r="K1635" s="10">
        <f t="shared" si="151"/>
        <v>40896.675416666665</v>
      </c>
      <c r="L1635">
        <v>1324329156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</v>
      </c>
      <c r="R1635" s="6">
        <f t="shared" si="153"/>
        <v>172.41379310344828</v>
      </c>
      <c r="S1635" s="6" t="str">
        <f t="shared" si="154"/>
        <v>music</v>
      </c>
      <c r="T1635" s="6" t="str">
        <f t="shared" si="155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10">
        <f t="shared" si="150"/>
        <v>40696.040972222218</v>
      </c>
      <c r="J1636">
        <v>1306994340</v>
      </c>
      <c r="K1636" s="10">
        <f t="shared" si="151"/>
        <v>40657.981493055551</v>
      </c>
      <c r="L1636">
        <v>1303706001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1.0049999999999999</v>
      </c>
      <c r="R1636" s="6">
        <f t="shared" si="153"/>
        <v>62.8125</v>
      </c>
      <c r="S1636" s="6" t="str">
        <f t="shared" si="154"/>
        <v>music</v>
      </c>
      <c r="T1636" s="6" t="str">
        <f t="shared" si="155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10">
        <f t="shared" si="150"/>
        <v>42562.660428240742</v>
      </c>
      <c r="J1637">
        <v>1468270261</v>
      </c>
      <c r="K1637" s="10">
        <f t="shared" si="151"/>
        <v>42502.660428240742</v>
      </c>
      <c r="L1637">
        <v>1463086261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1.2529999999999999</v>
      </c>
      <c r="R1637" s="6">
        <f t="shared" si="153"/>
        <v>67.729729729729726</v>
      </c>
      <c r="S1637" s="6" t="str">
        <f t="shared" si="154"/>
        <v>music</v>
      </c>
      <c r="T1637" s="6" t="str">
        <f t="shared" si="155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10">
        <f t="shared" si="150"/>
        <v>40705.958333333328</v>
      </c>
      <c r="J1638">
        <v>1307851200</v>
      </c>
      <c r="K1638" s="10">
        <f t="shared" si="151"/>
        <v>40662.878333333334</v>
      </c>
      <c r="L1638">
        <v>1304129088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1.0355555555555556</v>
      </c>
      <c r="R1638" s="6">
        <f t="shared" si="153"/>
        <v>53.5632183908046</v>
      </c>
      <c r="S1638" s="6" t="str">
        <f t="shared" si="154"/>
        <v>music</v>
      </c>
      <c r="T1638" s="6" t="str">
        <f t="shared" si="155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10">
        <f t="shared" si="150"/>
        <v>40178.777083333327</v>
      </c>
      <c r="J1639">
        <v>1262302740</v>
      </c>
      <c r="K1639" s="10">
        <f t="shared" si="151"/>
        <v>40122.543287037035</v>
      </c>
      <c r="L1639">
        <v>1257444140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1.038</v>
      </c>
      <c r="R1639" s="6">
        <f t="shared" si="153"/>
        <v>34.6</v>
      </c>
      <c r="S1639" s="6" t="str">
        <f t="shared" si="154"/>
        <v>music</v>
      </c>
      <c r="T1639" s="6" t="str">
        <f t="shared" si="155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10">
        <f t="shared" si="150"/>
        <v>41333.684027777774</v>
      </c>
      <c r="J1640">
        <v>1362086700</v>
      </c>
      <c r="K1640" s="10">
        <f t="shared" si="151"/>
        <v>41288.478796296295</v>
      </c>
      <c r="L1640">
        <v>1358180968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1.05</v>
      </c>
      <c r="R1640" s="6">
        <f t="shared" si="153"/>
        <v>38.888888888888886</v>
      </c>
      <c r="S1640" s="6" t="str">
        <f t="shared" si="154"/>
        <v>music</v>
      </c>
      <c r="T1640" s="6" t="str">
        <f t="shared" si="155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10">
        <f t="shared" si="150"/>
        <v>40971.444039351853</v>
      </c>
      <c r="J1641">
        <v>1330789165</v>
      </c>
      <c r="K1641" s="10">
        <f t="shared" si="151"/>
        <v>40941.444039351853</v>
      </c>
      <c r="L1641">
        <v>1328197165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</v>
      </c>
      <c r="R1641" s="6">
        <f t="shared" si="153"/>
        <v>94.736842105263165</v>
      </c>
      <c r="S1641" s="6" t="str">
        <f t="shared" si="154"/>
        <v>music</v>
      </c>
      <c r="T1641" s="6" t="str">
        <f t="shared" si="155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10">
        <f t="shared" si="150"/>
        <v>40392.874305555553</v>
      </c>
      <c r="J1642">
        <v>1280800740</v>
      </c>
      <c r="K1642" s="10">
        <f t="shared" si="151"/>
        <v>40379.022627314815</v>
      </c>
      <c r="L1642">
        <v>1279603955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1.6986000000000001</v>
      </c>
      <c r="R1642" s="6">
        <f t="shared" si="153"/>
        <v>39.967058823529413</v>
      </c>
      <c r="S1642" s="6" t="str">
        <f t="shared" si="154"/>
        <v>music</v>
      </c>
      <c r="T1642" s="6" t="str">
        <f t="shared" si="155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10">
        <f t="shared" si="150"/>
        <v>41992.388240740744</v>
      </c>
      <c r="J1643">
        <v>1418998744</v>
      </c>
      <c r="K1643" s="10">
        <f t="shared" si="151"/>
        <v>41962.388240740744</v>
      </c>
      <c r="L1643">
        <v>1416406744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1.014</v>
      </c>
      <c r="R1643" s="6">
        <f t="shared" si="153"/>
        <v>97.5</v>
      </c>
      <c r="S1643" s="6" t="str">
        <f t="shared" si="154"/>
        <v>music</v>
      </c>
      <c r="T1643" s="6" t="str">
        <f t="shared" si="155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10">
        <f t="shared" si="150"/>
        <v>40707.816284722219</v>
      </c>
      <c r="J1644">
        <v>1308011727</v>
      </c>
      <c r="K1644" s="10">
        <f t="shared" si="151"/>
        <v>40687.816284722219</v>
      </c>
      <c r="L1644">
        <v>1306283727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</v>
      </c>
      <c r="R1644" s="6">
        <f t="shared" si="153"/>
        <v>42.857142857142854</v>
      </c>
      <c r="S1644" s="6" t="str">
        <f t="shared" si="154"/>
        <v>music</v>
      </c>
      <c r="T1644" s="6" t="str">
        <f t="shared" si="155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10">
        <f t="shared" si="150"/>
        <v>41176.615879629629</v>
      </c>
      <c r="J1645">
        <v>1348516012</v>
      </c>
      <c r="K1645" s="10">
        <f t="shared" si="151"/>
        <v>41146.615879629629</v>
      </c>
      <c r="L1645">
        <v>1345924012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1.2470000000000001</v>
      </c>
      <c r="R1645" s="6">
        <f t="shared" si="153"/>
        <v>168.51351351351352</v>
      </c>
      <c r="S1645" s="6" t="str">
        <f t="shared" si="154"/>
        <v>music</v>
      </c>
      <c r="T1645" s="6" t="str">
        <f t="shared" si="155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10">
        <f t="shared" si="150"/>
        <v>41234.893055555549</v>
      </c>
      <c r="J1646">
        <v>1353551160</v>
      </c>
      <c r="K1646" s="10">
        <f t="shared" si="151"/>
        <v>41174.851388888885</v>
      </c>
      <c r="L1646">
        <v>1348363560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1.095</v>
      </c>
      <c r="R1646" s="6">
        <f t="shared" si="153"/>
        <v>85.546875</v>
      </c>
      <c r="S1646" s="6" t="str">
        <f t="shared" si="154"/>
        <v>music</v>
      </c>
      <c r="T1646" s="6" t="str">
        <f t="shared" si="155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10">
        <f t="shared" si="150"/>
        <v>41535.40902777778</v>
      </c>
      <c r="J1647">
        <v>1379515740</v>
      </c>
      <c r="K1647" s="10">
        <f t="shared" si="151"/>
        <v>41521.40902777778</v>
      </c>
      <c r="L1647">
        <v>1378306140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1.1080000000000001</v>
      </c>
      <c r="R1647" s="6">
        <f t="shared" si="153"/>
        <v>554</v>
      </c>
      <c r="S1647" s="6" t="str">
        <f t="shared" si="154"/>
        <v>music</v>
      </c>
      <c r="T1647" s="6" t="str">
        <f t="shared" si="155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10">
        <f t="shared" si="150"/>
        <v>41865.549305555549</v>
      </c>
      <c r="J1648">
        <v>1408039860</v>
      </c>
      <c r="K1648" s="10">
        <f t="shared" si="151"/>
        <v>41833.241932870369</v>
      </c>
      <c r="L1648">
        <v>1405248503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1.1020000000000001</v>
      </c>
      <c r="R1648" s="6">
        <f t="shared" si="153"/>
        <v>26.554216867469879</v>
      </c>
      <c r="S1648" s="6" t="str">
        <f t="shared" si="154"/>
        <v>music</v>
      </c>
      <c r="T1648" s="6" t="str">
        <f t="shared" si="155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10">
        <f t="shared" si="150"/>
        <v>41069.201122685183</v>
      </c>
      <c r="J1649">
        <v>1339235377</v>
      </c>
      <c r="K1649" s="10">
        <f t="shared" si="151"/>
        <v>41039.201122685183</v>
      </c>
      <c r="L1649">
        <v>1336643377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1.0471999999999999</v>
      </c>
      <c r="R1649" s="6">
        <f t="shared" si="153"/>
        <v>113.82608695652173</v>
      </c>
      <c r="S1649" s="6" t="str">
        <f t="shared" si="154"/>
        <v>music</v>
      </c>
      <c r="T1649" s="6" t="str">
        <f t="shared" si="155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10">
        <f t="shared" si="150"/>
        <v>40622.454652777778</v>
      </c>
      <c r="J1650">
        <v>1300636482</v>
      </c>
      <c r="K1650" s="10">
        <f t="shared" si="151"/>
        <v>40592.496319444443</v>
      </c>
      <c r="L1650">
        <v>1298048082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1.2526086956521738</v>
      </c>
      <c r="R1650" s="6">
        <f t="shared" si="153"/>
        <v>32.011111111111113</v>
      </c>
      <c r="S1650" s="6" t="str">
        <f t="shared" si="154"/>
        <v>music</v>
      </c>
      <c r="T1650" s="6" t="str">
        <f t="shared" si="155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10">
        <f t="shared" si="150"/>
        <v>41782.476331018515</v>
      </c>
      <c r="J1651">
        <v>1400862355</v>
      </c>
      <c r="K1651" s="10">
        <f t="shared" si="151"/>
        <v>41737.476331018515</v>
      </c>
      <c r="L1651">
        <v>1396974355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1.0058763157894737</v>
      </c>
      <c r="R1651" s="6">
        <f t="shared" si="153"/>
        <v>47.189259259259259</v>
      </c>
      <c r="S1651" s="6" t="str">
        <f t="shared" si="154"/>
        <v>music</v>
      </c>
      <c r="T1651" s="6" t="str">
        <f t="shared" si="155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10">
        <f t="shared" si="150"/>
        <v>41556.227280092593</v>
      </c>
      <c r="J1652">
        <v>1381314437</v>
      </c>
      <c r="K1652" s="10">
        <f t="shared" si="151"/>
        <v>41526.227280092593</v>
      </c>
      <c r="L1652">
        <v>1378722437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1.4155</v>
      </c>
      <c r="R1652" s="6">
        <f t="shared" si="153"/>
        <v>88.46875</v>
      </c>
      <c r="S1652" s="6" t="str">
        <f t="shared" si="154"/>
        <v>music</v>
      </c>
      <c r="T1652" s="6" t="str">
        <f t="shared" si="155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10">
        <f t="shared" si="150"/>
        <v>40659.082638888889</v>
      </c>
      <c r="J1653">
        <v>1303801140</v>
      </c>
      <c r="K1653" s="10">
        <f t="shared" si="151"/>
        <v>40625.692361111105</v>
      </c>
      <c r="L1653">
        <v>1300916220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1.0075000000000001</v>
      </c>
      <c r="R1653" s="6">
        <f t="shared" si="153"/>
        <v>100.75</v>
      </c>
      <c r="S1653" s="6" t="str">
        <f t="shared" si="154"/>
        <v>music</v>
      </c>
      <c r="T1653" s="6" t="str">
        <f t="shared" si="155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10">
        <f t="shared" si="150"/>
        <v>41602.326307870368</v>
      </c>
      <c r="J1654">
        <v>1385297393</v>
      </c>
      <c r="K1654" s="10">
        <f t="shared" si="151"/>
        <v>41572.284641203703</v>
      </c>
      <c r="L1654">
        <v>1382701793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1.0066666666666666</v>
      </c>
      <c r="R1654" s="6">
        <f t="shared" si="153"/>
        <v>64.714285714285708</v>
      </c>
      <c r="S1654" s="6" t="str">
        <f t="shared" si="154"/>
        <v>music</v>
      </c>
      <c r="T1654" s="6" t="str">
        <f t="shared" si="155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10">
        <f t="shared" si="150"/>
        <v>40657.626111111109</v>
      </c>
      <c r="J1655">
        <v>1303675296</v>
      </c>
      <c r="K1655" s="10">
        <f t="shared" si="151"/>
        <v>40626.626111111109</v>
      </c>
      <c r="L1655">
        <v>1300996896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1.7423040000000001</v>
      </c>
      <c r="R1655" s="6">
        <f t="shared" si="153"/>
        <v>51.854285714285716</v>
      </c>
      <c r="S1655" s="6" t="str">
        <f t="shared" si="154"/>
        <v>music</v>
      </c>
      <c r="T1655" s="6" t="str">
        <f t="shared" si="155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10">
        <f t="shared" si="150"/>
        <v>41017.682407407403</v>
      </c>
      <c r="J1656">
        <v>1334784160</v>
      </c>
      <c r="K1656" s="10">
        <f t="shared" si="151"/>
        <v>40987.682407407403</v>
      </c>
      <c r="L1656">
        <v>1332192160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1.199090909090909</v>
      </c>
      <c r="R1656" s="6">
        <f t="shared" si="153"/>
        <v>38.794117647058826</v>
      </c>
      <c r="S1656" s="6" t="str">
        <f t="shared" si="154"/>
        <v>music</v>
      </c>
      <c r="T1656" s="6" t="str">
        <f t="shared" si="155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10">
        <f t="shared" si="150"/>
        <v>41004.541898148142</v>
      </c>
      <c r="J1657">
        <v>1333648820</v>
      </c>
      <c r="K1657" s="10">
        <f t="shared" si="151"/>
        <v>40974.583564814813</v>
      </c>
      <c r="L1657">
        <v>1331060420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1.4286666666666668</v>
      </c>
      <c r="R1657" s="6">
        <f t="shared" si="153"/>
        <v>44.645833333333336</v>
      </c>
      <c r="S1657" s="6" t="str">
        <f t="shared" si="154"/>
        <v>music</v>
      </c>
      <c r="T1657" s="6" t="str">
        <f t="shared" si="155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10">
        <f t="shared" si="150"/>
        <v>41256.720509259256</v>
      </c>
      <c r="J1658">
        <v>1355437052</v>
      </c>
      <c r="K1658" s="10">
        <f t="shared" si="151"/>
        <v>41226.720509259256</v>
      </c>
      <c r="L1658">
        <v>1352845052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1.0033493333333334</v>
      </c>
      <c r="R1658" s="6">
        <f t="shared" si="153"/>
        <v>156.77333333333334</v>
      </c>
      <c r="S1658" s="6" t="str">
        <f t="shared" si="154"/>
        <v>music</v>
      </c>
      <c r="T1658" s="6" t="str">
        <f t="shared" si="155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10">
        <f t="shared" si="150"/>
        <v>41053.573703703703</v>
      </c>
      <c r="J1659">
        <v>1337885168</v>
      </c>
      <c r="K1659" s="10">
        <f t="shared" si="151"/>
        <v>41023.573703703703</v>
      </c>
      <c r="L1659">
        <v>1335293168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1.0493380000000001</v>
      </c>
      <c r="R1659" s="6">
        <f t="shared" si="153"/>
        <v>118.70339366515837</v>
      </c>
      <c r="S1659" s="6" t="str">
        <f t="shared" si="154"/>
        <v>music</v>
      </c>
      <c r="T1659" s="6" t="str">
        <f t="shared" si="155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10">
        <f t="shared" si="150"/>
        <v>41261.388888888883</v>
      </c>
      <c r="J1660">
        <v>1355840400</v>
      </c>
      <c r="K1660" s="10">
        <f t="shared" si="151"/>
        <v>41223.013506944444</v>
      </c>
      <c r="L1660">
        <v>1352524767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1.3223333333333334</v>
      </c>
      <c r="R1660" s="6">
        <f t="shared" si="153"/>
        <v>74.149532710280369</v>
      </c>
      <c r="S1660" s="6" t="str">
        <f t="shared" si="154"/>
        <v>music</v>
      </c>
      <c r="T1660" s="6" t="str">
        <f t="shared" si="155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10">
        <f t="shared" si="150"/>
        <v>41625.291666666664</v>
      </c>
      <c r="J1661">
        <v>1387281600</v>
      </c>
      <c r="K1661" s="10">
        <f t="shared" si="151"/>
        <v>41596.705104166664</v>
      </c>
      <c r="L1661">
        <v>1384811721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1.1279999999999999</v>
      </c>
      <c r="R1661" s="6">
        <f t="shared" si="153"/>
        <v>12.533333333333333</v>
      </c>
      <c r="S1661" s="6" t="str">
        <f t="shared" si="154"/>
        <v>music</v>
      </c>
      <c r="T1661" s="6" t="str">
        <f t="shared" si="155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10">
        <f t="shared" si="150"/>
        <v>42490.707638888889</v>
      </c>
      <c r="J1662">
        <v>1462053540</v>
      </c>
      <c r="K1662" s="10">
        <f t="shared" si="151"/>
        <v>42459.485532407409</v>
      </c>
      <c r="L1662">
        <v>1459355950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12.5375</v>
      </c>
      <c r="R1662" s="6">
        <f t="shared" si="153"/>
        <v>27.861111111111111</v>
      </c>
      <c r="S1662" s="6" t="str">
        <f t="shared" si="154"/>
        <v>music</v>
      </c>
      <c r="T1662" s="6" t="str">
        <f t="shared" si="155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10">
        <f t="shared" si="150"/>
        <v>42386.666666666664</v>
      </c>
      <c r="J1663">
        <v>1453064400</v>
      </c>
      <c r="K1663" s="10">
        <f t="shared" si="151"/>
        <v>42343.789710648147</v>
      </c>
      <c r="L1663">
        <v>1449359831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1.0250632911392406</v>
      </c>
      <c r="R1663" s="6">
        <f t="shared" si="153"/>
        <v>80.178217821782184</v>
      </c>
      <c r="S1663" s="6" t="str">
        <f t="shared" si="154"/>
        <v>music</v>
      </c>
      <c r="T1663" s="6" t="str">
        <f t="shared" si="155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10">
        <f t="shared" si="150"/>
        <v>40908.031666666662</v>
      </c>
      <c r="J1664">
        <v>1325310336</v>
      </c>
      <c r="K1664" s="10">
        <f t="shared" si="151"/>
        <v>40847.99</v>
      </c>
      <c r="L1664">
        <v>1320122736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1.026375</v>
      </c>
      <c r="R1664" s="6">
        <f t="shared" si="153"/>
        <v>132.43548387096774</v>
      </c>
      <c r="S1664" s="6" t="str">
        <f t="shared" si="154"/>
        <v>music</v>
      </c>
      <c r="T1664" s="6" t="str">
        <f t="shared" si="155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10">
        <f t="shared" si="150"/>
        <v>42035.813738425924</v>
      </c>
      <c r="J1665">
        <v>1422750707</v>
      </c>
      <c r="K1665" s="10">
        <f t="shared" si="151"/>
        <v>42005.813738425924</v>
      </c>
      <c r="L1665">
        <v>1420158707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1.08</v>
      </c>
      <c r="R1665" s="6">
        <f t="shared" si="153"/>
        <v>33.75</v>
      </c>
      <c r="S1665" s="6" t="str">
        <f t="shared" si="154"/>
        <v>music</v>
      </c>
      <c r="T1665" s="6" t="str">
        <f t="shared" si="155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10">
        <f t="shared" si="150"/>
        <v>40983.957638888889</v>
      </c>
      <c r="J1666">
        <v>1331870340</v>
      </c>
      <c r="K1666" s="10">
        <f t="shared" si="151"/>
        <v>40939.553449074076</v>
      </c>
      <c r="L1666">
        <v>1328033818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2"/>
        <v>1.2240879999999998</v>
      </c>
      <c r="R1666" s="6">
        <f t="shared" si="153"/>
        <v>34.384494382022467</v>
      </c>
      <c r="S1666" s="6" t="str">
        <f t="shared" si="154"/>
        <v>music</v>
      </c>
      <c r="T1666" s="6" t="str">
        <f t="shared" si="155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10">
        <f t="shared" ref="I1667:I1730" si="156">J1667/(86400)+25569+(-5/24)</f>
        <v>40595.916666666664</v>
      </c>
      <c r="J1667">
        <v>1298343600</v>
      </c>
      <c r="K1667" s="10">
        <f t="shared" ref="K1667:K1730" si="157">(L1667/86400)+25569+(-5/24)</f>
        <v>40564.441122685181</v>
      </c>
      <c r="L1667">
        <v>1295624113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8">E1667/D1667</f>
        <v>1.1945714285714286</v>
      </c>
      <c r="R1667" s="6">
        <f t="shared" ref="R1667:R1730" si="159">E1667/N1667</f>
        <v>44.956989247311824</v>
      </c>
      <c r="S1667" s="6" t="str">
        <f t="shared" ref="S1667:S1730" si="160">LEFT(P1667,FIND("/",P1667)-1)</f>
        <v>music</v>
      </c>
      <c r="T1667" s="6" t="str">
        <f t="shared" ref="T1667:T1730" si="161">RIGHT(P1667,LEN(P1667)-FIND("/",P1667))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10">
        <f t="shared" si="156"/>
        <v>41361.003159722219</v>
      </c>
      <c r="J1668">
        <v>1364447073</v>
      </c>
      <c r="K1668" s="10">
        <f t="shared" si="157"/>
        <v>41331.04482638889</v>
      </c>
      <c r="L1668">
        <v>1361858673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1.6088</v>
      </c>
      <c r="R1668" s="6">
        <f t="shared" si="159"/>
        <v>41.04081632653061</v>
      </c>
      <c r="S1668" s="6" t="str">
        <f t="shared" si="160"/>
        <v>music</v>
      </c>
      <c r="T1668" s="6" t="str">
        <f t="shared" si="161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10">
        <f t="shared" si="156"/>
        <v>41709.082638888889</v>
      </c>
      <c r="J1669">
        <v>1394521140</v>
      </c>
      <c r="K1669" s="10">
        <f t="shared" si="157"/>
        <v>41681.862245370365</v>
      </c>
      <c r="L1669">
        <v>1392169298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1.2685294117647059</v>
      </c>
      <c r="R1669" s="6">
        <f t="shared" si="159"/>
        <v>52.597560975609753</v>
      </c>
      <c r="S1669" s="6" t="str">
        <f t="shared" si="160"/>
        <v>music</v>
      </c>
      <c r="T1669" s="6" t="str">
        <f t="shared" si="161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10">
        <f t="shared" si="156"/>
        <v>40874.983090277776</v>
      </c>
      <c r="J1670">
        <v>1322454939</v>
      </c>
      <c r="K1670" s="10">
        <f t="shared" si="157"/>
        <v>40844.941423611112</v>
      </c>
      <c r="L1670">
        <v>1319859339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1.026375</v>
      </c>
      <c r="R1670" s="6">
        <f t="shared" si="159"/>
        <v>70.784482758620683</v>
      </c>
      <c r="S1670" s="6" t="str">
        <f t="shared" si="160"/>
        <v>music</v>
      </c>
      <c r="T1670" s="6" t="str">
        <f t="shared" si="161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10">
        <f t="shared" si="156"/>
        <v>42521.676805555551</v>
      </c>
      <c r="J1671">
        <v>1464729276</v>
      </c>
      <c r="K1671" s="10">
        <f t="shared" si="157"/>
        <v>42461.676805555551</v>
      </c>
      <c r="L1671">
        <v>1459545276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1.3975</v>
      </c>
      <c r="R1671" s="6">
        <f t="shared" si="159"/>
        <v>53.75</v>
      </c>
      <c r="S1671" s="6" t="str">
        <f t="shared" si="160"/>
        <v>music</v>
      </c>
      <c r="T1671" s="6" t="str">
        <f t="shared" si="161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10">
        <f t="shared" si="156"/>
        <v>40363.958333333328</v>
      </c>
      <c r="J1672">
        <v>1278302400</v>
      </c>
      <c r="K1672" s="10">
        <f t="shared" si="157"/>
        <v>40313.722210648142</v>
      </c>
      <c r="L1672">
        <v>1273961999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1.026</v>
      </c>
      <c r="R1672" s="6">
        <f t="shared" si="159"/>
        <v>44.608695652173914</v>
      </c>
      <c r="S1672" s="6" t="str">
        <f t="shared" si="160"/>
        <v>music</v>
      </c>
      <c r="T1672" s="6" t="str">
        <f t="shared" si="161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10">
        <f t="shared" si="156"/>
        <v>42583.335810185185</v>
      </c>
      <c r="J1673">
        <v>1470056614</v>
      </c>
      <c r="K1673" s="10">
        <f t="shared" si="157"/>
        <v>42553.335810185185</v>
      </c>
      <c r="L1673">
        <v>1467464614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1.0067349999999999</v>
      </c>
      <c r="R1673" s="6">
        <f t="shared" si="159"/>
        <v>26.148961038961041</v>
      </c>
      <c r="S1673" s="6" t="str">
        <f t="shared" si="160"/>
        <v>music</v>
      </c>
      <c r="T1673" s="6" t="str">
        <f t="shared" si="161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10">
        <f t="shared" si="156"/>
        <v>41064.448263888888</v>
      </c>
      <c r="J1674">
        <v>1338824730</v>
      </c>
      <c r="K1674" s="10">
        <f t="shared" si="157"/>
        <v>41034.448263888888</v>
      </c>
      <c r="L1674">
        <v>1336232730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1.1294117647058823</v>
      </c>
      <c r="R1674" s="6">
        <f t="shared" si="159"/>
        <v>39.183673469387756</v>
      </c>
      <c r="S1674" s="6" t="str">
        <f t="shared" si="160"/>
        <v>music</v>
      </c>
      <c r="T1674" s="6" t="str">
        <f t="shared" si="161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10">
        <f t="shared" si="156"/>
        <v>42069.670046296298</v>
      </c>
      <c r="J1675">
        <v>1425675892</v>
      </c>
      <c r="K1675" s="10">
        <f t="shared" si="157"/>
        <v>42039.670046296298</v>
      </c>
      <c r="L1675">
        <v>1423083892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1.2809523809523808</v>
      </c>
      <c r="R1675" s="6">
        <f t="shared" si="159"/>
        <v>45.593220338983052</v>
      </c>
      <c r="S1675" s="6" t="str">
        <f t="shared" si="160"/>
        <v>music</v>
      </c>
      <c r="T1675" s="6" t="str">
        <f t="shared" si="161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10">
        <f t="shared" si="156"/>
        <v>42600.082638888889</v>
      </c>
      <c r="J1676">
        <v>1471503540</v>
      </c>
      <c r="K1676" s="10">
        <f t="shared" si="157"/>
        <v>42569.397060185183</v>
      </c>
      <c r="L1676">
        <v>1468852306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2.0169999999999999</v>
      </c>
      <c r="R1676" s="6">
        <f t="shared" si="159"/>
        <v>89.247787610619469</v>
      </c>
      <c r="S1676" s="6" t="str">
        <f t="shared" si="160"/>
        <v>music</v>
      </c>
      <c r="T1676" s="6" t="str">
        <f t="shared" si="161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10">
        <f t="shared" si="156"/>
        <v>40832.710416666661</v>
      </c>
      <c r="J1677">
        <v>1318802580</v>
      </c>
      <c r="K1677" s="10">
        <f t="shared" si="157"/>
        <v>40802.524768518517</v>
      </c>
      <c r="L1677">
        <v>1316194540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1.37416</v>
      </c>
      <c r="R1677" s="6">
        <f t="shared" si="159"/>
        <v>40.416470588235299</v>
      </c>
      <c r="S1677" s="6" t="str">
        <f t="shared" si="160"/>
        <v>music</v>
      </c>
      <c r="T1677" s="6" t="str">
        <f t="shared" si="161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10">
        <f t="shared" si="156"/>
        <v>41019.957638888889</v>
      </c>
      <c r="J1678">
        <v>1334980740</v>
      </c>
      <c r="K1678" s="10">
        <f t="shared" si="157"/>
        <v>40973.517905092587</v>
      </c>
      <c r="L1678">
        <v>1330968347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1.1533333333333333</v>
      </c>
      <c r="R1678" s="6">
        <f t="shared" si="159"/>
        <v>82.38095238095238</v>
      </c>
      <c r="S1678" s="6" t="str">
        <f t="shared" si="160"/>
        <v>music</v>
      </c>
      <c r="T1678" s="6" t="str">
        <f t="shared" si="161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10">
        <f t="shared" si="156"/>
        <v>42476.040972222218</v>
      </c>
      <c r="J1679">
        <v>1460786340</v>
      </c>
      <c r="K1679" s="10">
        <f t="shared" si="157"/>
        <v>42416.198796296296</v>
      </c>
      <c r="L1679">
        <v>1455615976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1.1166666666666667</v>
      </c>
      <c r="R1679" s="6">
        <f t="shared" si="159"/>
        <v>159.52380952380952</v>
      </c>
      <c r="S1679" s="6" t="str">
        <f t="shared" si="160"/>
        <v>music</v>
      </c>
      <c r="T1679" s="6" t="str">
        <f t="shared" si="161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10">
        <f t="shared" si="156"/>
        <v>41676.646655092591</v>
      </c>
      <c r="J1680">
        <v>1391718671</v>
      </c>
      <c r="K1680" s="10">
        <f t="shared" si="157"/>
        <v>41662.646655092591</v>
      </c>
      <c r="L1680">
        <v>1390509071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1.1839999999999999</v>
      </c>
      <c r="R1680" s="6">
        <f t="shared" si="159"/>
        <v>36.244897959183675</v>
      </c>
      <c r="S1680" s="6" t="str">
        <f t="shared" si="160"/>
        <v>music</v>
      </c>
      <c r="T1680" s="6" t="str">
        <f t="shared" si="161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10">
        <f t="shared" si="156"/>
        <v>40745.860474537032</v>
      </c>
      <c r="J1681">
        <v>1311298745</v>
      </c>
      <c r="K1681" s="10">
        <f t="shared" si="157"/>
        <v>40722.860474537032</v>
      </c>
      <c r="L1681">
        <v>1309311545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1.75</v>
      </c>
      <c r="R1681" s="6">
        <f t="shared" si="159"/>
        <v>62.5</v>
      </c>
      <c r="S1681" s="6" t="str">
        <f t="shared" si="160"/>
        <v>music</v>
      </c>
      <c r="T1681" s="6" t="str">
        <f t="shared" si="161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10">
        <f t="shared" si="156"/>
        <v>41832.549386574072</v>
      </c>
      <c r="J1682">
        <v>1405188667</v>
      </c>
      <c r="K1682" s="10">
        <f t="shared" si="157"/>
        <v>41802.549386574072</v>
      </c>
      <c r="L1682">
        <v>1402596667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1.175</v>
      </c>
      <c r="R1682" s="6">
        <f t="shared" si="159"/>
        <v>47</v>
      </c>
      <c r="S1682" s="6" t="str">
        <f t="shared" si="160"/>
        <v>music</v>
      </c>
      <c r="T1682" s="6" t="str">
        <f t="shared" si="161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10">
        <f t="shared" si="156"/>
        <v>42822.874999999993</v>
      </c>
      <c r="J1683">
        <v>1490752800</v>
      </c>
      <c r="K1683" s="10">
        <f t="shared" si="157"/>
        <v>42773.91300925926</v>
      </c>
      <c r="L1683">
        <v>1486522484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1.0142212307692309</v>
      </c>
      <c r="R1683" s="6">
        <f t="shared" si="159"/>
        <v>74.575090497737563</v>
      </c>
      <c r="S1683" s="6" t="str">
        <f t="shared" si="160"/>
        <v>music</v>
      </c>
      <c r="T1683" s="6" t="str">
        <f t="shared" si="161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10">
        <f t="shared" si="156"/>
        <v>42838.963657407403</v>
      </c>
      <c r="J1684">
        <v>1492142860</v>
      </c>
      <c r="K1684" s="10">
        <f t="shared" si="157"/>
        <v>42779.005324074074</v>
      </c>
      <c r="L1684">
        <v>1486962460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 s="6" t="e">
        <f t="shared" si="159"/>
        <v>#DIV/0!</v>
      </c>
      <c r="S1684" s="6" t="str">
        <f t="shared" si="160"/>
        <v>music</v>
      </c>
      <c r="T1684" s="6" t="str">
        <f t="shared" si="161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10">
        <f t="shared" si="156"/>
        <v>42832.57335648148</v>
      </c>
      <c r="J1685">
        <v>1491590738</v>
      </c>
      <c r="K1685" s="10">
        <f t="shared" si="157"/>
        <v>42808.57335648148</v>
      </c>
      <c r="L1685">
        <v>1489517138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0.21714285714285714</v>
      </c>
      <c r="R1685" s="6">
        <f t="shared" si="159"/>
        <v>76</v>
      </c>
      <c r="S1685" s="6" t="str">
        <f t="shared" si="160"/>
        <v>music</v>
      </c>
      <c r="T1685" s="6" t="str">
        <f t="shared" si="161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10">
        <f t="shared" si="156"/>
        <v>42811.565289351849</v>
      </c>
      <c r="J1686">
        <v>1489775641</v>
      </c>
      <c r="K1686" s="10">
        <f t="shared" si="157"/>
        <v>42783.606956018521</v>
      </c>
      <c r="L1686">
        <v>1487360041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1.0912500000000001</v>
      </c>
      <c r="R1686" s="6">
        <f t="shared" si="159"/>
        <v>86.43564356435644</v>
      </c>
      <c r="S1686" s="6" t="str">
        <f t="shared" si="160"/>
        <v>music</v>
      </c>
      <c r="T1686" s="6" t="str">
        <f t="shared" si="161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10">
        <f t="shared" si="156"/>
        <v>42818.0002662037</v>
      </c>
      <c r="J1687">
        <v>1490331623</v>
      </c>
      <c r="K1687" s="10">
        <f t="shared" si="157"/>
        <v>42788.041932870365</v>
      </c>
      <c r="L1687">
        <v>1487743223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1.0285714285714285</v>
      </c>
      <c r="R1687" s="6">
        <f t="shared" si="159"/>
        <v>24</v>
      </c>
      <c r="S1687" s="6" t="str">
        <f t="shared" si="160"/>
        <v>music</v>
      </c>
      <c r="T1687" s="6" t="str">
        <f t="shared" si="161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10">
        <f t="shared" si="156"/>
        <v>42852.593969907401</v>
      </c>
      <c r="J1688">
        <v>1493320519</v>
      </c>
      <c r="K1688" s="10">
        <f t="shared" si="157"/>
        <v>42792.635636574072</v>
      </c>
      <c r="L1688">
        <v>1488140119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3.5999999999999999E-3</v>
      </c>
      <c r="R1688" s="6">
        <f t="shared" si="159"/>
        <v>18</v>
      </c>
      <c r="S1688" s="6" t="str">
        <f t="shared" si="160"/>
        <v>music</v>
      </c>
      <c r="T1688" s="6" t="str">
        <f t="shared" si="161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10">
        <f t="shared" si="156"/>
        <v>42835.635416666664</v>
      </c>
      <c r="J1689">
        <v>1491855300</v>
      </c>
      <c r="K1689" s="10">
        <f t="shared" si="157"/>
        <v>42801.838483796295</v>
      </c>
      <c r="L1689">
        <v>1488935245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0.3125</v>
      </c>
      <c r="R1689" s="6">
        <f t="shared" si="159"/>
        <v>80.128205128205124</v>
      </c>
      <c r="S1689" s="6" t="str">
        <f t="shared" si="160"/>
        <v>music</v>
      </c>
      <c r="T1689" s="6" t="str">
        <f t="shared" si="161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10">
        <f t="shared" si="156"/>
        <v>42834.28465277778</v>
      </c>
      <c r="J1690">
        <v>1491738594</v>
      </c>
      <c r="K1690" s="10">
        <f t="shared" si="157"/>
        <v>42804.326319444437</v>
      </c>
      <c r="L1690">
        <v>1489150194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0.443</v>
      </c>
      <c r="R1690" s="6">
        <f t="shared" si="159"/>
        <v>253.14285714285714</v>
      </c>
      <c r="S1690" s="6" t="str">
        <f t="shared" si="160"/>
        <v>music</v>
      </c>
      <c r="T1690" s="6" t="str">
        <f t="shared" si="161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10">
        <f t="shared" si="156"/>
        <v>42810.692476851851</v>
      </c>
      <c r="J1691">
        <v>1489700230</v>
      </c>
      <c r="K1691" s="10">
        <f t="shared" si="157"/>
        <v>42780.734143518515</v>
      </c>
      <c r="L1691">
        <v>1487111830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</v>
      </c>
      <c r="R1691" s="6">
        <f t="shared" si="159"/>
        <v>171.42857142857142</v>
      </c>
      <c r="S1691" s="6" t="str">
        <f t="shared" si="160"/>
        <v>music</v>
      </c>
      <c r="T1691" s="6" t="str">
        <f t="shared" si="161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10">
        <f t="shared" si="156"/>
        <v>42831.181041666663</v>
      </c>
      <c r="J1692">
        <v>1491470442</v>
      </c>
      <c r="K1692" s="10">
        <f t="shared" si="157"/>
        <v>42801.222708333335</v>
      </c>
      <c r="L1692">
        <v>1488882042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0.254</v>
      </c>
      <c r="R1692" s="6">
        <f t="shared" si="159"/>
        <v>57.727272727272727</v>
      </c>
      <c r="S1692" s="6" t="str">
        <f t="shared" si="160"/>
        <v>music</v>
      </c>
      <c r="T1692" s="6" t="str">
        <f t="shared" si="161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10">
        <f t="shared" si="156"/>
        <v>42827.833333333336</v>
      </c>
      <c r="J1693">
        <v>1491181200</v>
      </c>
      <c r="K1693" s="10">
        <f t="shared" si="157"/>
        <v>42795.493148148147</v>
      </c>
      <c r="L1693">
        <v>1488387008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0.33473333333333333</v>
      </c>
      <c r="R1693" s="6">
        <f t="shared" si="159"/>
        <v>264.26315789473682</v>
      </c>
      <c r="S1693" s="6" t="str">
        <f t="shared" si="160"/>
        <v>music</v>
      </c>
      <c r="T1693" s="6" t="str">
        <f t="shared" si="161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10">
        <f t="shared" si="156"/>
        <v>42820.790972222218</v>
      </c>
      <c r="J1694">
        <v>1490572740</v>
      </c>
      <c r="K1694" s="10">
        <f t="shared" si="157"/>
        <v>42787.94290509259</v>
      </c>
      <c r="L1694">
        <v>1487734667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0.47799999999999998</v>
      </c>
      <c r="R1694" s="6">
        <f t="shared" si="159"/>
        <v>159.33333333333334</v>
      </c>
      <c r="S1694" s="6" t="str">
        <f t="shared" si="160"/>
        <v>music</v>
      </c>
      <c r="T1694" s="6" t="str">
        <f t="shared" si="161"/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10">
        <f t="shared" si="156"/>
        <v>42834.624999999993</v>
      </c>
      <c r="J1695">
        <v>1491768000</v>
      </c>
      <c r="K1695" s="10">
        <f t="shared" si="157"/>
        <v>42803.711944444447</v>
      </c>
      <c r="L1695">
        <v>1489097112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9.3333333333333338E-2</v>
      </c>
      <c r="R1695" s="6">
        <f t="shared" si="159"/>
        <v>35</v>
      </c>
      <c r="S1695" s="6" t="str">
        <f t="shared" si="160"/>
        <v>music</v>
      </c>
      <c r="T1695" s="6" t="str">
        <f t="shared" si="161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10">
        <f t="shared" si="156"/>
        <v>42820.98333333333</v>
      </c>
      <c r="J1696">
        <v>1490589360</v>
      </c>
      <c r="K1696" s="10">
        <f t="shared" si="157"/>
        <v>42791.461504629631</v>
      </c>
      <c r="L1696">
        <v>1488038674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5.0000000000000001E-4</v>
      </c>
      <c r="R1696" s="6">
        <f t="shared" si="159"/>
        <v>5</v>
      </c>
      <c r="S1696" s="6" t="str">
        <f t="shared" si="160"/>
        <v>music</v>
      </c>
      <c r="T1696" s="6" t="str">
        <f t="shared" si="161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10">
        <f t="shared" si="156"/>
        <v>42834.833333333336</v>
      </c>
      <c r="J1697">
        <v>1491786000</v>
      </c>
      <c r="K1697" s="10">
        <f t="shared" si="157"/>
        <v>42800.823078703703</v>
      </c>
      <c r="L1697">
        <v>1488847514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0.11708333333333333</v>
      </c>
      <c r="R1697" s="6">
        <f t="shared" si="159"/>
        <v>61.086956521739133</v>
      </c>
      <c r="S1697" s="6" t="str">
        <f t="shared" si="160"/>
        <v>music</v>
      </c>
      <c r="T1697" s="6" t="str">
        <f t="shared" si="161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10">
        <f t="shared" si="156"/>
        <v>42825.819571759253</v>
      </c>
      <c r="J1698">
        <v>1491007211</v>
      </c>
      <c r="K1698" s="10">
        <f t="shared" si="157"/>
        <v>42795.861238425925</v>
      </c>
      <c r="L1698">
        <v>1488418811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 s="6" t="e">
        <f t="shared" si="159"/>
        <v>#DIV/0!</v>
      </c>
      <c r="S1698" s="6" t="str">
        <f t="shared" si="160"/>
        <v>music</v>
      </c>
      <c r="T1698" s="6" t="str">
        <f t="shared" si="161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10">
        <f t="shared" si="156"/>
        <v>42834.782962962963</v>
      </c>
      <c r="J1699">
        <v>1491781648</v>
      </c>
      <c r="K1699" s="10">
        <f t="shared" si="157"/>
        <v>42804.824629629627</v>
      </c>
      <c r="L1699">
        <v>1489193248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0.20208000000000001</v>
      </c>
      <c r="R1699" s="6">
        <f t="shared" si="159"/>
        <v>114.81818181818181</v>
      </c>
      <c r="S1699" s="6" t="str">
        <f t="shared" si="160"/>
        <v>music</v>
      </c>
      <c r="T1699" s="6" t="str">
        <f t="shared" si="161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10">
        <f t="shared" si="156"/>
        <v>42819.939583333333</v>
      </c>
      <c r="J1700">
        <v>1490499180</v>
      </c>
      <c r="K1700" s="10">
        <f t="shared" si="157"/>
        <v>42795.999537037038</v>
      </c>
      <c r="L1700">
        <v>1488430760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 s="6" t="e">
        <f t="shared" si="159"/>
        <v>#DIV/0!</v>
      </c>
      <c r="S1700" s="6" t="str">
        <f t="shared" si="160"/>
        <v>music</v>
      </c>
      <c r="T1700" s="6" t="str">
        <f t="shared" si="161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10">
        <f t="shared" si="156"/>
        <v>42836.655613425923</v>
      </c>
      <c r="J1701">
        <v>1491943445</v>
      </c>
      <c r="K1701" s="10">
        <f t="shared" si="157"/>
        <v>42806.655613425923</v>
      </c>
      <c r="L1701">
        <v>1489351445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4.2311459353574929E-2</v>
      </c>
      <c r="R1701" s="6">
        <f t="shared" si="159"/>
        <v>54</v>
      </c>
      <c r="S1701" s="6" t="str">
        <f t="shared" si="160"/>
        <v>music</v>
      </c>
      <c r="T1701" s="6" t="str">
        <f t="shared" si="161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10">
        <f t="shared" si="156"/>
        <v>42825.958333333336</v>
      </c>
      <c r="J1702">
        <v>1491019200</v>
      </c>
      <c r="K1702" s="10">
        <f t="shared" si="157"/>
        <v>42795.863310185181</v>
      </c>
      <c r="L1702">
        <v>1488418990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0.2606</v>
      </c>
      <c r="R1702" s="6">
        <f t="shared" si="159"/>
        <v>65.974683544303801</v>
      </c>
      <c r="S1702" s="6" t="str">
        <f t="shared" si="160"/>
        <v>music</v>
      </c>
      <c r="T1702" s="6" t="str">
        <f t="shared" si="161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10">
        <f t="shared" si="156"/>
        <v>42019.456076388888</v>
      </c>
      <c r="J1703">
        <v>1421337405</v>
      </c>
      <c r="K1703" s="10">
        <f t="shared" si="157"/>
        <v>41989.456076388888</v>
      </c>
      <c r="L1703">
        <v>1418745405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1.9801980198019802E-3</v>
      </c>
      <c r="R1703" s="6">
        <f t="shared" si="159"/>
        <v>5</v>
      </c>
      <c r="S1703" s="6" t="str">
        <f t="shared" si="160"/>
        <v>music</v>
      </c>
      <c r="T1703" s="6" t="str">
        <f t="shared" si="161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10">
        <f t="shared" si="156"/>
        <v>42093.619791666664</v>
      </c>
      <c r="J1704">
        <v>1427745150</v>
      </c>
      <c r="K1704" s="10">
        <f t="shared" si="157"/>
        <v>42063.661458333336</v>
      </c>
      <c r="L1704">
        <v>1425156750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6.0606060606060605E-5</v>
      </c>
      <c r="R1704" s="6">
        <f t="shared" si="159"/>
        <v>1</v>
      </c>
      <c r="S1704" s="6" t="str">
        <f t="shared" si="160"/>
        <v>music</v>
      </c>
      <c r="T1704" s="6" t="str">
        <f t="shared" si="161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10">
        <f t="shared" si="156"/>
        <v>42247.073344907403</v>
      </c>
      <c r="J1705">
        <v>1441003537</v>
      </c>
      <c r="K1705" s="10">
        <f t="shared" si="157"/>
        <v>42187.073344907403</v>
      </c>
      <c r="L1705">
        <v>1435819537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1.0200000000000001E-2</v>
      </c>
      <c r="R1705" s="6">
        <f t="shared" si="159"/>
        <v>25.5</v>
      </c>
      <c r="S1705" s="6" t="str">
        <f t="shared" si="160"/>
        <v>music</v>
      </c>
      <c r="T1705" s="6" t="str">
        <f t="shared" si="161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10">
        <f t="shared" si="156"/>
        <v>42050.931400462963</v>
      </c>
      <c r="J1706">
        <v>1424056873</v>
      </c>
      <c r="K1706" s="10">
        <f t="shared" si="157"/>
        <v>42020.931400462963</v>
      </c>
      <c r="L1706">
        <v>1421464873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0.65100000000000002</v>
      </c>
      <c r="R1706" s="6">
        <f t="shared" si="159"/>
        <v>118.36363636363636</v>
      </c>
      <c r="S1706" s="6" t="str">
        <f t="shared" si="160"/>
        <v>music</v>
      </c>
      <c r="T1706" s="6" t="str">
        <f t="shared" si="161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10">
        <f t="shared" si="156"/>
        <v>42256.458333333336</v>
      </c>
      <c r="J1707">
        <v>1441814400</v>
      </c>
      <c r="K1707" s="10">
        <f t="shared" si="157"/>
        <v>42244.808402777773</v>
      </c>
      <c r="L1707">
        <v>1440807846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 s="6" t="e">
        <f t="shared" si="159"/>
        <v>#DIV/0!</v>
      </c>
      <c r="S1707" s="6" t="str">
        <f t="shared" si="160"/>
        <v>music</v>
      </c>
      <c r="T1707" s="6" t="str">
        <f t="shared" si="161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10">
        <f t="shared" si="156"/>
        <v>42239.098055555551</v>
      </c>
      <c r="J1708">
        <v>1440314472</v>
      </c>
      <c r="K1708" s="10">
        <f t="shared" si="157"/>
        <v>42179.098055555551</v>
      </c>
      <c r="L1708">
        <v>1435130472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 s="6" t="e">
        <f t="shared" si="159"/>
        <v>#DIV/0!</v>
      </c>
      <c r="S1708" s="6" t="str">
        <f t="shared" si="160"/>
        <v>music</v>
      </c>
      <c r="T1708" s="6" t="str">
        <f t="shared" si="161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10">
        <f t="shared" si="156"/>
        <v>42457.471006944441</v>
      </c>
      <c r="J1709">
        <v>1459181895</v>
      </c>
      <c r="K1709" s="10">
        <f t="shared" si="157"/>
        <v>42427.512673611105</v>
      </c>
      <c r="L1709">
        <v>1456593495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9.74E-2</v>
      </c>
      <c r="R1709" s="6">
        <f t="shared" si="159"/>
        <v>54.111111111111114</v>
      </c>
      <c r="S1709" s="6" t="str">
        <f t="shared" si="160"/>
        <v>music</v>
      </c>
      <c r="T1709" s="6" t="str">
        <f t="shared" si="161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10">
        <f t="shared" si="156"/>
        <v>42491.658634259256</v>
      </c>
      <c r="J1710">
        <v>1462135706</v>
      </c>
      <c r="K1710" s="10">
        <f t="shared" si="157"/>
        <v>42451.658634259256</v>
      </c>
      <c r="L1710">
        <v>1458679706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 s="6" t="e">
        <f t="shared" si="159"/>
        <v>#DIV/0!</v>
      </c>
      <c r="S1710" s="6" t="str">
        <f t="shared" si="160"/>
        <v>music</v>
      </c>
      <c r="T1710" s="6" t="str">
        <f t="shared" si="161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10">
        <f t="shared" si="156"/>
        <v>41882.610416666663</v>
      </c>
      <c r="J1711">
        <v>1409513940</v>
      </c>
      <c r="K1711" s="10">
        <f t="shared" si="157"/>
        <v>41841.355486111112</v>
      </c>
      <c r="L1711">
        <v>1405949514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4.8571428571428571E-2</v>
      </c>
      <c r="R1711" s="6">
        <f t="shared" si="159"/>
        <v>21.25</v>
      </c>
      <c r="S1711" s="6" t="str">
        <f t="shared" si="160"/>
        <v>music</v>
      </c>
      <c r="T1711" s="6" t="str">
        <f t="shared" si="161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10">
        <f t="shared" si="156"/>
        <v>42387.333333333336</v>
      </c>
      <c r="J1712">
        <v>1453122000</v>
      </c>
      <c r="K1712" s="10">
        <f t="shared" si="157"/>
        <v>42341.382962962962</v>
      </c>
      <c r="L1712">
        <v>1449151888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6.7999999999999996E-3</v>
      </c>
      <c r="R1712" s="6">
        <f t="shared" si="159"/>
        <v>34</v>
      </c>
      <c r="S1712" s="6" t="str">
        <f t="shared" si="160"/>
        <v>music</v>
      </c>
      <c r="T1712" s="6" t="str">
        <f t="shared" si="161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10">
        <f t="shared" si="156"/>
        <v>41883.437893518516</v>
      </c>
      <c r="J1713">
        <v>1409585434</v>
      </c>
      <c r="K1713" s="10">
        <f t="shared" si="157"/>
        <v>41852.437893518516</v>
      </c>
      <c r="L1713">
        <v>1406907034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0.105</v>
      </c>
      <c r="R1713" s="6">
        <f t="shared" si="159"/>
        <v>525</v>
      </c>
      <c r="S1713" s="6" t="str">
        <f t="shared" si="160"/>
        <v>music</v>
      </c>
      <c r="T1713" s="6" t="str">
        <f t="shared" si="161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10">
        <f t="shared" si="156"/>
        <v>42185.705474537033</v>
      </c>
      <c r="J1714">
        <v>1435701353</v>
      </c>
      <c r="K1714" s="10">
        <f t="shared" si="157"/>
        <v>42125.705474537033</v>
      </c>
      <c r="L1714">
        <v>1430517353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 s="6" t="e">
        <f t="shared" si="159"/>
        <v>#DIV/0!</v>
      </c>
      <c r="S1714" s="6" t="str">
        <f t="shared" si="160"/>
        <v>music</v>
      </c>
      <c r="T1714" s="6" t="str">
        <f t="shared" si="161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10">
        <f t="shared" si="156"/>
        <v>41917.592731481483</v>
      </c>
      <c r="J1715">
        <v>1412536412</v>
      </c>
      <c r="K1715" s="10">
        <f t="shared" si="157"/>
        <v>41887.592731481483</v>
      </c>
      <c r="L1715">
        <v>1409944412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1.6666666666666666E-2</v>
      </c>
      <c r="R1715" s="6">
        <f t="shared" si="159"/>
        <v>50</v>
      </c>
      <c r="S1715" s="6" t="str">
        <f t="shared" si="160"/>
        <v>music</v>
      </c>
      <c r="T1715" s="6" t="str">
        <f t="shared" si="161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10">
        <f t="shared" si="156"/>
        <v>42125.710196759253</v>
      </c>
      <c r="J1716">
        <v>1430517761</v>
      </c>
      <c r="K1716" s="10">
        <f t="shared" si="157"/>
        <v>42095.710196759253</v>
      </c>
      <c r="L1716">
        <v>1427925761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7.868E-2</v>
      </c>
      <c r="R1716" s="6">
        <f t="shared" si="159"/>
        <v>115.70588235294117</v>
      </c>
      <c r="S1716" s="6" t="str">
        <f t="shared" si="160"/>
        <v>music</v>
      </c>
      <c r="T1716" s="6" t="str">
        <f t="shared" si="161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10">
        <f t="shared" si="156"/>
        <v>42093.931944444441</v>
      </c>
      <c r="J1717">
        <v>1427772120</v>
      </c>
      <c r="K1717" s="10">
        <f t="shared" si="157"/>
        <v>42064.009085648147</v>
      </c>
      <c r="L1717">
        <v>1425186785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2.2000000000000001E-3</v>
      </c>
      <c r="R1717" s="6">
        <f t="shared" si="159"/>
        <v>5.5</v>
      </c>
      <c r="S1717" s="6" t="str">
        <f t="shared" si="160"/>
        <v>music</v>
      </c>
      <c r="T1717" s="6" t="str">
        <f t="shared" si="161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10">
        <f t="shared" si="156"/>
        <v>42713.410868055558</v>
      </c>
      <c r="J1718">
        <v>1481295099</v>
      </c>
      <c r="K1718" s="10">
        <f t="shared" si="157"/>
        <v>42673.369201388887</v>
      </c>
      <c r="L1718">
        <v>1477835499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7.4999999999999997E-2</v>
      </c>
      <c r="R1718" s="6">
        <f t="shared" si="159"/>
        <v>50</v>
      </c>
      <c r="S1718" s="6" t="str">
        <f t="shared" si="160"/>
        <v>music</v>
      </c>
      <c r="T1718" s="6" t="str">
        <f t="shared" si="161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10">
        <f t="shared" si="156"/>
        <v>42480.958333333336</v>
      </c>
      <c r="J1719">
        <v>1461211200</v>
      </c>
      <c r="K1719" s="10">
        <f t="shared" si="157"/>
        <v>42460.773587962962</v>
      </c>
      <c r="L1719">
        <v>1459467238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0.42725880551301687</v>
      </c>
      <c r="R1719" s="6">
        <f t="shared" si="159"/>
        <v>34.024390243902438</v>
      </c>
      <c r="S1719" s="6" t="str">
        <f t="shared" si="160"/>
        <v>music</v>
      </c>
      <c r="T1719" s="6" t="str">
        <f t="shared" si="161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10">
        <f t="shared" si="156"/>
        <v>42503.999305555553</v>
      </c>
      <c r="J1720">
        <v>1463201940</v>
      </c>
      <c r="K1720" s="10">
        <f t="shared" si="157"/>
        <v>42460.402187499996</v>
      </c>
      <c r="L1720">
        <v>1459435149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2.142857142857143E-3</v>
      </c>
      <c r="R1720" s="6">
        <f t="shared" si="159"/>
        <v>37.5</v>
      </c>
      <c r="S1720" s="6" t="str">
        <f t="shared" si="160"/>
        <v>music</v>
      </c>
      <c r="T1720" s="6" t="str">
        <f t="shared" si="161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10">
        <f t="shared" si="156"/>
        <v>41899.326284722221</v>
      </c>
      <c r="J1721">
        <v>1410958191</v>
      </c>
      <c r="K1721" s="10">
        <f t="shared" si="157"/>
        <v>41869.326284722221</v>
      </c>
      <c r="L1721">
        <v>1408366191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8.7500000000000008E-3</v>
      </c>
      <c r="R1721" s="6">
        <f t="shared" si="159"/>
        <v>11.666666666666666</v>
      </c>
      <c r="S1721" s="6" t="str">
        <f t="shared" si="160"/>
        <v>music</v>
      </c>
      <c r="T1721" s="6" t="str">
        <f t="shared" si="161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10">
        <f t="shared" si="156"/>
        <v>41952.616562499999</v>
      </c>
      <c r="J1722">
        <v>1415562471</v>
      </c>
      <c r="K1722" s="10">
        <f t="shared" si="157"/>
        <v>41922.574895833335</v>
      </c>
      <c r="L1722">
        <v>1412966871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5.6250000000000001E-2</v>
      </c>
      <c r="R1722" s="6">
        <f t="shared" si="159"/>
        <v>28.125</v>
      </c>
      <c r="S1722" s="6" t="str">
        <f t="shared" si="160"/>
        <v>music</v>
      </c>
      <c r="T1722" s="6" t="str">
        <f t="shared" si="161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10">
        <f t="shared" si="156"/>
        <v>42349.25304398148</v>
      </c>
      <c r="J1723">
        <v>1449831863</v>
      </c>
      <c r="K1723" s="10">
        <f t="shared" si="157"/>
        <v>42319.25304398148</v>
      </c>
      <c r="L1723">
        <v>1447239863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 s="6" t="e">
        <f t="shared" si="159"/>
        <v>#DIV/0!</v>
      </c>
      <c r="S1723" s="6" t="str">
        <f t="shared" si="160"/>
        <v>music</v>
      </c>
      <c r="T1723" s="6" t="str">
        <f t="shared" si="161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10">
        <f t="shared" si="156"/>
        <v>42462.798611111109</v>
      </c>
      <c r="J1724">
        <v>1459642200</v>
      </c>
      <c r="K1724" s="10">
        <f t="shared" si="157"/>
        <v>42425.752650462957</v>
      </c>
      <c r="L1724">
        <v>1456441429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3.4722222222222224E-4</v>
      </c>
      <c r="R1724" s="6">
        <f t="shared" si="159"/>
        <v>1</v>
      </c>
      <c r="S1724" s="6" t="str">
        <f t="shared" si="160"/>
        <v>music</v>
      </c>
      <c r="T1724" s="6" t="str">
        <f t="shared" si="161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10">
        <f t="shared" si="156"/>
        <v>42186.041666666664</v>
      </c>
      <c r="J1725">
        <v>1435730400</v>
      </c>
      <c r="K1725" s="10">
        <f t="shared" si="157"/>
        <v>42129.617071759254</v>
      </c>
      <c r="L1725">
        <v>1430855315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6.5000000000000002E-2</v>
      </c>
      <c r="R1725" s="6">
        <f t="shared" si="159"/>
        <v>216.66666666666666</v>
      </c>
      <c r="S1725" s="6" t="str">
        <f t="shared" si="160"/>
        <v>music</v>
      </c>
      <c r="T1725" s="6" t="str">
        <f t="shared" si="161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10">
        <f t="shared" si="156"/>
        <v>41942.724097222221</v>
      </c>
      <c r="J1726">
        <v>1414707762</v>
      </c>
      <c r="K1726" s="10">
        <f t="shared" si="157"/>
        <v>41912.724097222221</v>
      </c>
      <c r="L1726">
        <v>1412115762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5.8333333333333336E-3</v>
      </c>
      <c r="R1726" s="6">
        <f t="shared" si="159"/>
        <v>8.75</v>
      </c>
      <c r="S1726" s="6" t="str">
        <f t="shared" si="160"/>
        <v>music</v>
      </c>
      <c r="T1726" s="6" t="str">
        <f t="shared" si="161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10">
        <f t="shared" si="156"/>
        <v>41875.759826388887</v>
      </c>
      <c r="J1727">
        <v>1408922049</v>
      </c>
      <c r="K1727" s="10">
        <f t="shared" si="157"/>
        <v>41845.759826388887</v>
      </c>
      <c r="L1727">
        <v>1406330049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0.10181818181818182</v>
      </c>
      <c r="R1727" s="6">
        <f t="shared" si="159"/>
        <v>62.222222222222221</v>
      </c>
      <c r="S1727" s="6" t="str">
        <f t="shared" si="160"/>
        <v>music</v>
      </c>
      <c r="T1727" s="6" t="str">
        <f t="shared" si="161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10">
        <f t="shared" si="156"/>
        <v>41817.711388888885</v>
      </c>
      <c r="J1728">
        <v>1403906664</v>
      </c>
      <c r="K1728" s="10">
        <f t="shared" si="157"/>
        <v>41788.711388888885</v>
      </c>
      <c r="L1728">
        <v>1401401064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0.33784615384615385</v>
      </c>
      <c r="R1728" s="6">
        <f t="shared" si="159"/>
        <v>137.25</v>
      </c>
      <c r="S1728" s="6" t="str">
        <f t="shared" si="160"/>
        <v>music</v>
      </c>
      <c r="T1728" s="6" t="str">
        <f t="shared" si="161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10">
        <f t="shared" si="156"/>
        <v>42099.249999999993</v>
      </c>
      <c r="J1729">
        <v>1428231600</v>
      </c>
      <c r="K1729" s="10">
        <f t="shared" si="157"/>
        <v>42044.719641203701</v>
      </c>
      <c r="L1729">
        <v>1423520177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3.3333333333333332E-4</v>
      </c>
      <c r="R1729" s="6">
        <f t="shared" si="159"/>
        <v>1</v>
      </c>
      <c r="S1729" s="6" t="str">
        <f t="shared" si="160"/>
        <v>music</v>
      </c>
      <c r="T1729" s="6" t="str">
        <f t="shared" si="161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10">
        <f t="shared" si="156"/>
        <v>42298.417523148142</v>
      </c>
      <c r="J1730">
        <v>1445439674</v>
      </c>
      <c r="K1730" s="10">
        <f t="shared" si="157"/>
        <v>42268.417523148142</v>
      </c>
      <c r="L1730">
        <v>1442847674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8"/>
        <v>0.68400000000000005</v>
      </c>
      <c r="R1730" s="6">
        <f t="shared" si="159"/>
        <v>122.14285714285714</v>
      </c>
      <c r="S1730" s="6" t="str">
        <f t="shared" si="160"/>
        <v>music</v>
      </c>
      <c r="T1730" s="6" t="str">
        <f t="shared" si="161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10">
        <f t="shared" ref="I1731:I1794" si="162">J1731/(86400)+25569+(-5/24)</f>
        <v>42530.843819444439</v>
      </c>
      <c r="J1731">
        <v>1465521306</v>
      </c>
      <c r="K1731" s="10">
        <f t="shared" ref="K1731:K1794" si="163">(L1731/86400)+25569+(-5/24)</f>
        <v>42470.843819444439</v>
      </c>
      <c r="L1731">
        <v>1460337306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4">E1731/D1731</f>
        <v>0</v>
      </c>
      <c r="R1731" s="6" t="e">
        <f t="shared" ref="R1731:R1794" si="165">E1731/N1731</f>
        <v>#DIV/0!</v>
      </c>
      <c r="S1731" s="6" t="str">
        <f t="shared" ref="S1731:S1794" si="166">LEFT(P1731,FIND("/",P1731)-1)</f>
        <v>music</v>
      </c>
      <c r="T1731" s="6" t="str">
        <f t="shared" ref="T1731:T1794" si="167">RIGHT(P1731,LEN(P1731)-FIND("/",P1731))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10">
        <f t="shared" si="162"/>
        <v>42301.879432870366</v>
      </c>
      <c r="J1732">
        <v>1445738783</v>
      </c>
      <c r="K1732" s="10">
        <f t="shared" si="163"/>
        <v>42271.879432870366</v>
      </c>
      <c r="L1732">
        <v>1443146783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 s="6" t="e">
        <f t="shared" si="165"/>
        <v>#DIV/0!</v>
      </c>
      <c r="S1732" s="6" t="str">
        <f t="shared" si="166"/>
        <v>music</v>
      </c>
      <c r="T1732" s="6" t="str">
        <f t="shared" si="167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10">
        <f t="shared" si="162"/>
        <v>42166.416666666664</v>
      </c>
      <c r="J1733">
        <v>1434034800</v>
      </c>
      <c r="K1733" s="10">
        <f t="shared" si="163"/>
        <v>42152.698518518511</v>
      </c>
      <c r="L1733">
        <v>1432849552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 s="6" t="e">
        <f t="shared" si="165"/>
        <v>#DIV/0!</v>
      </c>
      <c r="S1733" s="6" t="str">
        <f t="shared" si="166"/>
        <v>music</v>
      </c>
      <c r="T1733" s="6" t="str">
        <f t="shared" si="167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10">
        <f t="shared" si="162"/>
        <v>42384.999999999993</v>
      </c>
      <c r="J1734">
        <v>1452920400</v>
      </c>
      <c r="K1734" s="10">
        <f t="shared" si="163"/>
        <v>42325.475474537037</v>
      </c>
      <c r="L1734">
        <v>1447777481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 s="6" t="e">
        <f t="shared" si="165"/>
        <v>#DIV/0!</v>
      </c>
      <c r="S1734" s="6" t="str">
        <f t="shared" si="166"/>
        <v>music</v>
      </c>
      <c r="T1734" s="6" t="str">
        <f t="shared" si="167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10">
        <f t="shared" si="162"/>
        <v>42626.687499999993</v>
      </c>
      <c r="J1735">
        <v>1473802200</v>
      </c>
      <c r="K1735" s="10">
        <f t="shared" si="163"/>
        <v>42614.467291666668</v>
      </c>
      <c r="L1735">
        <v>1472746374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 s="6" t="e">
        <f t="shared" si="165"/>
        <v>#DIV/0!</v>
      </c>
      <c r="S1735" s="6" t="str">
        <f t="shared" si="166"/>
        <v>music</v>
      </c>
      <c r="T1735" s="6" t="str">
        <f t="shared" si="167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10">
        <f t="shared" si="162"/>
        <v>42131.828194444439</v>
      </c>
      <c r="J1736">
        <v>1431046356</v>
      </c>
      <c r="K1736" s="10">
        <f t="shared" si="163"/>
        <v>42101.828194444439</v>
      </c>
      <c r="L1736">
        <v>1428454356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2.2222222222222223E-4</v>
      </c>
      <c r="R1736" s="6">
        <f t="shared" si="165"/>
        <v>1</v>
      </c>
      <c r="S1736" s="6" t="str">
        <f t="shared" si="166"/>
        <v>music</v>
      </c>
      <c r="T1736" s="6" t="str">
        <f t="shared" si="167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10">
        <f t="shared" si="162"/>
        <v>42589.605844907404</v>
      </c>
      <c r="J1737">
        <v>1470598345</v>
      </c>
      <c r="K1737" s="10">
        <f t="shared" si="163"/>
        <v>42559.605844907404</v>
      </c>
      <c r="L1737">
        <v>1468006345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0.11</v>
      </c>
      <c r="R1737" s="6">
        <f t="shared" si="165"/>
        <v>55</v>
      </c>
      <c r="S1737" s="6" t="str">
        <f t="shared" si="166"/>
        <v>music</v>
      </c>
      <c r="T1737" s="6" t="str">
        <f t="shared" si="167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10">
        <f t="shared" si="162"/>
        <v>42316.694826388884</v>
      </c>
      <c r="J1738">
        <v>1447018833</v>
      </c>
      <c r="K1738" s="10">
        <f t="shared" si="163"/>
        <v>42286.65315972222</v>
      </c>
      <c r="L1738">
        <v>1444423233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7.3333333333333332E-3</v>
      </c>
      <c r="R1738" s="6">
        <f t="shared" si="165"/>
        <v>22</v>
      </c>
      <c r="S1738" s="6" t="str">
        <f t="shared" si="166"/>
        <v>music</v>
      </c>
      <c r="T1738" s="6" t="str">
        <f t="shared" si="167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10">
        <f t="shared" si="162"/>
        <v>42205.740648148145</v>
      </c>
      <c r="J1739">
        <v>1437432392</v>
      </c>
      <c r="K1739" s="10">
        <f t="shared" si="163"/>
        <v>42175.740648148145</v>
      </c>
      <c r="L1739">
        <v>1434840392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0.21249999999999999</v>
      </c>
      <c r="R1739" s="6">
        <f t="shared" si="165"/>
        <v>56.666666666666664</v>
      </c>
      <c r="S1739" s="6" t="str">
        <f t="shared" si="166"/>
        <v>music</v>
      </c>
      <c r="T1739" s="6" t="str">
        <f t="shared" si="167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10">
        <f t="shared" si="162"/>
        <v>41914.665995370371</v>
      </c>
      <c r="J1740">
        <v>1412283542</v>
      </c>
      <c r="K1740" s="10">
        <f t="shared" si="163"/>
        <v>41884.665995370371</v>
      </c>
      <c r="L1740">
        <v>1409691542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4.0000000000000001E-3</v>
      </c>
      <c r="R1740" s="6">
        <f t="shared" si="165"/>
        <v>20</v>
      </c>
      <c r="S1740" s="6" t="str">
        <f t="shared" si="166"/>
        <v>music</v>
      </c>
      <c r="T1740" s="6" t="str">
        <f t="shared" si="167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10">
        <f t="shared" si="162"/>
        <v>42494.624212962961</v>
      </c>
      <c r="J1741">
        <v>1462391932</v>
      </c>
      <c r="K1741" s="10">
        <f t="shared" si="163"/>
        <v>42435.665879629632</v>
      </c>
      <c r="L1741">
        <v>1457297932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1E-3</v>
      </c>
      <c r="R1741" s="6">
        <f t="shared" si="165"/>
        <v>1</v>
      </c>
      <c r="S1741" s="6" t="str">
        <f t="shared" si="166"/>
        <v>music</v>
      </c>
      <c r="T1741" s="6" t="str">
        <f t="shared" si="167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10">
        <f t="shared" si="162"/>
        <v>42201.609050925923</v>
      </c>
      <c r="J1742">
        <v>1437075422</v>
      </c>
      <c r="K1742" s="10">
        <f t="shared" si="163"/>
        <v>42171.609050925923</v>
      </c>
      <c r="L1742">
        <v>1434483422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 s="6" t="e">
        <f t="shared" si="165"/>
        <v>#DIV/0!</v>
      </c>
      <c r="S1742" s="6" t="str">
        <f t="shared" si="166"/>
        <v>music</v>
      </c>
      <c r="T1742" s="6" t="str">
        <f t="shared" si="167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10">
        <f t="shared" si="162"/>
        <v>42165.419803240737</v>
      </c>
      <c r="J1743">
        <v>1433948671</v>
      </c>
      <c r="K1743" s="10">
        <f t="shared" si="163"/>
        <v>42120.419803240737</v>
      </c>
      <c r="L1743">
        <v>1430060671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1.1083333333333334</v>
      </c>
      <c r="R1743" s="6">
        <f t="shared" si="165"/>
        <v>25.576923076923077</v>
      </c>
      <c r="S1743" s="6" t="str">
        <f t="shared" si="166"/>
        <v>photography</v>
      </c>
      <c r="T1743" s="6" t="str">
        <f t="shared" si="167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10">
        <f t="shared" si="162"/>
        <v>42742.666666666664</v>
      </c>
      <c r="J1744">
        <v>1483822800</v>
      </c>
      <c r="K1744" s="10">
        <f t="shared" si="163"/>
        <v>42710.668634259258</v>
      </c>
      <c r="L1744">
        <v>1481058170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1.0874999999999999</v>
      </c>
      <c r="R1744" s="6">
        <f t="shared" si="165"/>
        <v>63.970588235294116</v>
      </c>
      <c r="S1744" s="6" t="str">
        <f t="shared" si="166"/>
        <v>photography</v>
      </c>
      <c r="T1744" s="6" t="str">
        <f t="shared" si="167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10">
        <f t="shared" si="162"/>
        <v>42608.957638888889</v>
      </c>
      <c r="J1745">
        <v>1472270340</v>
      </c>
      <c r="K1745" s="10">
        <f t="shared" si="163"/>
        <v>42586.717303240737</v>
      </c>
      <c r="L1745">
        <v>1470348775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1.0041666666666667</v>
      </c>
      <c r="R1745" s="6">
        <f t="shared" si="165"/>
        <v>89.925373134328353</v>
      </c>
      <c r="S1745" s="6" t="str">
        <f t="shared" si="166"/>
        <v>photography</v>
      </c>
      <c r="T1745" s="6" t="str">
        <f t="shared" si="167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10">
        <f t="shared" si="162"/>
        <v>42071.355057870365</v>
      </c>
      <c r="J1746">
        <v>1425821477</v>
      </c>
      <c r="K1746" s="10">
        <f t="shared" si="163"/>
        <v>42026.396724537037</v>
      </c>
      <c r="L1746">
        <v>1421937077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1.1845454545454546</v>
      </c>
      <c r="R1746" s="6">
        <f t="shared" si="165"/>
        <v>93.071428571428569</v>
      </c>
      <c r="S1746" s="6" t="str">
        <f t="shared" si="166"/>
        <v>photography</v>
      </c>
      <c r="T1746" s="6" t="str">
        <f t="shared" si="167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10">
        <f t="shared" si="162"/>
        <v>42725.874999999993</v>
      </c>
      <c r="J1747">
        <v>1482372000</v>
      </c>
      <c r="K1747" s="10">
        <f t="shared" si="163"/>
        <v>42690.051365740735</v>
      </c>
      <c r="L1747">
        <v>1479276838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1.1401428571428571</v>
      </c>
      <c r="R1747" s="6">
        <f t="shared" si="165"/>
        <v>89.674157303370791</v>
      </c>
      <c r="S1747" s="6" t="str">
        <f t="shared" si="166"/>
        <v>photography</v>
      </c>
      <c r="T1747" s="6" t="str">
        <f t="shared" si="167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10">
        <f t="shared" si="162"/>
        <v>42697.874999999993</v>
      </c>
      <c r="J1748">
        <v>1479952800</v>
      </c>
      <c r="K1748" s="10">
        <f t="shared" si="163"/>
        <v>42667.968368055554</v>
      </c>
      <c r="L1748">
        <v>1477368867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1.4810000000000001</v>
      </c>
      <c r="R1748" s="6">
        <f t="shared" si="165"/>
        <v>207.61682242990653</v>
      </c>
      <c r="S1748" s="6" t="str">
        <f t="shared" si="166"/>
        <v>photography</v>
      </c>
      <c r="T1748" s="6" t="str">
        <f t="shared" si="167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10">
        <f t="shared" si="162"/>
        <v>42321.416666666664</v>
      </c>
      <c r="J1749">
        <v>1447426800</v>
      </c>
      <c r="K1749" s="10">
        <f t="shared" si="163"/>
        <v>42292.22719907407</v>
      </c>
      <c r="L1749">
        <v>1444904830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1.0495555555555556</v>
      </c>
      <c r="R1749" s="6">
        <f t="shared" si="165"/>
        <v>59.408805031446541</v>
      </c>
      <c r="S1749" s="6" t="str">
        <f t="shared" si="166"/>
        <v>photography</v>
      </c>
      <c r="T1749" s="6" t="str">
        <f t="shared" si="167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10">
        <f t="shared" si="162"/>
        <v>42249.742395833331</v>
      </c>
      <c r="J1750">
        <v>1441234143</v>
      </c>
      <c r="K1750" s="10">
        <f t="shared" si="163"/>
        <v>42219.742395833331</v>
      </c>
      <c r="L1750">
        <v>1438642143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1.29948</v>
      </c>
      <c r="R1750" s="6">
        <f t="shared" si="165"/>
        <v>358.97237569060775</v>
      </c>
      <c r="S1750" s="6" t="str">
        <f t="shared" si="166"/>
        <v>photography</v>
      </c>
      <c r="T1750" s="6" t="str">
        <f t="shared" si="167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10">
        <f t="shared" si="162"/>
        <v>42795.583333333336</v>
      </c>
      <c r="J1751">
        <v>1488394800</v>
      </c>
      <c r="K1751" s="10">
        <f t="shared" si="163"/>
        <v>42758.767604166664</v>
      </c>
      <c r="L1751">
        <v>1485213921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1.2348756218905472</v>
      </c>
      <c r="R1751" s="6">
        <f t="shared" si="165"/>
        <v>94.736641221374043</v>
      </c>
      <c r="S1751" s="6" t="str">
        <f t="shared" si="166"/>
        <v>photography</v>
      </c>
      <c r="T1751" s="6" t="str">
        <f t="shared" si="167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10">
        <f t="shared" si="162"/>
        <v>42479.628518518519</v>
      </c>
      <c r="J1752">
        <v>1461096304</v>
      </c>
      <c r="K1752" s="10">
        <f t="shared" si="163"/>
        <v>42454.628518518519</v>
      </c>
      <c r="L1752">
        <v>1458936304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2.0162</v>
      </c>
      <c r="R1752" s="6">
        <f t="shared" si="165"/>
        <v>80.647999999999996</v>
      </c>
      <c r="S1752" s="6" t="str">
        <f t="shared" si="166"/>
        <v>photography</v>
      </c>
      <c r="T1752" s="6" t="str">
        <f t="shared" si="167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10">
        <f t="shared" si="162"/>
        <v>42082.5315162037</v>
      </c>
      <c r="J1753">
        <v>1426787123</v>
      </c>
      <c r="K1753" s="10">
        <f t="shared" si="163"/>
        <v>42052.573182870365</v>
      </c>
      <c r="L1753">
        <v>1424198723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1.0289999999999999</v>
      </c>
      <c r="R1753" s="6">
        <f t="shared" si="165"/>
        <v>168.68852459016392</v>
      </c>
      <c r="S1753" s="6" t="str">
        <f t="shared" si="166"/>
        <v>photography</v>
      </c>
      <c r="T1753" s="6" t="str">
        <f t="shared" si="167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10">
        <f t="shared" si="162"/>
        <v>42657.044930555552</v>
      </c>
      <c r="J1754">
        <v>1476425082</v>
      </c>
      <c r="K1754" s="10">
        <f t="shared" si="163"/>
        <v>42627.044930555552</v>
      </c>
      <c r="L1754">
        <v>1473833082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2.6016666666666666</v>
      </c>
      <c r="R1754" s="6">
        <f t="shared" si="165"/>
        <v>34.68888888888889</v>
      </c>
      <c r="S1754" s="6" t="str">
        <f t="shared" si="166"/>
        <v>photography</v>
      </c>
      <c r="T1754" s="6" t="str">
        <f t="shared" si="167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10">
        <f t="shared" si="162"/>
        <v>42450.499629629623</v>
      </c>
      <c r="J1755">
        <v>1458579568</v>
      </c>
      <c r="K1755" s="10">
        <f t="shared" si="163"/>
        <v>42420.541296296295</v>
      </c>
      <c r="L1755">
        <v>1455991168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1.08</v>
      </c>
      <c r="R1755" s="6">
        <f t="shared" si="165"/>
        <v>462.85714285714283</v>
      </c>
      <c r="S1755" s="6" t="str">
        <f t="shared" si="166"/>
        <v>photography</v>
      </c>
      <c r="T1755" s="6" t="str">
        <f t="shared" si="167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10">
        <f t="shared" si="162"/>
        <v>42097.626770833333</v>
      </c>
      <c r="J1756">
        <v>1428091353</v>
      </c>
      <c r="K1756" s="10">
        <f t="shared" si="163"/>
        <v>42067.668437499997</v>
      </c>
      <c r="L1756">
        <v>1425502953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1.1052941176470588</v>
      </c>
      <c r="R1756" s="6">
        <f t="shared" si="165"/>
        <v>104.38888888888889</v>
      </c>
      <c r="S1756" s="6" t="str">
        <f t="shared" si="166"/>
        <v>photography</v>
      </c>
      <c r="T1756" s="6" t="str">
        <f t="shared" si="167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10">
        <f t="shared" si="162"/>
        <v>42282.580567129626</v>
      </c>
      <c r="J1757">
        <v>1444071361</v>
      </c>
      <c r="K1757" s="10">
        <f t="shared" si="163"/>
        <v>42252.580567129626</v>
      </c>
      <c r="L1757">
        <v>1441479361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1.2</v>
      </c>
      <c r="R1757" s="6">
        <f t="shared" si="165"/>
        <v>7.5</v>
      </c>
      <c r="S1757" s="6" t="str">
        <f t="shared" si="166"/>
        <v>photography</v>
      </c>
      <c r="T1757" s="6" t="str">
        <f t="shared" si="167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10">
        <f t="shared" si="162"/>
        <v>42610.959131944437</v>
      </c>
      <c r="J1758">
        <v>1472443269</v>
      </c>
      <c r="K1758" s="10">
        <f t="shared" si="163"/>
        <v>42570.959131944437</v>
      </c>
      <c r="L1758">
        <v>1468987269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1.0282909090909091</v>
      </c>
      <c r="R1758" s="6">
        <f t="shared" si="165"/>
        <v>47.13</v>
      </c>
      <c r="S1758" s="6" t="str">
        <f t="shared" si="166"/>
        <v>photography</v>
      </c>
      <c r="T1758" s="6" t="str">
        <f t="shared" si="167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10">
        <f t="shared" si="162"/>
        <v>42763.603472222218</v>
      </c>
      <c r="J1759">
        <v>1485631740</v>
      </c>
      <c r="K1759" s="10">
        <f t="shared" si="163"/>
        <v>42733.619016203702</v>
      </c>
      <c r="L1759">
        <v>1483041083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1.1599999999999999</v>
      </c>
      <c r="R1759" s="6">
        <f t="shared" si="165"/>
        <v>414.28571428571428</v>
      </c>
      <c r="S1759" s="6" t="str">
        <f t="shared" si="166"/>
        <v>photography</v>
      </c>
      <c r="T1759" s="6" t="str">
        <f t="shared" si="167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10">
        <f t="shared" si="162"/>
        <v>42565.74759259259</v>
      </c>
      <c r="J1760">
        <v>1468536992</v>
      </c>
      <c r="K1760" s="10">
        <f t="shared" si="163"/>
        <v>42505.74759259259</v>
      </c>
      <c r="L1760">
        <v>1463352992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1.147</v>
      </c>
      <c r="R1760" s="6">
        <f t="shared" si="165"/>
        <v>42.481481481481481</v>
      </c>
      <c r="S1760" s="6" t="str">
        <f t="shared" si="166"/>
        <v>photography</v>
      </c>
      <c r="T1760" s="6" t="str">
        <f t="shared" si="167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10">
        <f t="shared" si="162"/>
        <v>42088.579039351847</v>
      </c>
      <c r="J1761">
        <v>1427309629</v>
      </c>
      <c r="K1761" s="10">
        <f t="shared" si="163"/>
        <v>42068.620706018519</v>
      </c>
      <c r="L1761">
        <v>1425585229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1.0660000000000001</v>
      </c>
      <c r="R1761" s="6">
        <f t="shared" si="165"/>
        <v>108.77551020408163</v>
      </c>
      <c r="S1761" s="6" t="str">
        <f t="shared" si="166"/>
        <v>photography</v>
      </c>
      <c r="T1761" s="6" t="str">
        <f t="shared" si="167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10">
        <f t="shared" si="162"/>
        <v>42425.464270833334</v>
      </c>
      <c r="J1762">
        <v>1456416513</v>
      </c>
      <c r="K1762" s="10">
        <f t="shared" si="163"/>
        <v>42405.464270833334</v>
      </c>
      <c r="L1762">
        <v>1454688513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1.6544000000000001</v>
      </c>
      <c r="R1762" s="6">
        <f t="shared" si="165"/>
        <v>81.098039215686271</v>
      </c>
      <c r="S1762" s="6" t="str">
        <f t="shared" si="166"/>
        <v>photography</v>
      </c>
      <c r="T1762" s="6" t="str">
        <f t="shared" si="167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10">
        <f t="shared" si="162"/>
        <v>42259.359490740739</v>
      </c>
      <c r="J1763">
        <v>1442065060</v>
      </c>
      <c r="K1763" s="10">
        <f t="shared" si="163"/>
        <v>42209.359490740739</v>
      </c>
      <c r="L1763">
        <v>1437745060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1.55</v>
      </c>
      <c r="R1763" s="6">
        <f t="shared" si="165"/>
        <v>51.666666666666664</v>
      </c>
      <c r="S1763" s="6" t="str">
        <f t="shared" si="166"/>
        <v>photography</v>
      </c>
      <c r="T1763" s="6" t="str">
        <f t="shared" si="167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10">
        <f t="shared" si="162"/>
        <v>42440.773668981477</v>
      </c>
      <c r="J1764">
        <v>1457739245</v>
      </c>
      <c r="K1764" s="10">
        <f t="shared" si="163"/>
        <v>42410.773668981477</v>
      </c>
      <c r="L1764">
        <v>1455147245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8.85</v>
      </c>
      <c r="R1764" s="6">
        <f t="shared" si="165"/>
        <v>35.4</v>
      </c>
      <c r="S1764" s="6" t="str">
        <f t="shared" si="166"/>
        <v>photography</v>
      </c>
      <c r="T1764" s="6" t="str">
        <f t="shared" si="167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10">
        <f t="shared" si="162"/>
        <v>42666.660185185181</v>
      </c>
      <c r="J1765">
        <v>1477255840</v>
      </c>
      <c r="K1765" s="10">
        <f t="shared" si="163"/>
        <v>42636.660185185181</v>
      </c>
      <c r="L1765">
        <v>1474663840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1.0190833333333333</v>
      </c>
      <c r="R1765" s="6">
        <f t="shared" si="165"/>
        <v>103.63559322033899</v>
      </c>
      <c r="S1765" s="6" t="str">
        <f t="shared" si="166"/>
        <v>photography</v>
      </c>
      <c r="T1765" s="6" t="str">
        <f t="shared" si="167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10">
        <f t="shared" si="162"/>
        <v>41854.27753472222</v>
      </c>
      <c r="J1766">
        <v>1407065979</v>
      </c>
      <c r="K1766" s="10">
        <f t="shared" si="163"/>
        <v>41825.27753472222</v>
      </c>
      <c r="L1766">
        <v>1404560379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0.19600000000000001</v>
      </c>
      <c r="R1766" s="6">
        <f t="shared" si="165"/>
        <v>55.282051282051285</v>
      </c>
      <c r="S1766" s="6" t="str">
        <f t="shared" si="166"/>
        <v>photography</v>
      </c>
      <c r="T1766" s="6" t="str">
        <f t="shared" si="167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10">
        <f t="shared" si="162"/>
        <v>41864.772129629629</v>
      </c>
      <c r="J1767">
        <v>1407972712</v>
      </c>
      <c r="K1767" s="10">
        <f t="shared" si="163"/>
        <v>41834.772129629629</v>
      </c>
      <c r="L1767">
        <v>1405380712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0.59467839999999994</v>
      </c>
      <c r="R1767" s="6">
        <f t="shared" si="165"/>
        <v>72.16970873786407</v>
      </c>
      <c r="S1767" s="6" t="str">
        <f t="shared" si="166"/>
        <v>photography</v>
      </c>
      <c r="T1767" s="6" t="str">
        <f t="shared" si="167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10">
        <f t="shared" si="162"/>
        <v>41876.65148148148</v>
      </c>
      <c r="J1768">
        <v>1408999088</v>
      </c>
      <c r="K1768" s="10">
        <f t="shared" si="163"/>
        <v>41855.65148148148</v>
      </c>
      <c r="L1768">
        <v>1407184688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 s="6" t="e">
        <f t="shared" si="165"/>
        <v>#DIV/0!</v>
      </c>
      <c r="S1768" s="6" t="str">
        <f t="shared" si="166"/>
        <v>photography</v>
      </c>
      <c r="T1768" s="6" t="str">
        <f t="shared" si="167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10">
        <f t="shared" si="162"/>
        <v>41854.450046296297</v>
      </c>
      <c r="J1769">
        <v>1407080884</v>
      </c>
      <c r="K1769" s="10">
        <f t="shared" si="163"/>
        <v>41824.450046296297</v>
      </c>
      <c r="L1769">
        <v>1404488884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0.4572</v>
      </c>
      <c r="R1769" s="6">
        <f t="shared" si="165"/>
        <v>58.615384615384613</v>
      </c>
      <c r="S1769" s="6" t="str">
        <f t="shared" si="166"/>
        <v>photography</v>
      </c>
      <c r="T1769" s="6" t="str">
        <f t="shared" si="167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10">
        <f t="shared" si="162"/>
        <v>41909.352361111109</v>
      </c>
      <c r="J1770">
        <v>1411824444</v>
      </c>
      <c r="K1770" s="10">
        <f t="shared" si="163"/>
        <v>41849.352361111109</v>
      </c>
      <c r="L1770">
        <v>1406640444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3.7400000000000003E-2</v>
      </c>
      <c r="R1770" s="6">
        <f t="shared" si="165"/>
        <v>12.466666666666667</v>
      </c>
      <c r="S1770" s="6" t="str">
        <f t="shared" si="166"/>
        <v>photography</v>
      </c>
      <c r="T1770" s="6" t="str">
        <f t="shared" si="167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10">
        <f t="shared" si="162"/>
        <v>42017.610636574071</v>
      </c>
      <c r="J1771">
        <v>1421177959</v>
      </c>
      <c r="K1771" s="10">
        <f t="shared" si="163"/>
        <v>41987.610636574071</v>
      </c>
      <c r="L1771">
        <v>1418585959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2.7025E-2</v>
      </c>
      <c r="R1771" s="6">
        <f t="shared" si="165"/>
        <v>49.136363636363633</v>
      </c>
      <c r="S1771" s="6" t="str">
        <f t="shared" si="166"/>
        <v>photography</v>
      </c>
      <c r="T1771" s="6" t="str">
        <f t="shared" si="167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10">
        <f t="shared" si="162"/>
        <v>41926.571689814817</v>
      </c>
      <c r="J1772">
        <v>1413312194</v>
      </c>
      <c r="K1772" s="10">
        <f t="shared" si="163"/>
        <v>41891.571689814817</v>
      </c>
      <c r="L1772">
        <v>1410288194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0.56514285714285717</v>
      </c>
      <c r="R1772" s="6">
        <f t="shared" si="165"/>
        <v>150.5</v>
      </c>
      <c r="S1772" s="6" t="str">
        <f t="shared" si="166"/>
        <v>photography</v>
      </c>
      <c r="T1772" s="6" t="str">
        <f t="shared" si="167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10">
        <f t="shared" si="162"/>
        <v>41935.771296296291</v>
      </c>
      <c r="J1773">
        <v>1414107040</v>
      </c>
      <c r="K1773" s="10">
        <f t="shared" si="163"/>
        <v>41905.771296296291</v>
      </c>
      <c r="L1773">
        <v>1411515040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0.21309523809523809</v>
      </c>
      <c r="R1773" s="6">
        <f t="shared" si="165"/>
        <v>35.799999999999997</v>
      </c>
      <c r="S1773" s="6" t="str">
        <f t="shared" si="166"/>
        <v>photography</v>
      </c>
      <c r="T1773" s="6" t="str">
        <f t="shared" si="167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10">
        <f t="shared" si="162"/>
        <v>41826.509675925925</v>
      </c>
      <c r="J1774">
        <v>1404666836</v>
      </c>
      <c r="K1774" s="10">
        <f t="shared" si="163"/>
        <v>41766.509675925925</v>
      </c>
      <c r="L1774">
        <v>1399482836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0.156</v>
      </c>
      <c r="R1774" s="6">
        <f t="shared" si="165"/>
        <v>45.157894736842103</v>
      </c>
      <c r="S1774" s="6" t="str">
        <f t="shared" si="166"/>
        <v>photography</v>
      </c>
      <c r="T1774" s="6" t="str">
        <f t="shared" si="167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10">
        <f t="shared" si="162"/>
        <v>42023.552060185182</v>
      </c>
      <c r="J1775">
        <v>1421691298</v>
      </c>
      <c r="K1775" s="10">
        <f t="shared" si="163"/>
        <v>41978.552060185182</v>
      </c>
      <c r="L1775">
        <v>1417803298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6.2566666666666673E-2</v>
      </c>
      <c r="R1775" s="6">
        <f t="shared" si="165"/>
        <v>98.78947368421052</v>
      </c>
      <c r="S1775" s="6" t="str">
        <f t="shared" si="166"/>
        <v>photography</v>
      </c>
      <c r="T1775" s="6" t="str">
        <f t="shared" si="167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10">
        <f t="shared" si="162"/>
        <v>41972.415972222218</v>
      </c>
      <c r="J1776">
        <v>1417273140</v>
      </c>
      <c r="K1776" s="10">
        <f t="shared" si="163"/>
        <v>41930.010324074072</v>
      </c>
      <c r="L1776">
        <v>1413609292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0.4592</v>
      </c>
      <c r="R1776" s="6">
        <f t="shared" si="165"/>
        <v>88.307692307692307</v>
      </c>
      <c r="S1776" s="6" t="str">
        <f t="shared" si="166"/>
        <v>photography</v>
      </c>
      <c r="T1776" s="6" t="str">
        <f t="shared" si="167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10">
        <f t="shared" si="162"/>
        <v>41936.768055555549</v>
      </c>
      <c r="J1777">
        <v>1414193160</v>
      </c>
      <c r="K1777" s="10">
        <f t="shared" si="163"/>
        <v>41891.768055555549</v>
      </c>
      <c r="L1777">
        <v>1410305160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0.65101538461538466</v>
      </c>
      <c r="R1777" s="6">
        <f t="shared" si="165"/>
        <v>170.62903225806451</v>
      </c>
      <c r="S1777" s="6" t="str">
        <f t="shared" si="166"/>
        <v>photography</v>
      </c>
      <c r="T1777" s="6" t="str">
        <f t="shared" si="167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10">
        <f t="shared" si="162"/>
        <v>41941.748506944445</v>
      </c>
      <c r="J1778">
        <v>1414623471</v>
      </c>
      <c r="K1778" s="10">
        <f t="shared" si="163"/>
        <v>41905.748506944445</v>
      </c>
      <c r="L1778">
        <v>1411513071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6.7000000000000004E-2</v>
      </c>
      <c r="R1778" s="6">
        <f t="shared" si="165"/>
        <v>83.75</v>
      </c>
      <c r="S1778" s="6" t="str">
        <f t="shared" si="166"/>
        <v>photography</v>
      </c>
      <c r="T1778" s="6" t="str">
        <f t="shared" si="167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10">
        <f t="shared" si="162"/>
        <v>42055.14876157407</v>
      </c>
      <c r="J1779">
        <v>1424421253</v>
      </c>
      <c r="K1779" s="10">
        <f t="shared" si="163"/>
        <v>42025.14876157407</v>
      </c>
      <c r="L1779">
        <v>1421829253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0.135625</v>
      </c>
      <c r="R1779" s="6">
        <f t="shared" si="165"/>
        <v>65.099999999999994</v>
      </c>
      <c r="S1779" s="6" t="str">
        <f t="shared" si="166"/>
        <v>photography</v>
      </c>
      <c r="T1779" s="6" t="str">
        <f t="shared" si="167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10">
        <f t="shared" si="162"/>
        <v>42090.613368055558</v>
      </c>
      <c r="J1780">
        <v>1427485395</v>
      </c>
      <c r="K1780" s="10">
        <f t="shared" si="163"/>
        <v>42045.655034722215</v>
      </c>
      <c r="L1780">
        <v>1423600995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1.9900000000000001E-2</v>
      </c>
      <c r="R1780" s="6">
        <f t="shared" si="165"/>
        <v>66.333333333333329</v>
      </c>
      <c r="S1780" s="6" t="str">
        <f t="shared" si="166"/>
        <v>photography</v>
      </c>
      <c r="T1780" s="6" t="str">
        <f t="shared" si="167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10">
        <f t="shared" si="162"/>
        <v>42615.483564814807</v>
      </c>
      <c r="J1781">
        <v>1472834180</v>
      </c>
      <c r="K1781" s="10">
        <f t="shared" si="163"/>
        <v>42585.483564814807</v>
      </c>
      <c r="L1781">
        <v>1470242180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0.36236363636363639</v>
      </c>
      <c r="R1781" s="6">
        <f t="shared" si="165"/>
        <v>104.89473684210526</v>
      </c>
      <c r="S1781" s="6" t="str">
        <f t="shared" si="166"/>
        <v>photography</v>
      </c>
      <c r="T1781" s="6" t="str">
        <f t="shared" si="167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10">
        <f t="shared" si="162"/>
        <v>42553.392476851848</v>
      </c>
      <c r="J1782">
        <v>1467469510</v>
      </c>
      <c r="K1782" s="10">
        <f t="shared" si="163"/>
        <v>42493.392476851848</v>
      </c>
      <c r="L1782">
        <v>1462285510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0.39743333333333336</v>
      </c>
      <c r="R1782" s="6">
        <f t="shared" si="165"/>
        <v>78.440789473684205</v>
      </c>
      <c r="S1782" s="6" t="str">
        <f t="shared" si="166"/>
        <v>photography</v>
      </c>
      <c r="T1782" s="6" t="str">
        <f t="shared" si="167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10">
        <f t="shared" si="162"/>
        <v>42628.409085648142</v>
      </c>
      <c r="J1783">
        <v>1473950945</v>
      </c>
      <c r="K1783" s="10">
        <f t="shared" si="163"/>
        <v>42597.409085648142</v>
      </c>
      <c r="L1783">
        <v>1471272545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0.25763636363636366</v>
      </c>
      <c r="R1783" s="6">
        <f t="shared" si="165"/>
        <v>59.041666666666664</v>
      </c>
      <c r="S1783" s="6" t="str">
        <f t="shared" si="166"/>
        <v>photography</v>
      </c>
      <c r="T1783" s="6" t="str">
        <f t="shared" si="167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10">
        <f t="shared" si="162"/>
        <v>42421.366770833331</v>
      </c>
      <c r="J1784">
        <v>1456062489</v>
      </c>
      <c r="K1784" s="10">
        <f t="shared" si="163"/>
        <v>42388.366770833331</v>
      </c>
      <c r="L1784">
        <v>1453211289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0.15491428571428573</v>
      </c>
      <c r="R1784" s="6">
        <f t="shared" si="165"/>
        <v>71.34210526315789</v>
      </c>
      <c r="S1784" s="6" t="str">
        <f t="shared" si="166"/>
        <v>photography</v>
      </c>
      <c r="T1784" s="6" t="str">
        <f t="shared" si="167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10">
        <f t="shared" si="162"/>
        <v>42145.741643518515</v>
      </c>
      <c r="J1785">
        <v>1432248478</v>
      </c>
      <c r="K1785" s="10">
        <f t="shared" si="163"/>
        <v>42115.741643518515</v>
      </c>
      <c r="L1785">
        <v>1429656478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0.236925</v>
      </c>
      <c r="R1785" s="6">
        <f t="shared" si="165"/>
        <v>51.227027027027027</v>
      </c>
      <c r="S1785" s="6" t="str">
        <f t="shared" si="166"/>
        <v>photography</v>
      </c>
      <c r="T1785" s="6" t="str">
        <f t="shared" si="167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10">
        <f t="shared" si="162"/>
        <v>42034.934027777774</v>
      </c>
      <c r="J1786">
        <v>1422674700</v>
      </c>
      <c r="K1786" s="10">
        <f t="shared" si="163"/>
        <v>42003.447222222218</v>
      </c>
      <c r="L1786">
        <v>1419954240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0.39760000000000001</v>
      </c>
      <c r="R1786" s="6">
        <f t="shared" si="165"/>
        <v>60.242424242424242</v>
      </c>
      <c r="S1786" s="6" t="str">
        <f t="shared" si="166"/>
        <v>photography</v>
      </c>
      <c r="T1786" s="6" t="str">
        <f t="shared" si="167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10">
        <f t="shared" si="162"/>
        <v>41927.791666666664</v>
      </c>
      <c r="J1787">
        <v>1413417600</v>
      </c>
      <c r="K1787" s="10">
        <f t="shared" si="163"/>
        <v>41896.926562499997</v>
      </c>
      <c r="L1787">
        <v>1410750855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0.20220833333333332</v>
      </c>
      <c r="R1787" s="6">
        <f t="shared" si="165"/>
        <v>44.935185185185183</v>
      </c>
      <c r="S1787" s="6" t="str">
        <f t="shared" si="166"/>
        <v>photography</v>
      </c>
      <c r="T1787" s="6" t="str">
        <f t="shared" si="167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10">
        <f t="shared" si="162"/>
        <v>41988.342326388891</v>
      </c>
      <c r="J1788">
        <v>1418649177</v>
      </c>
      <c r="K1788" s="10">
        <f t="shared" si="163"/>
        <v>41958.342326388891</v>
      </c>
      <c r="L1788">
        <v>1416057177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0.47631578947368419</v>
      </c>
      <c r="R1788" s="6">
        <f t="shared" si="165"/>
        <v>31.206896551724139</v>
      </c>
      <c r="S1788" s="6" t="str">
        <f t="shared" si="166"/>
        <v>photography</v>
      </c>
      <c r="T1788" s="6" t="str">
        <f t="shared" si="167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10">
        <f t="shared" si="162"/>
        <v>42098.40552083333</v>
      </c>
      <c r="J1789">
        <v>1428158637</v>
      </c>
      <c r="K1789" s="10">
        <f t="shared" si="163"/>
        <v>42068.447187499994</v>
      </c>
      <c r="L1789">
        <v>1425570237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0.15329999999999999</v>
      </c>
      <c r="R1789" s="6">
        <f t="shared" si="165"/>
        <v>63.875</v>
      </c>
      <c r="S1789" s="6" t="str">
        <f t="shared" si="166"/>
        <v>photography</v>
      </c>
      <c r="T1789" s="6" t="str">
        <f t="shared" si="167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10">
        <f t="shared" si="162"/>
        <v>41943.740069444444</v>
      </c>
      <c r="J1790">
        <v>1414795542</v>
      </c>
      <c r="K1790" s="10">
        <f t="shared" si="163"/>
        <v>41913.740069444444</v>
      </c>
      <c r="L1790">
        <v>1412203542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1.3818181818181818E-2</v>
      </c>
      <c r="R1790" s="6">
        <f t="shared" si="165"/>
        <v>19</v>
      </c>
      <c r="S1790" s="6" t="str">
        <f t="shared" si="166"/>
        <v>photography</v>
      </c>
      <c r="T1790" s="6" t="str">
        <f t="shared" si="167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10">
        <f t="shared" si="162"/>
        <v>42016.041701388887</v>
      </c>
      <c r="J1791">
        <v>1421042403</v>
      </c>
      <c r="K1791" s="10">
        <f t="shared" si="163"/>
        <v>41956.041701388887</v>
      </c>
      <c r="L1791">
        <v>1415858403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5.0000000000000001E-3</v>
      </c>
      <c r="R1791" s="6">
        <f t="shared" si="165"/>
        <v>10</v>
      </c>
      <c r="S1791" s="6" t="str">
        <f t="shared" si="166"/>
        <v>photography</v>
      </c>
      <c r="T1791" s="6" t="str">
        <f t="shared" si="167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10">
        <f t="shared" si="162"/>
        <v>42040.466180555552</v>
      </c>
      <c r="J1792">
        <v>1423152678</v>
      </c>
      <c r="K1792" s="10">
        <f t="shared" si="163"/>
        <v>42010.466180555552</v>
      </c>
      <c r="L1792">
        <v>1420560678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4.9575757575757579E-2</v>
      </c>
      <c r="R1792" s="6">
        <f t="shared" si="165"/>
        <v>109.06666666666666</v>
      </c>
      <c r="S1792" s="6" t="str">
        <f t="shared" si="166"/>
        <v>photography</v>
      </c>
      <c r="T1792" s="6" t="str">
        <f t="shared" si="167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10">
        <f t="shared" si="162"/>
        <v>42033.532002314816</v>
      </c>
      <c r="J1793">
        <v>1422553565</v>
      </c>
      <c r="K1793" s="10">
        <f t="shared" si="163"/>
        <v>41973.532002314816</v>
      </c>
      <c r="L1793">
        <v>1417369565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3.5666666666666666E-2</v>
      </c>
      <c r="R1793" s="6">
        <f t="shared" si="165"/>
        <v>26.75</v>
      </c>
      <c r="S1793" s="6" t="str">
        <f t="shared" si="166"/>
        <v>photography</v>
      </c>
      <c r="T1793" s="6" t="str">
        <f t="shared" si="167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10">
        <f t="shared" si="162"/>
        <v>42226.082638888889</v>
      </c>
      <c r="J1794">
        <v>1439189940</v>
      </c>
      <c r="K1794" s="10">
        <f t="shared" si="163"/>
        <v>42188.822708333326</v>
      </c>
      <c r="L1794">
        <v>1435970682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4"/>
        <v>0.61124000000000001</v>
      </c>
      <c r="R1794" s="6">
        <f t="shared" si="165"/>
        <v>109.93525179856115</v>
      </c>
      <c r="S1794" s="6" t="str">
        <f t="shared" si="166"/>
        <v>photography</v>
      </c>
      <c r="T1794" s="6" t="str">
        <f t="shared" si="167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10">
        <f t="shared" ref="I1795:I1858" si="168">J1795/(86400)+25569+(-5/24)</f>
        <v>41970.724999999999</v>
      </c>
      <c r="J1795">
        <v>1417127040</v>
      </c>
      <c r="K1795" s="10">
        <f t="shared" ref="K1795:K1858" si="169">(L1795/86400)+25569+(-5/24)</f>
        <v>41940.683333333327</v>
      </c>
      <c r="L1795">
        <v>1414531440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0">E1795/D1795</f>
        <v>1.3333333333333334E-2</v>
      </c>
      <c r="R1795" s="6">
        <f t="shared" ref="R1795:R1858" si="171">E1795/N1795</f>
        <v>20</v>
      </c>
      <c r="S1795" s="6" t="str">
        <f t="shared" ref="S1795:S1858" si="172">LEFT(P1795,FIND("/",P1795)-1)</f>
        <v>photography</v>
      </c>
      <c r="T1795" s="6" t="str">
        <f t="shared" ref="T1795:T1858" si="173">RIGHT(P1795,LEN(P1795)-FIND("/",P1795))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10">
        <f t="shared" si="168"/>
        <v>42046.342847222222</v>
      </c>
      <c r="J1796">
        <v>1423660422</v>
      </c>
      <c r="K1796" s="10">
        <f t="shared" si="169"/>
        <v>42011.342847222222</v>
      </c>
      <c r="L1796">
        <v>1420636422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0.11077777777777778</v>
      </c>
      <c r="R1796" s="6">
        <f t="shared" si="171"/>
        <v>55.388888888888886</v>
      </c>
      <c r="S1796" s="6" t="str">
        <f t="shared" si="172"/>
        <v>photography</v>
      </c>
      <c r="T1796" s="6" t="str">
        <f t="shared" si="173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10">
        <f t="shared" si="168"/>
        <v>42657.458333333336</v>
      </c>
      <c r="J1797">
        <v>1476460800</v>
      </c>
      <c r="K1797" s="10">
        <f t="shared" si="169"/>
        <v>42628.080335648141</v>
      </c>
      <c r="L1797">
        <v>1473922541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0.38735714285714284</v>
      </c>
      <c r="R1797" s="6">
        <f t="shared" si="171"/>
        <v>133.90123456790124</v>
      </c>
      <c r="S1797" s="6" t="str">
        <f t="shared" si="172"/>
        <v>photography</v>
      </c>
      <c r="T1797" s="6" t="str">
        <f t="shared" si="173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10">
        <f t="shared" si="168"/>
        <v>42575.231087962959</v>
      </c>
      <c r="J1798">
        <v>1469356366</v>
      </c>
      <c r="K1798" s="10">
        <f t="shared" si="169"/>
        <v>42515.231087962959</v>
      </c>
      <c r="L1798">
        <v>1464172366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0.22052631578947368</v>
      </c>
      <c r="R1798" s="6">
        <f t="shared" si="171"/>
        <v>48.720930232558139</v>
      </c>
      <c r="S1798" s="6" t="str">
        <f t="shared" si="172"/>
        <v>photography</v>
      </c>
      <c r="T1798" s="6" t="str">
        <f t="shared" si="173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10">
        <f t="shared" si="168"/>
        <v>42719.360983796294</v>
      </c>
      <c r="J1799">
        <v>1481809189</v>
      </c>
      <c r="K1799" s="10">
        <f t="shared" si="169"/>
        <v>42689.360983796294</v>
      </c>
      <c r="L1799">
        <v>1479217189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0.67549999999999999</v>
      </c>
      <c r="R1799" s="6">
        <f t="shared" si="171"/>
        <v>48.25</v>
      </c>
      <c r="S1799" s="6" t="str">
        <f t="shared" si="172"/>
        <v>photography</v>
      </c>
      <c r="T1799" s="6" t="str">
        <f t="shared" si="173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10">
        <f t="shared" si="168"/>
        <v>42404.118437499994</v>
      </c>
      <c r="J1800">
        <v>1454572233</v>
      </c>
      <c r="K1800" s="10">
        <f t="shared" si="169"/>
        <v>42344.118437499994</v>
      </c>
      <c r="L1800">
        <v>1449388233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0.136375</v>
      </c>
      <c r="R1800" s="6">
        <f t="shared" si="171"/>
        <v>58.972972972972975</v>
      </c>
      <c r="S1800" s="6" t="str">
        <f t="shared" si="172"/>
        <v>photography</v>
      </c>
      <c r="T1800" s="6" t="str">
        <f t="shared" si="173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10">
        <f t="shared" si="168"/>
        <v>41954.676018518519</v>
      </c>
      <c r="J1801">
        <v>1415740408</v>
      </c>
      <c r="K1801" s="10">
        <f t="shared" si="169"/>
        <v>41934.634351851848</v>
      </c>
      <c r="L1801">
        <v>1414008808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1.7457500000000001E-2</v>
      </c>
      <c r="R1801" s="6">
        <f t="shared" si="171"/>
        <v>11.638333333333334</v>
      </c>
      <c r="S1801" s="6" t="str">
        <f t="shared" si="172"/>
        <v>photography</v>
      </c>
      <c r="T1801" s="6" t="str">
        <f t="shared" si="173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10">
        <f t="shared" si="168"/>
        <v>42653.397800925923</v>
      </c>
      <c r="J1802">
        <v>1476109970</v>
      </c>
      <c r="K1802" s="10">
        <f t="shared" si="169"/>
        <v>42623.397800925923</v>
      </c>
      <c r="L1802">
        <v>1473517970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0.20449632511889321</v>
      </c>
      <c r="R1802" s="6">
        <f t="shared" si="171"/>
        <v>83.716814159292042</v>
      </c>
      <c r="S1802" s="6" t="str">
        <f t="shared" si="172"/>
        <v>photography</v>
      </c>
      <c r="T1802" s="6" t="str">
        <f t="shared" si="173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10">
        <f t="shared" si="168"/>
        <v>42353.298611111109</v>
      </c>
      <c r="J1803">
        <v>1450181400</v>
      </c>
      <c r="K1803" s="10">
        <f t="shared" si="169"/>
        <v>42321.452175925922</v>
      </c>
      <c r="L1803">
        <v>1447429868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0.13852941176470587</v>
      </c>
      <c r="R1803" s="6">
        <f t="shared" si="171"/>
        <v>63.648648648648646</v>
      </c>
      <c r="S1803" s="6" t="str">
        <f t="shared" si="172"/>
        <v>photography</v>
      </c>
      <c r="T1803" s="6" t="str">
        <f t="shared" si="173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10">
        <f t="shared" si="168"/>
        <v>42182.707638888889</v>
      </c>
      <c r="J1804">
        <v>1435442340</v>
      </c>
      <c r="K1804" s="10">
        <f t="shared" si="169"/>
        <v>42159.264236111114</v>
      </c>
      <c r="L1804">
        <v>1433416830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0.48485714285714288</v>
      </c>
      <c r="R1804" s="6">
        <f t="shared" si="171"/>
        <v>94.277777777777771</v>
      </c>
      <c r="S1804" s="6" t="str">
        <f t="shared" si="172"/>
        <v>photography</v>
      </c>
      <c r="T1804" s="6" t="str">
        <f t="shared" si="173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10">
        <f t="shared" si="168"/>
        <v>42048.863217592589</v>
      </c>
      <c r="J1805">
        <v>1423878182</v>
      </c>
      <c r="K1805" s="10">
        <f t="shared" si="169"/>
        <v>42017.863217592589</v>
      </c>
      <c r="L1805">
        <v>1421199782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0.308</v>
      </c>
      <c r="R1805" s="6">
        <f t="shared" si="171"/>
        <v>71.86666666666666</v>
      </c>
      <c r="S1805" s="6" t="str">
        <f t="shared" si="172"/>
        <v>photography</v>
      </c>
      <c r="T1805" s="6" t="str">
        <f t="shared" si="173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10">
        <f t="shared" si="168"/>
        <v>42322.511620370373</v>
      </c>
      <c r="J1806">
        <v>1447521404</v>
      </c>
      <c r="K1806" s="10">
        <f t="shared" si="169"/>
        <v>42282.469953703701</v>
      </c>
      <c r="L1806">
        <v>1444061804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0.35174193548387095</v>
      </c>
      <c r="R1806" s="6">
        <f t="shared" si="171"/>
        <v>104.84615384615384</v>
      </c>
      <c r="S1806" s="6" t="str">
        <f t="shared" si="172"/>
        <v>photography</v>
      </c>
      <c r="T1806" s="6" t="str">
        <f t="shared" si="173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10">
        <f t="shared" si="168"/>
        <v>42279.541666666664</v>
      </c>
      <c r="J1807">
        <v>1443808800</v>
      </c>
      <c r="K1807" s="10">
        <f t="shared" si="169"/>
        <v>42247.595578703702</v>
      </c>
      <c r="L1807">
        <v>1441048658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0.36404444444444445</v>
      </c>
      <c r="R1807" s="6">
        <f t="shared" si="171"/>
        <v>67.139344262295083</v>
      </c>
      <c r="S1807" s="6" t="str">
        <f t="shared" si="172"/>
        <v>photography</v>
      </c>
      <c r="T1807" s="6" t="str">
        <f t="shared" si="173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10">
        <f t="shared" si="168"/>
        <v>41912.429965277777</v>
      </c>
      <c r="J1808">
        <v>1412090349</v>
      </c>
      <c r="K1808" s="10">
        <f t="shared" si="169"/>
        <v>41877.429965277777</v>
      </c>
      <c r="L1808">
        <v>1409066349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2.955E-2</v>
      </c>
      <c r="R1808" s="6">
        <f t="shared" si="171"/>
        <v>73.875</v>
      </c>
      <c r="S1808" s="6" t="str">
        <f t="shared" si="172"/>
        <v>photography</v>
      </c>
      <c r="T1808" s="6" t="str">
        <f t="shared" si="173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10">
        <f t="shared" si="168"/>
        <v>41909.860104166662</v>
      </c>
      <c r="J1809">
        <v>1411868313</v>
      </c>
      <c r="K1809" s="10">
        <f t="shared" si="169"/>
        <v>41879.860104166662</v>
      </c>
      <c r="L1809">
        <v>1409276313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0.1106</v>
      </c>
      <c r="R1809" s="6">
        <f t="shared" si="171"/>
        <v>69.125</v>
      </c>
      <c r="S1809" s="6" t="str">
        <f t="shared" si="172"/>
        <v>photography</v>
      </c>
      <c r="T1809" s="6" t="str">
        <f t="shared" si="173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10">
        <f t="shared" si="168"/>
        <v>42777.472569444442</v>
      </c>
      <c r="J1810">
        <v>1486830030</v>
      </c>
      <c r="K1810" s="10">
        <f t="shared" si="169"/>
        <v>42742.472569444442</v>
      </c>
      <c r="L1810">
        <v>1483806030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0.41407142857142859</v>
      </c>
      <c r="R1810" s="6">
        <f t="shared" si="171"/>
        <v>120.77083333333333</v>
      </c>
      <c r="S1810" s="6" t="str">
        <f t="shared" si="172"/>
        <v>photography</v>
      </c>
      <c r="T1810" s="6" t="str">
        <f t="shared" si="173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10">
        <f t="shared" si="168"/>
        <v>42064.699525462966</v>
      </c>
      <c r="J1811">
        <v>1425246439</v>
      </c>
      <c r="K1811" s="10">
        <f t="shared" si="169"/>
        <v>42029.699525462966</v>
      </c>
      <c r="L1811">
        <v>1422222439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0.10857142857142857</v>
      </c>
      <c r="R1811" s="6">
        <f t="shared" si="171"/>
        <v>42.222222222222221</v>
      </c>
      <c r="S1811" s="6" t="str">
        <f t="shared" si="172"/>
        <v>photography</v>
      </c>
      <c r="T1811" s="6" t="str">
        <f t="shared" si="173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10">
        <f t="shared" si="168"/>
        <v>41872.701689814814</v>
      </c>
      <c r="J1812">
        <v>1408657826</v>
      </c>
      <c r="K1812" s="10">
        <f t="shared" si="169"/>
        <v>41860.701689814814</v>
      </c>
      <c r="L1812">
        <v>1407621026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3.3333333333333333E-2</v>
      </c>
      <c r="R1812" s="6">
        <f t="shared" si="171"/>
        <v>7.5</v>
      </c>
      <c r="S1812" s="6" t="str">
        <f t="shared" si="172"/>
        <v>photography</v>
      </c>
      <c r="T1812" s="6" t="str">
        <f t="shared" si="173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10">
        <f t="shared" si="168"/>
        <v>41935.958333333328</v>
      </c>
      <c r="J1813">
        <v>1414123200</v>
      </c>
      <c r="K1813" s="10">
        <f t="shared" si="169"/>
        <v>41876.225347222222</v>
      </c>
      <c r="L1813">
        <v>1408962270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7.407407407407407E-4</v>
      </c>
      <c r="R1813" s="6">
        <f t="shared" si="171"/>
        <v>1.5384615384615385</v>
      </c>
      <c r="S1813" s="6" t="str">
        <f t="shared" si="172"/>
        <v>photography</v>
      </c>
      <c r="T1813" s="6" t="str">
        <f t="shared" si="173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10">
        <f t="shared" si="168"/>
        <v>42554.110370370363</v>
      </c>
      <c r="J1814">
        <v>1467531536</v>
      </c>
      <c r="K1814" s="10">
        <f t="shared" si="169"/>
        <v>42524.110370370363</v>
      </c>
      <c r="L1814">
        <v>1464939536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0.13307692307692306</v>
      </c>
      <c r="R1814" s="6">
        <f t="shared" si="171"/>
        <v>37.608695652173914</v>
      </c>
      <c r="S1814" s="6" t="str">
        <f t="shared" si="172"/>
        <v>photography</v>
      </c>
      <c r="T1814" s="6" t="str">
        <f t="shared" si="173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10">
        <f t="shared" si="168"/>
        <v>41859.68069444444</v>
      </c>
      <c r="J1815">
        <v>1407532812</v>
      </c>
      <c r="K1815" s="10">
        <f t="shared" si="169"/>
        <v>41829.68069444444</v>
      </c>
      <c r="L1815">
        <v>1404940812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 s="6" t="e">
        <f t="shared" si="171"/>
        <v>#DIV/0!</v>
      </c>
      <c r="S1815" s="6" t="str">
        <f t="shared" si="172"/>
        <v>photography</v>
      </c>
      <c r="T1815" s="6" t="str">
        <f t="shared" si="173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10">
        <f t="shared" si="168"/>
        <v>42063.105740740742</v>
      </c>
      <c r="J1816">
        <v>1425108736</v>
      </c>
      <c r="K1816" s="10">
        <f t="shared" si="169"/>
        <v>42033.105740740742</v>
      </c>
      <c r="L1816">
        <v>1422516736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0.49183333333333334</v>
      </c>
      <c r="R1816" s="6">
        <f t="shared" si="171"/>
        <v>42.157142857142858</v>
      </c>
      <c r="S1816" s="6" t="str">
        <f t="shared" si="172"/>
        <v>photography</v>
      </c>
      <c r="T1816" s="6" t="str">
        <f t="shared" si="173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10">
        <f t="shared" si="168"/>
        <v>42186.698344907403</v>
      </c>
      <c r="J1817">
        <v>1435787137</v>
      </c>
      <c r="K1817" s="10">
        <f t="shared" si="169"/>
        <v>42172.698344907403</v>
      </c>
      <c r="L1817">
        <v>1434577537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 s="6" t="e">
        <f t="shared" si="171"/>
        <v>#DIV/0!</v>
      </c>
      <c r="S1817" s="6" t="str">
        <f t="shared" si="172"/>
        <v>photography</v>
      </c>
      <c r="T1817" s="6" t="str">
        <f t="shared" si="173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10">
        <f t="shared" si="168"/>
        <v>42576.583333333336</v>
      </c>
      <c r="J1818">
        <v>1469473200</v>
      </c>
      <c r="K1818" s="10">
        <f t="shared" si="169"/>
        <v>42548.667858796289</v>
      </c>
      <c r="L1818">
        <v>1467061303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2.036E-2</v>
      </c>
      <c r="R1818" s="6">
        <f t="shared" si="171"/>
        <v>84.833333333333329</v>
      </c>
      <c r="S1818" s="6" t="str">
        <f t="shared" si="172"/>
        <v>photography</v>
      </c>
      <c r="T1818" s="6" t="str">
        <f t="shared" si="173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10">
        <f t="shared" si="168"/>
        <v>42765.082638888889</v>
      </c>
      <c r="J1819">
        <v>1485759540</v>
      </c>
      <c r="K1819" s="10">
        <f t="shared" si="169"/>
        <v>42705.453784722216</v>
      </c>
      <c r="L1819">
        <v>1480607607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0.52327777777777773</v>
      </c>
      <c r="R1819" s="6">
        <f t="shared" si="171"/>
        <v>94.19</v>
      </c>
      <c r="S1819" s="6" t="str">
        <f t="shared" si="172"/>
        <v>photography</v>
      </c>
      <c r="T1819" s="6" t="str">
        <f t="shared" si="173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10">
        <f t="shared" si="168"/>
        <v>42096.984374999993</v>
      </c>
      <c r="J1820">
        <v>1428035850</v>
      </c>
      <c r="K1820" s="10">
        <f t="shared" si="169"/>
        <v>42067.026041666664</v>
      </c>
      <c r="L1820">
        <v>1425447450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 s="6" t="e">
        <f t="shared" si="171"/>
        <v>#DIV/0!</v>
      </c>
      <c r="S1820" s="6" t="str">
        <f t="shared" si="172"/>
        <v>photography</v>
      </c>
      <c r="T1820" s="6" t="str">
        <f t="shared" si="173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10">
        <f t="shared" si="168"/>
        <v>41850.543935185182</v>
      </c>
      <c r="J1821">
        <v>1406743396</v>
      </c>
      <c r="K1821" s="10">
        <f t="shared" si="169"/>
        <v>41820.543935185182</v>
      </c>
      <c r="L1821">
        <v>1404151396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2.0833333333333332E-2</v>
      </c>
      <c r="R1821" s="6">
        <f t="shared" si="171"/>
        <v>6.25</v>
      </c>
      <c r="S1821" s="6" t="str">
        <f t="shared" si="172"/>
        <v>photography</v>
      </c>
      <c r="T1821" s="6" t="str">
        <f t="shared" si="173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10">
        <f t="shared" si="168"/>
        <v>42094.834374999999</v>
      </c>
      <c r="J1822">
        <v>1427850090</v>
      </c>
      <c r="K1822" s="10">
        <f t="shared" si="169"/>
        <v>42064.876041666663</v>
      </c>
      <c r="L1822">
        <v>1425261690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6.565384615384616E-2</v>
      </c>
      <c r="R1822" s="6">
        <f t="shared" si="171"/>
        <v>213.375</v>
      </c>
      <c r="S1822" s="6" t="str">
        <f t="shared" si="172"/>
        <v>photography</v>
      </c>
      <c r="T1822" s="6" t="str">
        <f t="shared" si="173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10">
        <f t="shared" si="168"/>
        <v>40971.110729166663</v>
      </c>
      <c r="J1823">
        <v>1330760367</v>
      </c>
      <c r="K1823" s="10">
        <f t="shared" si="169"/>
        <v>40926.110729166663</v>
      </c>
      <c r="L1823">
        <v>1326872367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1.3489</v>
      </c>
      <c r="R1823" s="6">
        <f t="shared" si="171"/>
        <v>59.162280701754383</v>
      </c>
      <c r="S1823" s="6" t="str">
        <f t="shared" si="172"/>
        <v>music</v>
      </c>
      <c r="T1823" s="6" t="str">
        <f t="shared" si="173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10">
        <f t="shared" si="168"/>
        <v>41670.584027777775</v>
      </c>
      <c r="J1824">
        <v>1391194860</v>
      </c>
      <c r="K1824" s="10">
        <f t="shared" si="169"/>
        <v>41634.588680555556</v>
      </c>
      <c r="L1824">
        <v>1388084862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</v>
      </c>
      <c r="R1824" s="6">
        <f t="shared" si="171"/>
        <v>27.272727272727273</v>
      </c>
      <c r="S1824" s="6" t="str">
        <f t="shared" si="172"/>
        <v>music</v>
      </c>
      <c r="T1824" s="6" t="str">
        <f t="shared" si="173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10">
        <f t="shared" si="168"/>
        <v>41206.47657407407</v>
      </c>
      <c r="J1825">
        <v>1351095976</v>
      </c>
      <c r="K1825" s="10">
        <f t="shared" si="169"/>
        <v>41176.47657407407</v>
      </c>
      <c r="L1825">
        <v>1348503976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1.1585714285714286</v>
      </c>
      <c r="R1825" s="6">
        <f t="shared" si="171"/>
        <v>24.575757575757574</v>
      </c>
      <c r="S1825" s="6" t="str">
        <f t="shared" si="172"/>
        <v>music</v>
      </c>
      <c r="T1825" s="6" t="str">
        <f t="shared" si="173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10">
        <f t="shared" si="168"/>
        <v>41646.880555555552</v>
      </c>
      <c r="J1826">
        <v>1389146880</v>
      </c>
      <c r="K1826" s="10">
        <f t="shared" si="169"/>
        <v>41626.707951388882</v>
      </c>
      <c r="L1826">
        <v>1387403967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1.0006666666666666</v>
      </c>
      <c r="R1826" s="6">
        <f t="shared" si="171"/>
        <v>75.05</v>
      </c>
      <c r="S1826" s="6" t="str">
        <f t="shared" si="172"/>
        <v>music</v>
      </c>
      <c r="T1826" s="6" t="str">
        <f t="shared" si="173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10">
        <f t="shared" si="168"/>
        <v>41466.626192129625</v>
      </c>
      <c r="J1827">
        <v>1373572903</v>
      </c>
      <c r="K1827" s="10">
        <f t="shared" si="169"/>
        <v>41443.626192129625</v>
      </c>
      <c r="L1827">
        <v>1371585703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1.0505</v>
      </c>
      <c r="R1827" s="6">
        <f t="shared" si="171"/>
        <v>42.02</v>
      </c>
      <c r="S1827" s="6" t="str">
        <f t="shared" si="172"/>
        <v>music</v>
      </c>
      <c r="T1827" s="6" t="str">
        <f t="shared" si="173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10">
        <f t="shared" si="168"/>
        <v>41687.715474537035</v>
      </c>
      <c r="J1828">
        <v>1392675017</v>
      </c>
      <c r="K1828" s="10">
        <f t="shared" si="169"/>
        <v>41657.715474537035</v>
      </c>
      <c r="L1828">
        <v>1390083017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1.01</v>
      </c>
      <c r="R1828" s="6">
        <f t="shared" si="171"/>
        <v>53.157894736842103</v>
      </c>
      <c r="S1828" s="6" t="str">
        <f t="shared" si="172"/>
        <v>music</v>
      </c>
      <c r="T1828" s="6" t="str">
        <f t="shared" si="173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10">
        <f t="shared" si="168"/>
        <v>40605.117604166662</v>
      </c>
      <c r="J1829">
        <v>1299138561</v>
      </c>
      <c r="K1829" s="10">
        <f t="shared" si="169"/>
        <v>40555.117604166662</v>
      </c>
      <c r="L1829">
        <v>1294818561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1.0066250000000001</v>
      </c>
      <c r="R1829" s="6">
        <f t="shared" si="171"/>
        <v>83.885416666666671</v>
      </c>
      <c r="S1829" s="6" t="str">
        <f t="shared" si="172"/>
        <v>music</v>
      </c>
      <c r="T1829" s="6" t="str">
        <f t="shared" si="173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10">
        <f t="shared" si="168"/>
        <v>41768.708333333328</v>
      </c>
      <c r="J1830">
        <v>1399672800</v>
      </c>
      <c r="K1830" s="10">
        <f t="shared" si="169"/>
        <v>41736.691319444442</v>
      </c>
      <c r="L1830">
        <v>1396906530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1.0016</v>
      </c>
      <c r="R1830" s="6">
        <f t="shared" si="171"/>
        <v>417.33333333333331</v>
      </c>
      <c r="S1830" s="6" t="str">
        <f t="shared" si="172"/>
        <v>music</v>
      </c>
      <c r="T1830" s="6" t="str">
        <f t="shared" si="173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10">
        <f t="shared" si="168"/>
        <v>40564.708333333328</v>
      </c>
      <c r="J1831">
        <v>1295647200</v>
      </c>
      <c r="K1831" s="10">
        <f t="shared" si="169"/>
        <v>40515.879293981481</v>
      </c>
      <c r="L1831">
        <v>1291428371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1.6668333333333334</v>
      </c>
      <c r="R1831" s="6">
        <f t="shared" si="171"/>
        <v>75.765151515151516</v>
      </c>
      <c r="S1831" s="6" t="str">
        <f t="shared" si="172"/>
        <v>music</v>
      </c>
      <c r="T1831" s="6" t="str">
        <f t="shared" si="173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10">
        <f t="shared" si="168"/>
        <v>41694.475775462961</v>
      </c>
      <c r="J1832">
        <v>1393259107</v>
      </c>
      <c r="K1832" s="10">
        <f t="shared" si="169"/>
        <v>41664.475775462961</v>
      </c>
      <c r="L1832">
        <v>1390667107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1.0153333333333334</v>
      </c>
      <c r="R1832" s="6">
        <f t="shared" si="171"/>
        <v>67.389380530973455</v>
      </c>
      <c r="S1832" s="6" t="str">
        <f t="shared" si="172"/>
        <v>music</v>
      </c>
      <c r="T1832" s="6" t="str">
        <f t="shared" si="173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10">
        <f t="shared" si="168"/>
        <v>41041.787766203699</v>
      </c>
      <c r="J1833">
        <v>1336866863</v>
      </c>
      <c r="K1833" s="10">
        <f t="shared" si="169"/>
        <v>41026.787766203699</v>
      </c>
      <c r="L1833">
        <v>1335570863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1.03</v>
      </c>
      <c r="R1833" s="6">
        <f t="shared" si="171"/>
        <v>73.571428571428569</v>
      </c>
      <c r="S1833" s="6" t="str">
        <f t="shared" si="172"/>
        <v>music</v>
      </c>
      <c r="T1833" s="6" t="str">
        <f t="shared" si="173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10">
        <f t="shared" si="168"/>
        <v>40606.331331018519</v>
      </c>
      <c r="J1834">
        <v>1299243427</v>
      </c>
      <c r="K1834" s="10">
        <f t="shared" si="169"/>
        <v>40576.331331018519</v>
      </c>
      <c r="L1834">
        <v>1296651427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1.4285714285714286</v>
      </c>
      <c r="R1834" s="6">
        <f t="shared" si="171"/>
        <v>25</v>
      </c>
      <c r="S1834" s="6" t="str">
        <f t="shared" si="172"/>
        <v>music</v>
      </c>
      <c r="T1834" s="6" t="str">
        <f t="shared" si="173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10">
        <f t="shared" si="168"/>
        <v>41335.124305555553</v>
      </c>
      <c r="J1835">
        <v>1362211140</v>
      </c>
      <c r="K1835" s="10">
        <f t="shared" si="169"/>
        <v>41302.835682870369</v>
      </c>
      <c r="L1835">
        <v>1359421403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2.625</v>
      </c>
      <c r="R1835" s="6">
        <f t="shared" si="171"/>
        <v>42</v>
      </c>
      <c r="S1835" s="6" t="str">
        <f t="shared" si="172"/>
        <v>music</v>
      </c>
      <c r="T1835" s="6" t="str">
        <f t="shared" si="173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10">
        <f t="shared" si="168"/>
        <v>42028.755729166667</v>
      </c>
      <c r="J1836">
        <v>1422140895</v>
      </c>
      <c r="K1836" s="10">
        <f t="shared" si="169"/>
        <v>41988.755729166667</v>
      </c>
      <c r="L1836">
        <v>1418684895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1.1805000000000001</v>
      </c>
      <c r="R1836" s="6">
        <f t="shared" si="171"/>
        <v>131.16666666666666</v>
      </c>
      <c r="S1836" s="6" t="str">
        <f t="shared" si="172"/>
        <v>music</v>
      </c>
      <c r="T1836" s="6" t="str">
        <f t="shared" si="173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10">
        <f t="shared" si="168"/>
        <v>42460.452210648145</v>
      </c>
      <c r="J1837">
        <v>1459439471</v>
      </c>
      <c r="K1837" s="10">
        <f t="shared" si="169"/>
        <v>42430.49387731481</v>
      </c>
      <c r="L1837">
        <v>1456851071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1.04</v>
      </c>
      <c r="R1837" s="6">
        <f t="shared" si="171"/>
        <v>47.272727272727273</v>
      </c>
      <c r="S1837" s="6" t="str">
        <f t="shared" si="172"/>
        <v>music</v>
      </c>
      <c r="T1837" s="6" t="str">
        <f t="shared" si="173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10">
        <f t="shared" si="168"/>
        <v>41322.601030092592</v>
      </c>
      <c r="J1838">
        <v>1361129129</v>
      </c>
      <c r="K1838" s="10">
        <f t="shared" si="169"/>
        <v>41305.601030092592</v>
      </c>
      <c r="L1838">
        <v>1359660329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2.0034000000000001</v>
      </c>
      <c r="R1838" s="6">
        <f t="shared" si="171"/>
        <v>182.12727272727273</v>
      </c>
      <c r="S1838" s="6" t="str">
        <f t="shared" si="172"/>
        <v>music</v>
      </c>
      <c r="T1838" s="6" t="str">
        <f t="shared" si="173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10">
        <f t="shared" si="168"/>
        <v>40985.797858796293</v>
      </c>
      <c r="J1839">
        <v>1332029335</v>
      </c>
      <c r="K1839" s="10">
        <f t="shared" si="169"/>
        <v>40925.839525462965</v>
      </c>
      <c r="L1839">
        <v>1326848935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3.0683333333333334</v>
      </c>
      <c r="R1839" s="6">
        <f t="shared" si="171"/>
        <v>61.366666666666667</v>
      </c>
      <c r="S1839" s="6" t="str">
        <f t="shared" si="172"/>
        <v>music</v>
      </c>
      <c r="T1839" s="6" t="str">
        <f t="shared" si="173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10">
        <f t="shared" si="168"/>
        <v>40816.916666666664</v>
      </c>
      <c r="J1840">
        <v>1317438000</v>
      </c>
      <c r="K1840" s="10">
        <f t="shared" si="169"/>
        <v>40788.578206018516</v>
      </c>
      <c r="L1840">
        <v>1314989557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1.00149</v>
      </c>
      <c r="R1840" s="6">
        <f t="shared" si="171"/>
        <v>35.767499999999998</v>
      </c>
      <c r="S1840" s="6" t="str">
        <f t="shared" si="172"/>
        <v>music</v>
      </c>
      <c r="T1840" s="6" t="str">
        <f t="shared" si="173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10">
        <f t="shared" si="168"/>
        <v>42644.513680555552</v>
      </c>
      <c r="J1841">
        <v>1475342382</v>
      </c>
      <c r="K1841" s="10">
        <f t="shared" si="169"/>
        <v>42614.513680555552</v>
      </c>
      <c r="L1841">
        <v>1472750382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2.0529999999999999</v>
      </c>
      <c r="R1841" s="6">
        <f t="shared" si="171"/>
        <v>45.62222222222222</v>
      </c>
      <c r="S1841" s="6" t="str">
        <f t="shared" si="172"/>
        <v>music</v>
      </c>
      <c r="T1841" s="6" t="str">
        <f t="shared" si="173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10">
        <f t="shared" si="168"/>
        <v>41400.999305555553</v>
      </c>
      <c r="J1842">
        <v>1367902740</v>
      </c>
      <c r="K1842" s="10">
        <f t="shared" si="169"/>
        <v>41381.88784722222</v>
      </c>
      <c r="L1842">
        <v>1366251510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1.0888888888888888</v>
      </c>
      <c r="R1842" s="6">
        <f t="shared" si="171"/>
        <v>75.384615384615387</v>
      </c>
      <c r="S1842" s="6" t="str">
        <f t="shared" si="172"/>
        <v>music</v>
      </c>
      <c r="T1842" s="6" t="str">
        <f t="shared" si="173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10">
        <f t="shared" si="168"/>
        <v>41778.999305555553</v>
      </c>
      <c r="J1843">
        <v>1400561940</v>
      </c>
      <c r="K1843" s="10">
        <f t="shared" si="169"/>
        <v>41745.637094907404</v>
      </c>
      <c r="L1843">
        <v>1397679445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1.0175000000000001</v>
      </c>
      <c r="R1843" s="6">
        <f t="shared" si="171"/>
        <v>50.875</v>
      </c>
      <c r="S1843" s="6" t="str">
        <f t="shared" si="172"/>
        <v>music</v>
      </c>
      <c r="T1843" s="6" t="str">
        <f t="shared" si="173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10">
        <f t="shared" si="168"/>
        <v>42065.040972222218</v>
      </c>
      <c r="J1844">
        <v>1425275940</v>
      </c>
      <c r="K1844" s="10">
        <f t="shared" si="169"/>
        <v>42031.423391203702</v>
      </c>
      <c r="L1844">
        <v>1422371381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1.2524999999999999</v>
      </c>
      <c r="R1844" s="6">
        <f t="shared" si="171"/>
        <v>119.28571428571429</v>
      </c>
      <c r="S1844" s="6" t="str">
        <f t="shared" si="172"/>
        <v>music</v>
      </c>
      <c r="T1844" s="6" t="str">
        <f t="shared" si="173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10">
        <f t="shared" si="168"/>
        <v>40594.786504629628</v>
      </c>
      <c r="J1845">
        <v>1298245954</v>
      </c>
      <c r="K1845" s="10">
        <f t="shared" si="169"/>
        <v>40564.786504629628</v>
      </c>
      <c r="L1845">
        <v>1295653954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1.2400610000000001</v>
      </c>
      <c r="R1845" s="6">
        <f t="shared" si="171"/>
        <v>92.541865671641801</v>
      </c>
      <c r="S1845" s="6" t="str">
        <f t="shared" si="172"/>
        <v>music</v>
      </c>
      <c r="T1845" s="6" t="str">
        <f t="shared" si="173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10">
        <f t="shared" si="168"/>
        <v>40704.916666666664</v>
      </c>
      <c r="J1846">
        <v>1307761200</v>
      </c>
      <c r="K1846" s="10">
        <f t="shared" si="169"/>
        <v>40666.765208333331</v>
      </c>
      <c r="L1846">
        <v>1304464914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1.014</v>
      </c>
      <c r="R1846" s="6">
        <f t="shared" si="171"/>
        <v>76.05</v>
      </c>
      <c r="S1846" s="6" t="str">
        <f t="shared" si="172"/>
        <v>music</v>
      </c>
      <c r="T1846" s="6" t="str">
        <f t="shared" si="173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10">
        <f t="shared" si="168"/>
        <v>42537.996527777774</v>
      </c>
      <c r="J1847">
        <v>1466139300</v>
      </c>
      <c r="K1847" s="10">
        <f t="shared" si="169"/>
        <v>42523.124976851854</v>
      </c>
      <c r="L1847">
        <v>1464854398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</v>
      </c>
      <c r="R1847" s="6">
        <f t="shared" si="171"/>
        <v>52.631578947368418</v>
      </c>
      <c r="S1847" s="6" t="str">
        <f t="shared" si="172"/>
        <v>music</v>
      </c>
      <c r="T1847" s="6" t="str">
        <f t="shared" si="173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10">
        <f t="shared" si="168"/>
        <v>41258.441863425927</v>
      </c>
      <c r="J1848">
        <v>1355585777</v>
      </c>
      <c r="K1848" s="10">
        <f t="shared" si="169"/>
        <v>41228.441863425927</v>
      </c>
      <c r="L1848">
        <v>1352993777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1.3792666666666666</v>
      </c>
      <c r="R1848" s="6">
        <f t="shared" si="171"/>
        <v>98.990430622009569</v>
      </c>
      <c r="S1848" s="6" t="str">
        <f t="shared" si="172"/>
        <v>music</v>
      </c>
      <c r="T1848" s="6" t="str">
        <f t="shared" si="173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10">
        <f t="shared" si="168"/>
        <v>42115.028148148143</v>
      </c>
      <c r="J1849">
        <v>1429594832</v>
      </c>
      <c r="K1849" s="10">
        <f t="shared" si="169"/>
        <v>42094.028148148143</v>
      </c>
      <c r="L1849">
        <v>1427780432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1.2088000000000001</v>
      </c>
      <c r="R1849" s="6">
        <f t="shared" si="171"/>
        <v>79.526315789473685</v>
      </c>
      <c r="S1849" s="6" t="str">
        <f t="shared" si="172"/>
        <v>music</v>
      </c>
      <c r="T1849" s="6" t="str">
        <f t="shared" si="173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10">
        <f t="shared" si="168"/>
        <v>40755.082638888889</v>
      </c>
      <c r="J1850">
        <v>1312095540</v>
      </c>
      <c r="K1850" s="10">
        <f t="shared" si="169"/>
        <v>40691.579722222217</v>
      </c>
      <c r="L1850">
        <v>1306608888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1.0736666666666668</v>
      </c>
      <c r="R1850" s="6">
        <f t="shared" si="171"/>
        <v>134.20833333333334</v>
      </c>
      <c r="S1850" s="6" t="str">
        <f t="shared" si="172"/>
        <v>music</v>
      </c>
      <c r="T1850" s="6" t="str">
        <f t="shared" si="173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10">
        <f t="shared" si="168"/>
        <v>41199.637256944443</v>
      </c>
      <c r="J1851">
        <v>1350505059</v>
      </c>
      <c r="K1851" s="10">
        <f t="shared" si="169"/>
        <v>41169.637256944443</v>
      </c>
      <c r="L1851">
        <v>1347913059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1.0033333333333334</v>
      </c>
      <c r="R1851" s="6">
        <f t="shared" si="171"/>
        <v>37.625</v>
      </c>
      <c r="S1851" s="6" t="str">
        <f t="shared" si="172"/>
        <v>music</v>
      </c>
      <c r="T1851" s="6" t="str">
        <f t="shared" si="173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10">
        <f t="shared" si="168"/>
        <v>41830.751157407409</v>
      </c>
      <c r="J1852">
        <v>1405033300</v>
      </c>
      <c r="K1852" s="10">
        <f t="shared" si="169"/>
        <v>41800.751157407409</v>
      </c>
      <c r="L1852">
        <v>1402441300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1.0152222222222222</v>
      </c>
      <c r="R1852" s="6">
        <f t="shared" si="171"/>
        <v>51.044692737430168</v>
      </c>
      <c r="S1852" s="6" t="str">
        <f t="shared" si="172"/>
        <v>music</v>
      </c>
      <c r="T1852" s="6" t="str">
        <f t="shared" si="173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10">
        <f t="shared" si="168"/>
        <v>41847.833333333328</v>
      </c>
      <c r="J1853">
        <v>1406509200</v>
      </c>
      <c r="K1853" s="10">
        <f t="shared" si="169"/>
        <v>41827.69835648148</v>
      </c>
      <c r="L1853">
        <v>1404769538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1.0007692307692309</v>
      </c>
      <c r="R1853" s="6">
        <f t="shared" si="171"/>
        <v>50.03846153846154</v>
      </c>
      <c r="S1853" s="6" t="str">
        <f t="shared" si="172"/>
        <v>music</v>
      </c>
      <c r="T1853" s="6" t="str">
        <f t="shared" si="173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10">
        <f t="shared" si="168"/>
        <v>42118.791666666664</v>
      </c>
      <c r="J1854">
        <v>1429920000</v>
      </c>
      <c r="K1854" s="10">
        <f t="shared" si="169"/>
        <v>42081.563101851854</v>
      </c>
      <c r="L1854">
        <v>1426703452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1.1696666666666666</v>
      </c>
      <c r="R1854" s="6">
        <f t="shared" si="171"/>
        <v>133.93129770992365</v>
      </c>
      <c r="S1854" s="6" t="str">
        <f t="shared" si="172"/>
        <v>music</v>
      </c>
      <c r="T1854" s="6" t="str">
        <f t="shared" si="173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10">
        <f t="shared" si="168"/>
        <v>41226.893715277773</v>
      </c>
      <c r="J1855">
        <v>1352860017</v>
      </c>
      <c r="K1855" s="10">
        <f t="shared" si="169"/>
        <v>41176.852048611108</v>
      </c>
      <c r="L1855">
        <v>1348536417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1.01875</v>
      </c>
      <c r="R1855" s="6">
        <f t="shared" si="171"/>
        <v>58.214285714285715</v>
      </c>
      <c r="S1855" s="6" t="str">
        <f t="shared" si="172"/>
        <v>music</v>
      </c>
      <c r="T1855" s="6" t="str">
        <f t="shared" si="173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10">
        <f t="shared" si="168"/>
        <v>41417.812928240739</v>
      </c>
      <c r="J1856">
        <v>1369355437</v>
      </c>
      <c r="K1856" s="10">
        <f t="shared" si="169"/>
        <v>41387.812928240739</v>
      </c>
      <c r="L1856">
        <v>1366763437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1.0212366666666666</v>
      </c>
      <c r="R1856" s="6">
        <f t="shared" si="171"/>
        <v>88.037643678160919</v>
      </c>
      <c r="S1856" s="6" t="str">
        <f t="shared" si="172"/>
        <v>music</v>
      </c>
      <c r="T1856" s="6" t="str">
        <f t="shared" si="173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10">
        <f t="shared" si="168"/>
        <v>41645.330324074072</v>
      </c>
      <c r="J1857">
        <v>1389012940</v>
      </c>
      <c r="K1857" s="10">
        <f t="shared" si="169"/>
        <v>41600.330324074072</v>
      </c>
      <c r="L1857">
        <v>1385124940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1.5405897142857143</v>
      </c>
      <c r="R1857" s="6">
        <f t="shared" si="171"/>
        <v>70.576753926701571</v>
      </c>
      <c r="S1857" s="6" t="str">
        <f t="shared" si="172"/>
        <v>music</v>
      </c>
      <c r="T1857" s="6" t="str">
        <f t="shared" si="173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10">
        <f t="shared" si="168"/>
        <v>41838.64666666666</v>
      </c>
      <c r="J1858">
        <v>1405715472</v>
      </c>
      <c r="K1858" s="10">
        <f t="shared" si="169"/>
        <v>41817.64666666666</v>
      </c>
      <c r="L1858">
        <v>1403901072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0"/>
        <v>1.0125</v>
      </c>
      <c r="R1858" s="6">
        <f t="shared" si="171"/>
        <v>53.289473684210527</v>
      </c>
      <c r="S1858" s="6" t="str">
        <f t="shared" si="172"/>
        <v>music</v>
      </c>
      <c r="T1858" s="6" t="str">
        <f t="shared" si="173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10">
        <f t="shared" ref="I1859:I1922" si="174">J1859/(86400)+25569+(-5/24)</f>
        <v>41894.560335648144</v>
      </c>
      <c r="J1859">
        <v>1410546413</v>
      </c>
      <c r="K1859" s="10">
        <f t="shared" ref="K1859:K1922" si="175">(L1859/86400)+25569+(-5/24)</f>
        <v>41864.560335648144</v>
      </c>
      <c r="L1859">
        <v>1407954413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6">E1859/D1859</f>
        <v>1</v>
      </c>
      <c r="R1859" s="6">
        <f t="shared" ref="R1859:R1922" si="177">E1859/N1859</f>
        <v>136.36363636363637</v>
      </c>
      <c r="S1859" s="6" t="str">
        <f t="shared" ref="S1859:S1922" si="178">LEFT(P1859,FIND("/",P1859)-1)</f>
        <v>music</v>
      </c>
      <c r="T1859" s="6" t="str">
        <f t="shared" ref="T1859:T1922" si="179">RIGHT(P1859,LEN(P1859)-FIND("/",P1859))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10">
        <f t="shared" si="174"/>
        <v>40893.033807870372</v>
      </c>
      <c r="J1860">
        <v>1324014521</v>
      </c>
      <c r="K1860" s="10">
        <f t="shared" si="175"/>
        <v>40832.9921412037</v>
      </c>
      <c r="L1860">
        <v>1318826921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1.0874800874800874</v>
      </c>
      <c r="R1860" s="6">
        <f t="shared" si="177"/>
        <v>40.547315436241611</v>
      </c>
      <c r="S1860" s="6" t="str">
        <f t="shared" si="178"/>
        <v>music</v>
      </c>
      <c r="T1860" s="6" t="str">
        <f t="shared" si="179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10">
        <f t="shared" si="174"/>
        <v>40808.561678240738</v>
      </c>
      <c r="J1861">
        <v>1316716129</v>
      </c>
      <c r="K1861" s="10">
        <f t="shared" si="175"/>
        <v>40778.561678240738</v>
      </c>
      <c r="L1861">
        <v>1314124129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1.3183333333333334</v>
      </c>
      <c r="R1861" s="6">
        <f t="shared" si="177"/>
        <v>70.625</v>
      </c>
      <c r="S1861" s="6" t="str">
        <f t="shared" si="178"/>
        <v>music</v>
      </c>
      <c r="T1861" s="6" t="str">
        <f t="shared" si="179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10">
        <f t="shared" si="174"/>
        <v>41676.500972222224</v>
      </c>
      <c r="J1862">
        <v>1391706084</v>
      </c>
      <c r="K1862" s="10">
        <f t="shared" si="175"/>
        <v>41655.500972222224</v>
      </c>
      <c r="L1862">
        <v>1389891684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1.3346666666666667</v>
      </c>
      <c r="R1862" s="6">
        <f t="shared" si="177"/>
        <v>52.684210526315788</v>
      </c>
      <c r="S1862" s="6" t="str">
        <f t="shared" si="178"/>
        <v>music</v>
      </c>
      <c r="T1862" s="6" t="str">
        <f t="shared" si="179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10">
        <f t="shared" si="174"/>
        <v>42030.091909722221</v>
      </c>
      <c r="J1863">
        <v>1422256341</v>
      </c>
      <c r="K1863" s="10">
        <f t="shared" si="175"/>
        <v>42000.091909722221</v>
      </c>
      <c r="L1863">
        <v>1419664341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 s="6" t="e">
        <f t="shared" si="177"/>
        <v>#DIV/0!</v>
      </c>
      <c r="S1863" s="6" t="str">
        <f t="shared" si="178"/>
        <v>games</v>
      </c>
      <c r="T1863" s="6" t="str">
        <f t="shared" si="179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10">
        <f t="shared" si="174"/>
        <v>42802.104166666664</v>
      </c>
      <c r="J1864">
        <v>1488958200</v>
      </c>
      <c r="K1864" s="10">
        <f t="shared" si="175"/>
        <v>42755.284421296295</v>
      </c>
      <c r="L1864">
        <v>1484912974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8.0833333333333326E-2</v>
      </c>
      <c r="R1864" s="6">
        <f t="shared" si="177"/>
        <v>90.9375</v>
      </c>
      <c r="S1864" s="6" t="str">
        <f t="shared" si="178"/>
        <v>games</v>
      </c>
      <c r="T1864" s="6" t="str">
        <f t="shared" si="179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10">
        <f t="shared" si="174"/>
        <v>41802.588946759257</v>
      </c>
      <c r="J1865">
        <v>1402600085</v>
      </c>
      <c r="K1865" s="10">
        <f t="shared" si="175"/>
        <v>41772.588946759257</v>
      </c>
      <c r="L1865">
        <v>1400008085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4.0000000000000001E-3</v>
      </c>
      <c r="R1865" s="6">
        <f t="shared" si="177"/>
        <v>5</v>
      </c>
      <c r="S1865" s="6" t="str">
        <f t="shared" si="178"/>
        <v>games</v>
      </c>
      <c r="T1865" s="6" t="str">
        <f t="shared" si="179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10">
        <f t="shared" si="174"/>
        <v>41763.508101851847</v>
      </c>
      <c r="J1866">
        <v>1399223500</v>
      </c>
      <c r="K1866" s="10">
        <f t="shared" si="175"/>
        <v>41733.508101851847</v>
      </c>
      <c r="L1866">
        <v>1396631500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0.42892307692307691</v>
      </c>
      <c r="R1866" s="6">
        <f t="shared" si="177"/>
        <v>58.083333333333336</v>
      </c>
      <c r="S1866" s="6" t="str">
        <f t="shared" si="178"/>
        <v>games</v>
      </c>
      <c r="T1866" s="6" t="str">
        <f t="shared" si="179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10">
        <f t="shared" si="174"/>
        <v>42680.200775462959</v>
      </c>
      <c r="J1867">
        <v>1478425747</v>
      </c>
      <c r="K1867" s="10">
        <f t="shared" si="175"/>
        <v>42645.159108796295</v>
      </c>
      <c r="L1867">
        <v>1475398147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3.6363636363636364E-5</v>
      </c>
      <c r="R1867" s="6">
        <f t="shared" si="177"/>
        <v>2</v>
      </c>
      <c r="S1867" s="6" t="str">
        <f t="shared" si="178"/>
        <v>games</v>
      </c>
      <c r="T1867" s="6" t="str">
        <f t="shared" si="179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10">
        <f t="shared" si="174"/>
        <v>42794.958333333336</v>
      </c>
      <c r="J1868">
        <v>1488340800</v>
      </c>
      <c r="K1868" s="10">
        <f t="shared" si="175"/>
        <v>42742.038159722222</v>
      </c>
      <c r="L1868">
        <v>1483768497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5.0000000000000001E-3</v>
      </c>
      <c r="R1868" s="6">
        <f t="shared" si="177"/>
        <v>62.5</v>
      </c>
      <c r="S1868" s="6" t="str">
        <f t="shared" si="178"/>
        <v>games</v>
      </c>
      <c r="T1868" s="6" t="str">
        <f t="shared" si="179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10">
        <f t="shared" si="174"/>
        <v>42679.716574074067</v>
      </c>
      <c r="J1869">
        <v>1478383912</v>
      </c>
      <c r="K1869" s="10">
        <f t="shared" si="175"/>
        <v>42649.716574074067</v>
      </c>
      <c r="L1869">
        <v>1475791912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5.0000000000000001E-4</v>
      </c>
      <c r="R1869" s="6">
        <f t="shared" si="177"/>
        <v>10</v>
      </c>
      <c r="S1869" s="6" t="str">
        <f t="shared" si="178"/>
        <v>games</v>
      </c>
      <c r="T1869" s="6" t="str">
        <f t="shared" si="179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10">
        <f t="shared" si="174"/>
        <v>42353.124305555553</v>
      </c>
      <c r="J1870">
        <v>1450166340</v>
      </c>
      <c r="K1870" s="10">
        <f t="shared" si="175"/>
        <v>42328.570891203701</v>
      </c>
      <c r="L1870">
        <v>1448044925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4.8680000000000001E-2</v>
      </c>
      <c r="R1870" s="6">
        <f t="shared" si="177"/>
        <v>71.588235294117652</v>
      </c>
      <c r="S1870" s="6" t="str">
        <f t="shared" si="178"/>
        <v>games</v>
      </c>
      <c r="T1870" s="6" t="str">
        <f t="shared" si="179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10">
        <f t="shared" si="174"/>
        <v>42738.794548611106</v>
      </c>
      <c r="J1871">
        <v>1483488249</v>
      </c>
      <c r="K1871" s="10">
        <f t="shared" si="175"/>
        <v>42708.794548611106</v>
      </c>
      <c r="L1871">
        <v>1480896249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 s="6" t="e">
        <f t="shared" si="177"/>
        <v>#DIV/0!</v>
      </c>
      <c r="S1871" s="6" t="str">
        <f t="shared" si="178"/>
        <v>games</v>
      </c>
      <c r="T1871" s="6" t="str">
        <f t="shared" si="179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10">
        <f t="shared" si="174"/>
        <v>42399.970138888886</v>
      </c>
      <c r="J1872">
        <v>1454213820</v>
      </c>
      <c r="K1872" s="10">
        <f t="shared" si="175"/>
        <v>42371.14739583333</v>
      </c>
      <c r="L1872">
        <v>1451723535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0.10314285714285715</v>
      </c>
      <c r="R1872" s="6">
        <f t="shared" si="177"/>
        <v>32.81818181818182</v>
      </c>
      <c r="S1872" s="6" t="str">
        <f t="shared" si="178"/>
        <v>games</v>
      </c>
      <c r="T1872" s="6" t="str">
        <f t="shared" si="179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10">
        <f t="shared" si="174"/>
        <v>41963.616909722223</v>
      </c>
      <c r="J1873">
        <v>1416512901</v>
      </c>
      <c r="K1873" s="10">
        <f t="shared" si="175"/>
        <v>41923.575243055551</v>
      </c>
      <c r="L1873">
        <v>1413053301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0.7178461538461538</v>
      </c>
      <c r="R1873" s="6">
        <f t="shared" si="177"/>
        <v>49.11578947368421</v>
      </c>
      <c r="S1873" s="6" t="str">
        <f t="shared" si="178"/>
        <v>games</v>
      </c>
      <c r="T1873" s="6" t="str">
        <f t="shared" si="179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10">
        <f t="shared" si="174"/>
        <v>42184.921319444438</v>
      </c>
      <c r="J1874">
        <v>1435633602</v>
      </c>
      <c r="K1874" s="10">
        <f t="shared" si="175"/>
        <v>42154.921319444438</v>
      </c>
      <c r="L1874">
        <v>1433041602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1.06E-2</v>
      </c>
      <c r="R1874" s="6">
        <f t="shared" si="177"/>
        <v>16.307692307692307</v>
      </c>
      <c r="S1874" s="6" t="str">
        <f t="shared" si="178"/>
        <v>games</v>
      </c>
      <c r="T1874" s="6" t="str">
        <f t="shared" si="179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10">
        <f t="shared" si="174"/>
        <v>42193.489583333336</v>
      </c>
      <c r="J1875">
        <v>1436373900</v>
      </c>
      <c r="K1875" s="10">
        <f t="shared" si="175"/>
        <v>42164.407523148147</v>
      </c>
      <c r="L1875">
        <v>1433861210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4.4999999999999997E-3</v>
      </c>
      <c r="R1875" s="6">
        <f t="shared" si="177"/>
        <v>18</v>
      </c>
      <c r="S1875" s="6" t="str">
        <f t="shared" si="178"/>
        <v>games</v>
      </c>
      <c r="T1875" s="6" t="str">
        <f t="shared" si="179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10">
        <f t="shared" si="174"/>
        <v>42549.760798611103</v>
      </c>
      <c r="J1876">
        <v>1467155733</v>
      </c>
      <c r="K1876" s="10">
        <f t="shared" si="175"/>
        <v>42529.760798611103</v>
      </c>
      <c r="L1876">
        <v>1465427733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1.6249999999999999E-4</v>
      </c>
      <c r="R1876" s="6">
        <f t="shared" si="177"/>
        <v>13</v>
      </c>
      <c r="S1876" s="6" t="str">
        <f t="shared" si="178"/>
        <v>games</v>
      </c>
      <c r="T1876" s="6" t="str">
        <f t="shared" si="179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10">
        <f t="shared" si="174"/>
        <v>42588.691064814811</v>
      </c>
      <c r="J1877">
        <v>1470519308</v>
      </c>
      <c r="K1877" s="10">
        <f t="shared" si="175"/>
        <v>42528.691064814811</v>
      </c>
      <c r="L1877">
        <v>1465335308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5.1000000000000004E-3</v>
      </c>
      <c r="R1877" s="6">
        <f t="shared" si="177"/>
        <v>17</v>
      </c>
      <c r="S1877" s="6" t="str">
        <f t="shared" si="178"/>
        <v>games</v>
      </c>
      <c r="T1877" s="6" t="str">
        <f t="shared" si="179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10">
        <f t="shared" si="174"/>
        <v>41806.07644675926</v>
      </c>
      <c r="J1878">
        <v>1402901405</v>
      </c>
      <c r="K1878" s="10">
        <f t="shared" si="175"/>
        <v>41776.07644675926</v>
      </c>
      <c r="L1878">
        <v>1400309405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 s="6" t="e">
        <f t="shared" si="177"/>
        <v>#DIV/0!</v>
      </c>
      <c r="S1878" s="6" t="str">
        <f t="shared" si="178"/>
        <v>games</v>
      </c>
      <c r="T1878" s="6" t="str">
        <f t="shared" si="179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10">
        <f t="shared" si="174"/>
        <v>42063.820891203701</v>
      </c>
      <c r="J1879">
        <v>1425170525</v>
      </c>
      <c r="K1879" s="10">
        <f t="shared" si="175"/>
        <v>42034.820891203701</v>
      </c>
      <c r="L1879">
        <v>1422664925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 s="6" t="e">
        <f t="shared" si="177"/>
        <v>#DIV/0!</v>
      </c>
      <c r="S1879" s="6" t="str">
        <f t="shared" si="178"/>
        <v>games</v>
      </c>
      <c r="T1879" s="6" t="str">
        <f t="shared" si="179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10">
        <f t="shared" si="174"/>
        <v>41802.800405092588</v>
      </c>
      <c r="J1880">
        <v>1402618355</v>
      </c>
      <c r="K1880" s="10">
        <f t="shared" si="175"/>
        <v>41772.800405092588</v>
      </c>
      <c r="L1880">
        <v>1400026355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 s="6" t="e">
        <f t="shared" si="177"/>
        <v>#DIV/0!</v>
      </c>
      <c r="S1880" s="6" t="str">
        <f t="shared" si="178"/>
        <v>games</v>
      </c>
      <c r="T1880" s="6" t="str">
        <f t="shared" si="179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10">
        <f t="shared" si="174"/>
        <v>42443.399641203701</v>
      </c>
      <c r="J1881">
        <v>1457966129</v>
      </c>
      <c r="K1881" s="10">
        <f t="shared" si="175"/>
        <v>42413.441307870373</v>
      </c>
      <c r="L1881">
        <v>1455377729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1.1999999999999999E-3</v>
      </c>
      <c r="R1881" s="6">
        <f t="shared" si="177"/>
        <v>3</v>
      </c>
      <c r="S1881" s="6" t="str">
        <f t="shared" si="178"/>
        <v>games</v>
      </c>
      <c r="T1881" s="6" t="str">
        <f t="shared" si="179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10">
        <f t="shared" si="174"/>
        <v>42459.31689814815</v>
      </c>
      <c r="J1882">
        <v>1459341380</v>
      </c>
      <c r="K1882" s="10">
        <f t="shared" si="175"/>
        <v>42430.358564814807</v>
      </c>
      <c r="L1882">
        <v>1456839380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0.20080000000000001</v>
      </c>
      <c r="R1882" s="6">
        <f t="shared" si="177"/>
        <v>41.833333333333336</v>
      </c>
      <c r="S1882" s="6" t="str">
        <f t="shared" si="178"/>
        <v>games</v>
      </c>
      <c r="T1882" s="6" t="str">
        <f t="shared" si="179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10">
        <f t="shared" si="174"/>
        <v>42072.902650462966</v>
      </c>
      <c r="J1883">
        <v>1425955189</v>
      </c>
      <c r="K1883" s="10">
        <f t="shared" si="175"/>
        <v>42042.944317129623</v>
      </c>
      <c r="L1883">
        <v>1423366789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1.726845</v>
      </c>
      <c r="R1883" s="6">
        <f t="shared" si="177"/>
        <v>49.338428571428572</v>
      </c>
      <c r="S1883" s="6" t="str">
        <f t="shared" si="178"/>
        <v>music</v>
      </c>
      <c r="T1883" s="6" t="str">
        <f t="shared" si="179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10">
        <f t="shared" si="174"/>
        <v>41100.783333333333</v>
      </c>
      <c r="J1884">
        <v>1341964080</v>
      </c>
      <c r="K1884" s="10">
        <f t="shared" si="175"/>
        <v>41067.740879629629</v>
      </c>
      <c r="L1884">
        <v>1339109212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1.008955223880597</v>
      </c>
      <c r="R1884" s="6">
        <f t="shared" si="177"/>
        <v>41.728395061728392</v>
      </c>
      <c r="S1884" s="6" t="str">
        <f t="shared" si="178"/>
        <v>music</v>
      </c>
      <c r="T1884" s="6" t="str">
        <f t="shared" si="179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10">
        <f t="shared" si="174"/>
        <v>41007.698009259257</v>
      </c>
      <c r="J1885">
        <v>1333921508</v>
      </c>
      <c r="K1885" s="10">
        <f t="shared" si="175"/>
        <v>40977.739675925921</v>
      </c>
      <c r="L1885">
        <v>1331333108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1.0480480480480481</v>
      </c>
      <c r="R1885" s="6">
        <f t="shared" si="177"/>
        <v>32.71875</v>
      </c>
      <c r="S1885" s="6" t="str">
        <f t="shared" si="178"/>
        <v>music</v>
      </c>
      <c r="T1885" s="6" t="str">
        <f t="shared" si="179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10">
        <f t="shared" si="174"/>
        <v>41240.291666666664</v>
      </c>
      <c r="J1886">
        <v>1354017600</v>
      </c>
      <c r="K1886" s="10">
        <f t="shared" si="175"/>
        <v>41204.989988425921</v>
      </c>
      <c r="L1886">
        <v>1350967535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1.351</v>
      </c>
      <c r="R1886" s="6">
        <f t="shared" si="177"/>
        <v>51.96153846153846</v>
      </c>
      <c r="S1886" s="6" t="str">
        <f t="shared" si="178"/>
        <v>music</v>
      </c>
      <c r="T1886" s="6" t="str">
        <f t="shared" si="179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10">
        <f t="shared" si="174"/>
        <v>41131.708333333328</v>
      </c>
      <c r="J1887">
        <v>1344636000</v>
      </c>
      <c r="K1887" s="10">
        <f t="shared" si="175"/>
        <v>41098.885532407403</v>
      </c>
      <c r="L1887">
        <v>1341800110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1.1632786885245903</v>
      </c>
      <c r="R1887" s="6">
        <f t="shared" si="177"/>
        <v>50.685714285714283</v>
      </c>
      <c r="S1887" s="6" t="str">
        <f t="shared" si="178"/>
        <v>music</v>
      </c>
      <c r="T1887" s="6" t="str">
        <f t="shared" si="179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10">
        <f t="shared" si="174"/>
        <v>41955.740023148144</v>
      </c>
      <c r="J1888">
        <v>1415832338</v>
      </c>
      <c r="K1888" s="10">
        <f t="shared" si="175"/>
        <v>41925.69835648148</v>
      </c>
      <c r="L1888">
        <v>1413236738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1.0208333333333333</v>
      </c>
      <c r="R1888" s="6">
        <f t="shared" si="177"/>
        <v>42.241379310344826</v>
      </c>
      <c r="S1888" s="6" t="str">
        <f t="shared" si="178"/>
        <v>music</v>
      </c>
      <c r="T1888" s="6" t="str">
        <f t="shared" si="179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10">
        <f t="shared" si="174"/>
        <v>42341.687499999993</v>
      </c>
      <c r="J1889">
        <v>1449178200</v>
      </c>
      <c r="K1889" s="10">
        <f t="shared" si="175"/>
        <v>42323.591805555552</v>
      </c>
      <c r="L1889">
        <v>1447614732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1.1116666666666666</v>
      </c>
      <c r="R1889" s="6">
        <f t="shared" si="177"/>
        <v>416.875</v>
      </c>
      <c r="S1889" s="6" t="str">
        <f t="shared" si="178"/>
        <v>music</v>
      </c>
      <c r="T1889" s="6" t="str">
        <f t="shared" si="179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10">
        <f t="shared" si="174"/>
        <v>40329.999305555553</v>
      </c>
      <c r="J1890">
        <v>1275368340</v>
      </c>
      <c r="K1890" s="10">
        <f t="shared" si="175"/>
        <v>40299.03162037037</v>
      </c>
      <c r="L1890">
        <v>1272692732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1.6608000000000001</v>
      </c>
      <c r="R1890" s="6">
        <f t="shared" si="177"/>
        <v>46.651685393258425</v>
      </c>
      <c r="S1890" s="6" t="str">
        <f t="shared" si="178"/>
        <v>music</v>
      </c>
      <c r="T1890" s="6" t="str">
        <f t="shared" si="179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10">
        <f t="shared" si="174"/>
        <v>41344.543356481481</v>
      </c>
      <c r="J1891">
        <v>1363024946</v>
      </c>
      <c r="K1891" s="10">
        <f t="shared" si="175"/>
        <v>41299.585023148145</v>
      </c>
      <c r="L1891">
        <v>1359140546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1.0660000000000001</v>
      </c>
      <c r="R1891" s="6">
        <f t="shared" si="177"/>
        <v>48.454545454545453</v>
      </c>
      <c r="S1891" s="6" t="str">
        <f t="shared" si="178"/>
        <v>music</v>
      </c>
      <c r="T1891" s="6" t="str">
        <f t="shared" si="179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10">
        <f t="shared" si="174"/>
        <v>41258.577870370369</v>
      </c>
      <c r="J1892">
        <v>1355597528</v>
      </c>
      <c r="K1892" s="10">
        <f t="shared" si="175"/>
        <v>41228.577870370369</v>
      </c>
      <c r="L1892">
        <v>1353005528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1.4458441666666668</v>
      </c>
      <c r="R1892" s="6">
        <f t="shared" si="177"/>
        <v>70.5289837398374</v>
      </c>
      <c r="S1892" s="6" t="str">
        <f t="shared" si="178"/>
        <v>music</v>
      </c>
      <c r="T1892" s="6" t="str">
        <f t="shared" si="179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10">
        <f t="shared" si="174"/>
        <v>40381.041666666664</v>
      </c>
      <c r="J1893">
        <v>1279778400</v>
      </c>
      <c r="K1893" s="10">
        <f t="shared" si="175"/>
        <v>40335.589745370366</v>
      </c>
      <c r="L1893">
        <v>1275851354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1.0555000000000001</v>
      </c>
      <c r="R1893" s="6">
        <f t="shared" si="177"/>
        <v>87.958333333333329</v>
      </c>
      <c r="S1893" s="6" t="str">
        <f t="shared" si="178"/>
        <v>music</v>
      </c>
      <c r="T1893" s="6" t="str">
        <f t="shared" si="179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10">
        <f t="shared" si="174"/>
        <v>40701.429178240738</v>
      </c>
      <c r="J1894">
        <v>1307459881</v>
      </c>
      <c r="K1894" s="10">
        <f t="shared" si="175"/>
        <v>40671.429178240738</v>
      </c>
      <c r="L1894">
        <v>1304867881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1.3660000000000001</v>
      </c>
      <c r="R1894" s="6">
        <f t="shared" si="177"/>
        <v>26.26923076923077</v>
      </c>
      <c r="S1894" s="6" t="str">
        <f t="shared" si="178"/>
        <v>music</v>
      </c>
      <c r="T1894" s="6" t="str">
        <f t="shared" si="179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10">
        <f t="shared" si="174"/>
        <v>40648.957638888889</v>
      </c>
      <c r="J1895">
        <v>1302926340</v>
      </c>
      <c r="K1895" s="10">
        <f t="shared" si="175"/>
        <v>40632.733622685184</v>
      </c>
      <c r="L1895">
        <v>1301524585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1.04</v>
      </c>
      <c r="R1895" s="6">
        <f t="shared" si="177"/>
        <v>57.777777777777779</v>
      </c>
      <c r="S1895" s="6" t="str">
        <f t="shared" si="178"/>
        <v>music</v>
      </c>
      <c r="T1895" s="6" t="str">
        <f t="shared" si="179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10">
        <f t="shared" si="174"/>
        <v>40951.696562499994</v>
      </c>
      <c r="J1896">
        <v>1329082983</v>
      </c>
      <c r="K1896" s="10">
        <f t="shared" si="175"/>
        <v>40920.696562499994</v>
      </c>
      <c r="L1896">
        <v>1326404583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1.145</v>
      </c>
      <c r="R1896" s="6">
        <f t="shared" si="177"/>
        <v>57.25</v>
      </c>
      <c r="S1896" s="6" t="str">
        <f t="shared" si="178"/>
        <v>music</v>
      </c>
      <c r="T1896" s="6" t="str">
        <f t="shared" si="179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10">
        <f t="shared" si="174"/>
        <v>42297.538449074076</v>
      </c>
      <c r="J1897">
        <v>1445363722</v>
      </c>
      <c r="K1897" s="10">
        <f t="shared" si="175"/>
        <v>42267.538449074076</v>
      </c>
      <c r="L1897">
        <v>1442771722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1.0171957671957672</v>
      </c>
      <c r="R1897" s="6">
        <f t="shared" si="177"/>
        <v>196.34042553191489</v>
      </c>
      <c r="S1897" s="6" t="str">
        <f t="shared" si="178"/>
        <v>music</v>
      </c>
      <c r="T1897" s="6" t="str">
        <f t="shared" si="179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10">
        <f t="shared" si="174"/>
        <v>41011.501909722218</v>
      </c>
      <c r="J1898">
        <v>1334250165</v>
      </c>
      <c r="K1898" s="10">
        <f t="shared" si="175"/>
        <v>40981.501909722218</v>
      </c>
      <c r="L1898">
        <v>1331658165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1.2394678492239468</v>
      </c>
      <c r="R1898" s="6">
        <f t="shared" si="177"/>
        <v>43</v>
      </c>
      <c r="S1898" s="6" t="str">
        <f t="shared" si="178"/>
        <v>music</v>
      </c>
      <c r="T1898" s="6" t="str">
        <f t="shared" si="179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10">
        <f t="shared" si="174"/>
        <v>41702.666666666664</v>
      </c>
      <c r="J1899">
        <v>1393966800</v>
      </c>
      <c r="K1899" s="10">
        <f t="shared" si="175"/>
        <v>41680.375069444439</v>
      </c>
      <c r="L1899">
        <v>1392040806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1.0245669291338582</v>
      </c>
      <c r="R1899" s="6">
        <f t="shared" si="177"/>
        <v>35.551912568306008</v>
      </c>
      <c r="S1899" s="6" t="str">
        <f t="shared" si="178"/>
        <v>music</v>
      </c>
      <c r="T1899" s="6" t="str">
        <f t="shared" si="179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10">
        <f t="shared" si="174"/>
        <v>42401.541666666664</v>
      </c>
      <c r="J1900">
        <v>1454349600</v>
      </c>
      <c r="K1900" s="10">
        <f t="shared" si="175"/>
        <v>42365.9846412037</v>
      </c>
      <c r="L1900">
        <v>1451277473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1.4450000000000001</v>
      </c>
      <c r="R1900" s="6">
        <f t="shared" si="177"/>
        <v>68.80952380952381</v>
      </c>
      <c r="S1900" s="6" t="str">
        <f t="shared" si="178"/>
        <v>music</v>
      </c>
      <c r="T1900" s="6" t="str">
        <f t="shared" si="179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10">
        <f t="shared" si="174"/>
        <v>42088.691736111105</v>
      </c>
      <c r="J1901">
        <v>1427319366</v>
      </c>
      <c r="K1901" s="10">
        <f t="shared" si="175"/>
        <v>42058.733402777776</v>
      </c>
      <c r="L1901">
        <v>1424730966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1.3333333333333333</v>
      </c>
      <c r="R1901" s="6">
        <f t="shared" si="177"/>
        <v>28.571428571428573</v>
      </c>
      <c r="S1901" s="6" t="str">
        <f t="shared" si="178"/>
        <v>music</v>
      </c>
      <c r="T1901" s="6" t="str">
        <f t="shared" si="179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10">
        <f t="shared" si="174"/>
        <v>41188.207638888889</v>
      </c>
      <c r="J1902">
        <v>1349517540</v>
      </c>
      <c r="K1902" s="10">
        <f t="shared" si="175"/>
        <v>41160.663553240738</v>
      </c>
      <c r="L1902">
        <v>1347137731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1.0936440000000001</v>
      </c>
      <c r="R1902" s="6">
        <f t="shared" si="177"/>
        <v>50.631666666666668</v>
      </c>
      <c r="S1902" s="6" t="str">
        <f t="shared" si="178"/>
        <v>music</v>
      </c>
      <c r="T1902" s="6" t="str">
        <f t="shared" si="179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10">
        <f t="shared" si="174"/>
        <v>42146.333333333336</v>
      </c>
      <c r="J1903">
        <v>1432299600</v>
      </c>
      <c r="K1903" s="10">
        <f t="shared" si="175"/>
        <v>42116.334826388884</v>
      </c>
      <c r="L1903">
        <v>1429707729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2.696969696969697E-2</v>
      </c>
      <c r="R1903" s="6">
        <f t="shared" si="177"/>
        <v>106.8</v>
      </c>
      <c r="S1903" s="6" t="str">
        <f t="shared" si="178"/>
        <v>technology</v>
      </c>
      <c r="T1903" s="6" t="str">
        <f t="shared" si="179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10">
        <f t="shared" si="174"/>
        <v>42067.581562499996</v>
      </c>
      <c r="J1904">
        <v>1425495447</v>
      </c>
      <c r="K1904" s="10">
        <f t="shared" si="175"/>
        <v>42037.581562499996</v>
      </c>
      <c r="L1904">
        <v>1422903447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1.2E-2</v>
      </c>
      <c r="R1904" s="6">
        <f t="shared" si="177"/>
        <v>4</v>
      </c>
      <c r="S1904" s="6" t="str">
        <f t="shared" si="178"/>
        <v>technology</v>
      </c>
      <c r="T1904" s="6" t="str">
        <f t="shared" si="179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10">
        <f t="shared" si="174"/>
        <v>42762.562395833331</v>
      </c>
      <c r="J1905">
        <v>1485541791</v>
      </c>
      <c r="K1905" s="10">
        <f t="shared" si="175"/>
        <v>42702.562395833331</v>
      </c>
      <c r="L1905">
        <v>1480357791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0.46600000000000003</v>
      </c>
      <c r="R1905" s="6">
        <f t="shared" si="177"/>
        <v>34.097560975609753</v>
      </c>
      <c r="S1905" s="6" t="str">
        <f t="shared" si="178"/>
        <v>technology</v>
      </c>
      <c r="T1905" s="6" t="str">
        <f t="shared" si="179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10">
        <f t="shared" si="174"/>
        <v>42371.477094907408</v>
      </c>
      <c r="J1906">
        <v>1451752021</v>
      </c>
      <c r="K1906" s="10">
        <f t="shared" si="175"/>
        <v>42326.477094907408</v>
      </c>
      <c r="L1906">
        <v>1447864021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1E-3</v>
      </c>
      <c r="R1906" s="6">
        <f t="shared" si="177"/>
        <v>25</v>
      </c>
      <c r="S1906" s="6" t="str">
        <f t="shared" si="178"/>
        <v>technology</v>
      </c>
      <c r="T1906" s="6" t="str">
        <f t="shared" si="179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10">
        <f t="shared" si="174"/>
        <v>41889.717523148145</v>
      </c>
      <c r="J1907">
        <v>1410127994</v>
      </c>
      <c r="K1907" s="10">
        <f t="shared" si="175"/>
        <v>41859.717523148145</v>
      </c>
      <c r="L1907">
        <v>1407535994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1.6800000000000001E-3</v>
      </c>
      <c r="R1907" s="6">
        <f t="shared" si="177"/>
        <v>10.5</v>
      </c>
      <c r="S1907" s="6" t="str">
        <f t="shared" si="178"/>
        <v>technology</v>
      </c>
      <c r="T1907" s="6" t="str">
        <f t="shared" si="179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10">
        <f t="shared" si="174"/>
        <v>42544.462766203702</v>
      </c>
      <c r="J1908">
        <v>1466697983</v>
      </c>
      <c r="K1908" s="10">
        <f t="shared" si="175"/>
        <v>42514.462766203702</v>
      </c>
      <c r="L1908">
        <v>1464105983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0.42759999999999998</v>
      </c>
      <c r="R1908" s="6">
        <f t="shared" si="177"/>
        <v>215.95959595959596</v>
      </c>
      <c r="S1908" s="6" t="str">
        <f t="shared" si="178"/>
        <v>technology</v>
      </c>
      <c r="T1908" s="6" t="str">
        <f t="shared" si="179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10">
        <f t="shared" si="174"/>
        <v>41782.378761574073</v>
      </c>
      <c r="J1909">
        <v>1400853925</v>
      </c>
      <c r="K1909" s="10">
        <f t="shared" si="175"/>
        <v>41767.378761574073</v>
      </c>
      <c r="L1909">
        <v>1399557925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2.8333333333333335E-3</v>
      </c>
      <c r="R1909" s="6">
        <f t="shared" si="177"/>
        <v>21.25</v>
      </c>
      <c r="S1909" s="6" t="str">
        <f t="shared" si="178"/>
        <v>technology</v>
      </c>
      <c r="T1909" s="6" t="str">
        <f t="shared" si="179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10">
        <f t="shared" si="174"/>
        <v>42733.709490740737</v>
      </c>
      <c r="J1910">
        <v>1483048900</v>
      </c>
      <c r="K1910" s="10">
        <f t="shared" si="175"/>
        <v>42703.709490740737</v>
      </c>
      <c r="L1910">
        <v>1480456900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1.7319999999999999E-2</v>
      </c>
      <c r="R1910" s="6">
        <f t="shared" si="177"/>
        <v>108.25</v>
      </c>
      <c r="S1910" s="6" t="str">
        <f t="shared" si="178"/>
        <v>technology</v>
      </c>
      <c r="T1910" s="6" t="str">
        <f t="shared" si="179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10">
        <f t="shared" si="174"/>
        <v>41935.220821759256</v>
      </c>
      <c r="J1911">
        <v>1414059479</v>
      </c>
      <c r="K1911" s="10">
        <f t="shared" si="175"/>
        <v>41905.220821759256</v>
      </c>
      <c r="L1911">
        <v>1411467479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0.14111428571428572</v>
      </c>
      <c r="R1911" s="6">
        <f t="shared" si="177"/>
        <v>129.97368421052633</v>
      </c>
      <c r="S1911" s="6" t="str">
        <f t="shared" si="178"/>
        <v>technology</v>
      </c>
      <c r="T1911" s="6" t="str">
        <f t="shared" si="179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10">
        <f t="shared" si="174"/>
        <v>42308.739583333336</v>
      </c>
      <c r="J1912">
        <v>1446331500</v>
      </c>
      <c r="K1912" s="10">
        <f t="shared" si="175"/>
        <v>42264.754826388882</v>
      </c>
      <c r="L1912">
        <v>1442531217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0.39395294117647056</v>
      </c>
      <c r="R1912" s="6">
        <f t="shared" si="177"/>
        <v>117.49473684210527</v>
      </c>
      <c r="S1912" s="6" t="str">
        <f t="shared" si="178"/>
        <v>technology</v>
      </c>
      <c r="T1912" s="6" t="str">
        <f t="shared" si="179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10">
        <f t="shared" si="174"/>
        <v>41859.825624999998</v>
      </c>
      <c r="J1913">
        <v>1407545334</v>
      </c>
      <c r="K1913" s="10">
        <f t="shared" si="175"/>
        <v>41829.825624999998</v>
      </c>
      <c r="L1913">
        <v>1404953334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2.3529411764705883E-4</v>
      </c>
      <c r="R1913" s="6">
        <f t="shared" si="177"/>
        <v>10</v>
      </c>
      <c r="S1913" s="6" t="str">
        <f t="shared" si="178"/>
        <v>technology</v>
      </c>
      <c r="T1913" s="6" t="str">
        <f t="shared" si="179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10">
        <f t="shared" si="174"/>
        <v>42159.018055555549</v>
      </c>
      <c r="J1914">
        <v>1433395560</v>
      </c>
      <c r="K1914" s="10">
        <f t="shared" si="175"/>
        <v>42129.018055555549</v>
      </c>
      <c r="L1914">
        <v>1430803560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0.59299999999999997</v>
      </c>
      <c r="R1914" s="6">
        <f t="shared" si="177"/>
        <v>70.595238095238102</v>
      </c>
      <c r="S1914" s="6" t="str">
        <f t="shared" si="178"/>
        <v>technology</v>
      </c>
      <c r="T1914" s="6" t="str">
        <f t="shared" si="179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10">
        <f t="shared" si="174"/>
        <v>41920.302986111106</v>
      </c>
      <c r="J1915">
        <v>1412770578</v>
      </c>
      <c r="K1915" s="10">
        <f t="shared" si="175"/>
        <v>41890.302986111106</v>
      </c>
      <c r="L1915">
        <v>1410178578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1.3270833333333334E-2</v>
      </c>
      <c r="R1915" s="6">
        <f t="shared" si="177"/>
        <v>24.5</v>
      </c>
      <c r="S1915" s="6" t="str">
        <f t="shared" si="178"/>
        <v>technology</v>
      </c>
      <c r="T1915" s="6" t="str">
        <f t="shared" si="179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10">
        <f t="shared" si="174"/>
        <v>41943.957638888889</v>
      </c>
      <c r="J1916">
        <v>1414814340</v>
      </c>
      <c r="K1916" s="10">
        <f t="shared" si="175"/>
        <v>41928.966122685182</v>
      </c>
      <c r="L1916">
        <v>1413519073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9.0090090090090086E-2</v>
      </c>
      <c r="R1916" s="6">
        <f t="shared" si="177"/>
        <v>30</v>
      </c>
      <c r="S1916" s="6" t="str">
        <f t="shared" si="178"/>
        <v>technology</v>
      </c>
      <c r="T1916" s="6" t="str">
        <f t="shared" si="179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10">
        <f t="shared" si="174"/>
        <v>41883.840532407405</v>
      </c>
      <c r="J1917">
        <v>1409620222</v>
      </c>
      <c r="K1917" s="10">
        <f t="shared" si="175"/>
        <v>41863.840532407405</v>
      </c>
      <c r="L1917">
        <v>1407892222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1.6E-2</v>
      </c>
      <c r="R1917" s="6">
        <f t="shared" si="177"/>
        <v>2</v>
      </c>
      <c r="S1917" s="6" t="str">
        <f t="shared" si="178"/>
        <v>technology</v>
      </c>
      <c r="T1917" s="6" t="str">
        <f t="shared" si="179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10">
        <f t="shared" si="174"/>
        <v>42681.550636574073</v>
      </c>
      <c r="J1918">
        <v>1478542375</v>
      </c>
      <c r="K1918" s="10">
        <f t="shared" si="175"/>
        <v>42656.508969907409</v>
      </c>
      <c r="L1918">
        <v>1476378775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5.1000000000000004E-3</v>
      </c>
      <c r="R1918" s="6">
        <f t="shared" si="177"/>
        <v>17</v>
      </c>
      <c r="S1918" s="6" t="str">
        <f t="shared" si="178"/>
        <v>technology</v>
      </c>
      <c r="T1918" s="6" t="str">
        <f t="shared" si="179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10">
        <f t="shared" si="174"/>
        <v>42776.06172453703</v>
      </c>
      <c r="J1919">
        <v>1486708133</v>
      </c>
      <c r="K1919" s="10">
        <f t="shared" si="175"/>
        <v>42746.06172453703</v>
      </c>
      <c r="L1919">
        <v>1484116133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0.52570512820512816</v>
      </c>
      <c r="R1919" s="6">
        <f t="shared" si="177"/>
        <v>2928.9285714285716</v>
      </c>
      <c r="S1919" s="6" t="str">
        <f t="shared" si="178"/>
        <v>technology</v>
      </c>
      <c r="T1919" s="6" t="str">
        <f t="shared" si="179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10">
        <f t="shared" si="174"/>
        <v>41863.581608796296</v>
      </c>
      <c r="J1920">
        <v>1407869851</v>
      </c>
      <c r="K1920" s="10">
        <f t="shared" si="175"/>
        <v>41828.581608796296</v>
      </c>
      <c r="L1920">
        <v>1404845851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1.04E-2</v>
      </c>
      <c r="R1920" s="6">
        <f t="shared" si="177"/>
        <v>28.888888888888889</v>
      </c>
      <c r="S1920" s="6" t="str">
        <f t="shared" si="178"/>
        <v>technology</v>
      </c>
      <c r="T1920" s="6" t="str">
        <f t="shared" si="179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10">
        <f t="shared" si="174"/>
        <v>42143.667233796295</v>
      </c>
      <c r="J1921">
        <v>1432069249</v>
      </c>
      <c r="K1921" s="10">
        <f t="shared" si="175"/>
        <v>42113.667233796295</v>
      </c>
      <c r="L1921">
        <v>1429477249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0.47399999999999998</v>
      </c>
      <c r="R1921" s="6">
        <f t="shared" si="177"/>
        <v>29.625</v>
      </c>
      <c r="S1921" s="6" t="str">
        <f t="shared" si="178"/>
        <v>technology</v>
      </c>
      <c r="T1921" s="6" t="str">
        <f t="shared" si="179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10">
        <f t="shared" si="174"/>
        <v>42298.749999999993</v>
      </c>
      <c r="J1922">
        <v>1445468400</v>
      </c>
      <c r="K1922" s="10">
        <f t="shared" si="175"/>
        <v>42270.66737268518</v>
      </c>
      <c r="L1922">
        <v>1443042061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6"/>
        <v>0.43030000000000002</v>
      </c>
      <c r="R1922" s="6">
        <f t="shared" si="177"/>
        <v>40.980952380952381</v>
      </c>
      <c r="S1922" s="6" t="str">
        <f t="shared" si="178"/>
        <v>technology</v>
      </c>
      <c r="T1922" s="6" t="str">
        <f t="shared" si="179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10">
        <f t="shared" ref="I1923:I1986" si="180">J1923/(86400)+25569+(-5/24)</f>
        <v>41104.013229166667</v>
      </c>
      <c r="J1923">
        <v>1342243143</v>
      </c>
      <c r="K1923" s="10">
        <f t="shared" ref="K1923:K1986" si="181">(L1923/86400)+25569+(-5/24)</f>
        <v>41074.013229166667</v>
      </c>
      <c r="L1923">
        <v>1339651143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2">E1923/D1923</f>
        <v>1.3680000000000001</v>
      </c>
      <c r="R1923" s="6">
        <f t="shared" ref="R1923:R1986" si="183">E1923/N1923</f>
        <v>54</v>
      </c>
      <c r="S1923" s="6" t="str">
        <f t="shared" ref="S1923:S1986" si="184">LEFT(P1923,FIND("/",P1923)-1)</f>
        <v>music</v>
      </c>
      <c r="T1923" s="6" t="str">
        <f t="shared" ref="T1923:T1986" si="185">RIGHT(P1923,LEN(P1923)-FIND("/",P1923))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10">
        <f t="shared" si="180"/>
        <v>41620.047534722216</v>
      </c>
      <c r="J1924">
        <v>1386828507</v>
      </c>
      <c r="K1924" s="10">
        <f t="shared" si="181"/>
        <v>41590.047534722216</v>
      </c>
      <c r="L1924">
        <v>1384236507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1.1555</v>
      </c>
      <c r="R1924" s="6">
        <f t="shared" si="183"/>
        <v>36.109375</v>
      </c>
      <c r="S1924" s="6" t="str">
        <f t="shared" si="184"/>
        <v>music</v>
      </c>
      <c r="T1924" s="6" t="str">
        <f t="shared" si="185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10">
        <f t="shared" si="180"/>
        <v>40812.999305555553</v>
      </c>
      <c r="J1925">
        <v>1317099540</v>
      </c>
      <c r="K1925" s="10">
        <f t="shared" si="181"/>
        <v>40772.640416666662</v>
      </c>
      <c r="L1925">
        <v>1313612532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2.4079999999999999</v>
      </c>
      <c r="R1925" s="6">
        <f t="shared" si="183"/>
        <v>23.153846153846153</v>
      </c>
      <c r="S1925" s="6" t="str">
        <f t="shared" si="184"/>
        <v>music</v>
      </c>
      <c r="T1925" s="6" t="str">
        <f t="shared" si="185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10">
        <f t="shared" si="180"/>
        <v>41654.606249999997</v>
      </c>
      <c r="J1926">
        <v>1389814380</v>
      </c>
      <c r="K1926" s="10">
        <f t="shared" si="181"/>
        <v>41626.552719907406</v>
      </c>
      <c r="L1926">
        <v>1387390555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1.1439999999999999</v>
      </c>
      <c r="R1926" s="6">
        <f t="shared" si="183"/>
        <v>104</v>
      </c>
      <c r="S1926" s="6" t="str">
        <f t="shared" si="184"/>
        <v>music</v>
      </c>
      <c r="T1926" s="6" t="str">
        <f t="shared" si="185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10">
        <f t="shared" si="180"/>
        <v>41557.791666666664</v>
      </c>
      <c r="J1927">
        <v>1381449600</v>
      </c>
      <c r="K1927" s="10">
        <f t="shared" si="181"/>
        <v>41535.693148148144</v>
      </c>
      <c r="L1927">
        <v>1379540288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1.1033333333333333</v>
      </c>
      <c r="R1927" s="6">
        <f t="shared" si="183"/>
        <v>31.826923076923077</v>
      </c>
      <c r="S1927" s="6" t="str">
        <f t="shared" si="184"/>
        <v>music</v>
      </c>
      <c r="T1927" s="6" t="str">
        <f t="shared" si="185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10">
        <f t="shared" si="180"/>
        <v>40483.80972222222</v>
      </c>
      <c r="J1928">
        <v>1288657560</v>
      </c>
      <c r="K1928" s="10">
        <f t="shared" si="181"/>
        <v>40456.746018518512</v>
      </c>
      <c r="L1928">
        <v>1286319256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1.9537933333333333</v>
      </c>
      <c r="R1928" s="6">
        <f t="shared" si="183"/>
        <v>27.3896261682243</v>
      </c>
      <c r="S1928" s="6" t="str">
        <f t="shared" si="184"/>
        <v>music</v>
      </c>
      <c r="T1928" s="6" t="str">
        <f t="shared" si="185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10">
        <f t="shared" si="180"/>
        <v>40975.999305555553</v>
      </c>
      <c r="J1929">
        <v>1331182740</v>
      </c>
      <c r="K1929" s="10">
        <f t="shared" si="181"/>
        <v>40960.653229166666</v>
      </c>
      <c r="L1929">
        <v>1329856839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1.0333333333333334</v>
      </c>
      <c r="R1929" s="6">
        <f t="shared" si="183"/>
        <v>56.363636363636367</v>
      </c>
      <c r="S1929" s="6" t="str">
        <f t="shared" si="184"/>
        <v>music</v>
      </c>
      <c r="T1929" s="6" t="str">
        <f t="shared" si="185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10">
        <f t="shared" si="180"/>
        <v>41401.439745370364</v>
      </c>
      <c r="J1930">
        <v>1367940794</v>
      </c>
      <c r="K1930" s="10">
        <f t="shared" si="181"/>
        <v>41371.439745370364</v>
      </c>
      <c r="L1930">
        <v>1365348794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1.031372549019608</v>
      </c>
      <c r="R1930" s="6">
        <f t="shared" si="183"/>
        <v>77.352941176470594</v>
      </c>
      <c r="S1930" s="6" t="str">
        <f t="shared" si="184"/>
        <v>music</v>
      </c>
      <c r="T1930" s="6" t="str">
        <f t="shared" si="185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10">
        <f t="shared" si="180"/>
        <v>40728.813263888886</v>
      </c>
      <c r="J1931">
        <v>1309825866</v>
      </c>
      <c r="K1931" s="10">
        <f t="shared" si="181"/>
        <v>40686.813263888886</v>
      </c>
      <c r="L1931">
        <v>1306197066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1.003125</v>
      </c>
      <c r="R1931" s="6">
        <f t="shared" si="183"/>
        <v>42.8</v>
      </c>
      <c r="S1931" s="6" t="str">
        <f t="shared" si="184"/>
        <v>music</v>
      </c>
      <c r="T1931" s="6" t="str">
        <f t="shared" si="185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10">
        <f t="shared" si="180"/>
        <v>41462.350486111107</v>
      </c>
      <c r="J1932">
        <v>1373203482</v>
      </c>
      <c r="K1932" s="10">
        <f t="shared" si="181"/>
        <v>41402.350486111107</v>
      </c>
      <c r="L1932">
        <v>1368019482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1.27</v>
      </c>
      <c r="R1932" s="6">
        <f t="shared" si="183"/>
        <v>48.846153846153847</v>
      </c>
      <c r="S1932" s="6" t="str">
        <f t="shared" si="184"/>
        <v>music</v>
      </c>
      <c r="T1932" s="6" t="str">
        <f t="shared" si="185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10">
        <f t="shared" si="180"/>
        <v>41050.9375</v>
      </c>
      <c r="J1933">
        <v>1337657400</v>
      </c>
      <c r="K1933" s="10">
        <f t="shared" si="181"/>
        <v>41037.684131944443</v>
      </c>
      <c r="L1933">
        <v>1336512309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1.20601</v>
      </c>
      <c r="R1933" s="6">
        <f t="shared" si="183"/>
        <v>48.240400000000001</v>
      </c>
      <c r="S1933" s="6" t="str">
        <f t="shared" si="184"/>
        <v>music</v>
      </c>
      <c r="T1933" s="6" t="str">
        <f t="shared" si="185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10">
        <f t="shared" si="180"/>
        <v>40932.601539351854</v>
      </c>
      <c r="J1934">
        <v>1327433173</v>
      </c>
      <c r="K1934" s="10">
        <f t="shared" si="181"/>
        <v>40911.601539351854</v>
      </c>
      <c r="L1934">
        <v>1325618773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1.0699047619047619</v>
      </c>
      <c r="R1934" s="6">
        <f t="shared" si="183"/>
        <v>70.212500000000006</v>
      </c>
      <c r="S1934" s="6" t="str">
        <f t="shared" si="184"/>
        <v>music</v>
      </c>
      <c r="T1934" s="6" t="str">
        <f t="shared" si="185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10">
        <f t="shared" si="180"/>
        <v>41908.922534722216</v>
      </c>
      <c r="J1935">
        <v>1411787307</v>
      </c>
      <c r="K1935" s="10">
        <f t="shared" si="181"/>
        <v>41878.922534722216</v>
      </c>
      <c r="L1935">
        <v>1409195307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1.7243333333333333</v>
      </c>
      <c r="R1935" s="6">
        <f t="shared" si="183"/>
        <v>94.054545454545448</v>
      </c>
      <c r="S1935" s="6" t="str">
        <f t="shared" si="184"/>
        <v>music</v>
      </c>
      <c r="T1935" s="6" t="str">
        <f t="shared" si="185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10">
        <f t="shared" si="180"/>
        <v>40902</v>
      </c>
      <c r="J1936">
        <v>1324789200</v>
      </c>
      <c r="K1936" s="10">
        <f t="shared" si="181"/>
        <v>40865.658807870372</v>
      </c>
      <c r="L1936">
        <v>1321649321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1.2362</v>
      </c>
      <c r="R1936" s="6">
        <f t="shared" si="183"/>
        <v>80.272727272727266</v>
      </c>
      <c r="S1936" s="6" t="str">
        <f t="shared" si="184"/>
        <v>music</v>
      </c>
      <c r="T1936" s="6" t="str">
        <f t="shared" si="185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10">
        <f t="shared" si="180"/>
        <v>41810.999305555553</v>
      </c>
      <c r="J1937">
        <v>1403326740</v>
      </c>
      <c r="K1937" s="10">
        <f t="shared" si="181"/>
        <v>41773.724201388883</v>
      </c>
      <c r="L1937">
        <v>1400106171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1.0840000000000001</v>
      </c>
      <c r="R1937" s="6">
        <f t="shared" si="183"/>
        <v>54.2</v>
      </c>
      <c r="S1937" s="6" t="str">
        <f t="shared" si="184"/>
        <v>music</v>
      </c>
      <c r="T1937" s="6" t="str">
        <f t="shared" si="185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10">
        <f t="shared" si="180"/>
        <v>40883.040972222218</v>
      </c>
      <c r="J1938">
        <v>1323151140</v>
      </c>
      <c r="K1938" s="10">
        <f t="shared" si="181"/>
        <v>40852.68136574074</v>
      </c>
      <c r="L1938">
        <v>1320528070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1.1652013333333333</v>
      </c>
      <c r="R1938" s="6">
        <f t="shared" si="183"/>
        <v>60.26903448275862</v>
      </c>
      <c r="S1938" s="6" t="str">
        <f t="shared" si="184"/>
        <v>music</v>
      </c>
      <c r="T1938" s="6" t="str">
        <f t="shared" si="185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10">
        <f t="shared" si="180"/>
        <v>41074.957638888889</v>
      </c>
      <c r="J1939">
        <v>1339732740</v>
      </c>
      <c r="K1939" s="10">
        <f t="shared" si="181"/>
        <v>41058.91065972222</v>
      </c>
      <c r="L1939">
        <v>1338346281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1.8724499999999999</v>
      </c>
      <c r="R1939" s="6">
        <f t="shared" si="183"/>
        <v>38.740344827586206</v>
      </c>
      <c r="S1939" s="6" t="str">
        <f t="shared" si="184"/>
        <v>music</v>
      </c>
      <c r="T1939" s="6" t="str">
        <f t="shared" si="185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10">
        <f t="shared" si="180"/>
        <v>41457</v>
      </c>
      <c r="J1940">
        <v>1372741200</v>
      </c>
      <c r="K1940" s="10">
        <f t="shared" si="181"/>
        <v>41426.05128472222</v>
      </c>
      <c r="L1940">
        <v>1370067231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1.1593333333333333</v>
      </c>
      <c r="R1940" s="6">
        <f t="shared" si="183"/>
        <v>152.54385964912279</v>
      </c>
      <c r="S1940" s="6" t="str">
        <f t="shared" si="184"/>
        <v>music</v>
      </c>
      <c r="T1940" s="6" t="str">
        <f t="shared" si="185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10">
        <f t="shared" si="180"/>
        <v>41343.735046296293</v>
      </c>
      <c r="J1941">
        <v>1362955108</v>
      </c>
      <c r="K1941" s="10">
        <f t="shared" si="181"/>
        <v>41313.776712962957</v>
      </c>
      <c r="L1941">
        <v>1360366708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1.107</v>
      </c>
      <c r="R1941" s="6">
        <f t="shared" si="183"/>
        <v>115.3125</v>
      </c>
      <c r="S1941" s="6" t="str">
        <f t="shared" si="184"/>
        <v>music</v>
      </c>
      <c r="T1941" s="6" t="str">
        <f t="shared" si="185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10">
        <f t="shared" si="180"/>
        <v>40708.957638888889</v>
      </c>
      <c r="J1942">
        <v>1308110340</v>
      </c>
      <c r="K1942" s="10">
        <f t="shared" si="181"/>
        <v>40670.298993055556</v>
      </c>
      <c r="L1942">
        <v>1304770233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1.7092307692307693</v>
      </c>
      <c r="R1942" s="6">
        <f t="shared" si="183"/>
        <v>35.838709677419352</v>
      </c>
      <c r="S1942" s="6" t="str">
        <f t="shared" si="184"/>
        <v>music</v>
      </c>
      <c r="T1942" s="6" t="str">
        <f t="shared" si="185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10">
        <f t="shared" si="180"/>
        <v>41774.08253472222</v>
      </c>
      <c r="J1943">
        <v>1400137131</v>
      </c>
      <c r="K1943" s="10">
        <f t="shared" si="181"/>
        <v>41744.08253472222</v>
      </c>
      <c r="L1943">
        <v>1397545131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1.2611835600000001</v>
      </c>
      <c r="R1943" s="6">
        <f t="shared" si="183"/>
        <v>64.570118779438872</v>
      </c>
      <c r="S1943" s="6" t="str">
        <f t="shared" si="184"/>
        <v>technology</v>
      </c>
      <c r="T1943" s="6" t="str">
        <f t="shared" si="185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10">
        <f t="shared" si="180"/>
        <v>40728.619675925926</v>
      </c>
      <c r="J1944">
        <v>1309809140</v>
      </c>
      <c r="K1944" s="10">
        <f t="shared" si="181"/>
        <v>40638.619675925926</v>
      </c>
      <c r="L1944">
        <v>1302033140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1.3844033333333334</v>
      </c>
      <c r="R1944" s="6">
        <f t="shared" si="183"/>
        <v>87.436000000000007</v>
      </c>
      <c r="S1944" s="6" t="str">
        <f t="shared" si="184"/>
        <v>technology</v>
      </c>
      <c r="T1944" s="6" t="str">
        <f t="shared" si="185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10">
        <f t="shared" si="180"/>
        <v>42593.061527777776</v>
      </c>
      <c r="J1945">
        <v>1470896916</v>
      </c>
      <c r="K1945" s="10">
        <f t="shared" si="181"/>
        <v>42548.061527777776</v>
      </c>
      <c r="L1945">
        <v>1467008916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17.052499999999998</v>
      </c>
      <c r="R1945" s="6">
        <f t="shared" si="183"/>
        <v>68.815577078288939</v>
      </c>
      <c r="S1945" s="6" t="str">
        <f t="shared" si="184"/>
        <v>technology</v>
      </c>
      <c r="T1945" s="6" t="str">
        <f t="shared" si="185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10">
        <f t="shared" si="180"/>
        <v>41760.376041666663</v>
      </c>
      <c r="J1946">
        <v>1398952890</v>
      </c>
      <c r="K1946" s="10">
        <f t="shared" si="181"/>
        <v>41730.376041666663</v>
      </c>
      <c r="L1946">
        <v>1396360890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7.8805550000000002</v>
      </c>
      <c r="R1946" s="6">
        <f t="shared" si="183"/>
        <v>176.200223588597</v>
      </c>
      <c r="S1946" s="6" t="str">
        <f t="shared" si="184"/>
        <v>technology</v>
      </c>
      <c r="T1946" s="6" t="str">
        <f t="shared" si="185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10">
        <f t="shared" si="180"/>
        <v>42197.043495370366</v>
      </c>
      <c r="J1947">
        <v>1436680958</v>
      </c>
      <c r="K1947" s="10">
        <f t="shared" si="181"/>
        <v>42157.043495370366</v>
      </c>
      <c r="L1947">
        <v>1433224958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3.4801799999999998</v>
      </c>
      <c r="R1947" s="6">
        <f t="shared" si="183"/>
        <v>511.79117647058825</v>
      </c>
      <c r="S1947" s="6" t="str">
        <f t="shared" si="184"/>
        <v>technology</v>
      </c>
      <c r="T1947" s="6" t="str">
        <f t="shared" si="185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10">
        <f t="shared" si="180"/>
        <v>41748.900011574071</v>
      </c>
      <c r="J1948">
        <v>1397961361</v>
      </c>
      <c r="K1948" s="10">
        <f t="shared" si="181"/>
        <v>41688.941678240742</v>
      </c>
      <c r="L1948">
        <v>1392780961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1.4974666666666667</v>
      </c>
      <c r="R1948" s="6">
        <f t="shared" si="183"/>
        <v>160.44285714285715</v>
      </c>
      <c r="S1948" s="6" t="str">
        <f t="shared" si="184"/>
        <v>technology</v>
      </c>
      <c r="T1948" s="6" t="str">
        <f t="shared" si="185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10">
        <f t="shared" si="180"/>
        <v>40140.040972222218</v>
      </c>
      <c r="J1949">
        <v>1258955940</v>
      </c>
      <c r="K1949" s="10">
        <f t="shared" si="181"/>
        <v>40102.709722222222</v>
      </c>
      <c r="L1949">
        <v>1255730520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1.0063375000000001</v>
      </c>
      <c r="R1949" s="6">
        <f t="shared" si="183"/>
        <v>35.003043478260871</v>
      </c>
      <c r="S1949" s="6" t="str">
        <f t="shared" si="184"/>
        <v>technology</v>
      </c>
      <c r="T1949" s="6" t="str">
        <f t="shared" si="185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10">
        <f t="shared" si="180"/>
        <v>42527.501388888886</v>
      </c>
      <c r="J1950">
        <v>1465232520</v>
      </c>
      <c r="K1950" s="10">
        <f t="shared" si="181"/>
        <v>42473.395937499998</v>
      </c>
      <c r="L1950">
        <v>1460557809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8.0021100000000001</v>
      </c>
      <c r="R1950" s="6">
        <f t="shared" si="183"/>
        <v>188.50671378091872</v>
      </c>
      <c r="S1950" s="6" t="str">
        <f t="shared" si="184"/>
        <v>technology</v>
      </c>
      <c r="T1950" s="6" t="str">
        <f t="shared" si="185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10">
        <f t="shared" si="180"/>
        <v>41830.21471064815</v>
      </c>
      <c r="J1951">
        <v>1404986951</v>
      </c>
      <c r="K1951" s="10">
        <f t="shared" si="181"/>
        <v>41800.21471064815</v>
      </c>
      <c r="L1951">
        <v>1402394951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1.0600260000000001</v>
      </c>
      <c r="R1951" s="6">
        <f t="shared" si="183"/>
        <v>56.204984093319197</v>
      </c>
      <c r="S1951" s="6" t="str">
        <f t="shared" si="184"/>
        <v>technology</v>
      </c>
      <c r="T1951" s="6" t="str">
        <f t="shared" si="185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10">
        <f t="shared" si="180"/>
        <v>40654.973067129627</v>
      </c>
      <c r="J1952">
        <v>1303446073</v>
      </c>
      <c r="K1952" s="10">
        <f t="shared" si="181"/>
        <v>40623.973067129627</v>
      </c>
      <c r="L1952">
        <v>1300767673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2.0051866666666669</v>
      </c>
      <c r="R1952" s="6">
        <f t="shared" si="183"/>
        <v>51.3054157782516</v>
      </c>
      <c r="S1952" s="6" t="str">
        <f t="shared" si="184"/>
        <v>technology</v>
      </c>
      <c r="T1952" s="6" t="str">
        <f t="shared" si="185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10">
        <f t="shared" si="180"/>
        <v>42681.253900462958</v>
      </c>
      <c r="J1953">
        <v>1478516737</v>
      </c>
      <c r="K1953" s="10">
        <f t="shared" si="181"/>
        <v>42651.212233796294</v>
      </c>
      <c r="L1953">
        <v>1475921137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2.1244399999999999</v>
      </c>
      <c r="R1953" s="6">
        <f t="shared" si="183"/>
        <v>127.36450839328538</v>
      </c>
      <c r="S1953" s="6" t="str">
        <f t="shared" si="184"/>
        <v>technology</v>
      </c>
      <c r="T1953" s="6" t="str">
        <f t="shared" si="185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10">
        <f t="shared" si="180"/>
        <v>41563.398321759254</v>
      </c>
      <c r="J1954">
        <v>1381934015</v>
      </c>
      <c r="K1954" s="10">
        <f t="shared" si="181"/>
        <v>41526.398321759254</v>
      </c>
      <c r="L1954">
        <v>1378737215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1.9847237142857144</v>
      </c>
      <c r="R1954" s="6">
        <f t="shared" si="183"/>
        <v>101.85532258064516</v>
      </c>
      <c r="S1954" s="6" t="str">
        <f t="shared" si="184"/>
        <v>technology</v>
      </c>
      <c r="T1954" s="6" t="str">
        <f t="shared" si="185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10">
        <f t="shared" si="180"/>
        <v>40969.916666666664</v>
      </c>
      <c r="J1955">
        <v>1330657200</v>
      </c>
      <c r="K1955" s="10">
        <f t="shared" si="181"/>
        <v>40940.991493055553</v>
      </c>
      <c r="L1955">
        <v>1328158065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2.2594666666666665</v>
      </c>
      <c r="R1955" s="6">
        <f t="shared" si="183"/>
        <v>230.55782312925169</v>
      </c>
      <c r="S1955" s="6" t="str">
        <f t="shared" si="184"/>
        <v>technology</v>
      </c>
      <c r="T1955" s="6" t="str">
        <f t="shared" si="185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10">
        <f t="shared" si="180"/>
        <v>42440.999999999993</v>
      </c>
      <c r="J1956">
        <v>1457758800</v>
      </c>
      <c r="K1956" s="10">
        <f t="shared" si="181"/>
        <v>42394.372407407405</v>
      </c>
      <c r="L1956">
        <v>1453730176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6.9894800000000004</v>
      </c>
      <c r="R1956" s="6">
        <f t="shared" si="183"/>
        <v>842.10602409638557</v>
      </c>
      <c r="S1956" s="6" t="str">
        <f t="shared" si="184"/>
        <v>technology</v>
      </c>
      <c r="T1956" s="6" t="str">
        <f t="shared" si="185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10">
        <f t="shared" si="180"/>
        <v>41052.583333333328</v>
      </c>
      <c r="J1957">
        <v>1337799600</v>
      </c>
      <c r="K1957" s="10">
        <f t="shared" si="181"/>
        <v>41020.063437500001</v>
      </c>
      <c r="L1957">
        <v>1334989881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3.9859528571428569</v>
      </c>
      <c r="R1957" s="6">
        <f t="shared" si="183"/>
        <v>577.27593103448271</v>
      </c>
      <c r="S1957" s="6" t="str">
        <f t="shared" si="184"/>
        <v>technology</v>
      </c>
      <c r="T1957" s="6" t="str">
        <f t="shared" si="185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10">
        <f t="shared" si="180"/>
        <v>42112.673668981479</v>
      </c>
      <c r="J1958">
        <v>1429391405</v>
      </c>
      <c r="K1958" s="10">
        <f t="shared" si="181"/>
        <v>42067.71533564815</v>
      </c>
      <c r="L1958">
        <v>1425507005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2.9403333333333332</v>
      </c>
      <c r="R1958" s="6">
        <f t="shared" si="183"/>
        <v>483.34246575342468</v>
      </c>
      <c r="S1958" s="6" t="str">
        <f t="shared" si="184"/>
        <v>technology</v>
      </c>
      <c r="T1958" s="6" t="str">
        <f t="shared" si="185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10">
        <f t="shared" si="180"/>
        <v>41208.890196759261</v>
      </c>
      <c r="J1959">
        <v>1351304513</v>
      </c>
      <c r="K1959" s="10">
        <f t="shared" si="181"/>
        <v>41178.890196759261</v>
      </c>
      <c r="L1959">
        <v>1348712513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1.6750470000000002</v>
      </c>
      <c r="R1959" s="6">
        <f t="shared" si="183"/>
        <v>76.138500000000008</v>
      </c>
      <c r="S1959" s="6" t="str">
        <f t="shared" si="184"/>
        <v>technology</v>
      </c>
      <c r="T1959" s="6" t="str">
        <f t="shared" si="185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10">
        <f t="shared" si="180"/>
        <v>41356.737974537034</v>
      </c>
      <c r="J1960">
        <v>1364078561</v>
      </c>
      <c r="K1960" s="10">
        <f t="shared" si="181"/>
        <v>41326.779641203699</v>
      </c>
      <c r="L1960">
        <v>1361490161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14.355717142857143</v>
      </c>
      <c r="R1960" s="6">
        <f t="shared" si="183"/>
        <v>74.107684365781708</v>
      </c>
      <c r="S1960" s="6" t="str">
        <f t="shared" si="184"/>
        <v>technology</v>
      </c>
      <c r="T1960" s="6" t="str">
        <f t="shared" si="185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10">
        <f t="shared" si="180"/>
        <v>41912.791666666664</v>
      </c>
      <c r="J1961">
        <v>1412121600</v>
      </c>
      <c r="K1961" s="10">
        <f t="shared" si="181"/>
        <v>41871.637268518512</v>
      </c>
      <c r="L1961">
        <v>1408565860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1.5673440000000001</v>
      </c>
      <c r="R1961" s="6">
        <f t="shared" si="183"/>
        <v>36.965660377358489</v>
      </c>
      <c r="S1961" s="6" t="str">
        <f t="shared" si="184"/>
        <v>technology</v>
      </c>
      <c r="T1961" s="6" t="str">
        <f t="shared" si="185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10">
        <f t="shared" si="180"/>
        <v>41994.154409722221</v>
      </c>
      <c r="J1962">
        <v>1419151341</v>
      </c>
      <c r="K1962" s="10">
        <f t="shared" si="181"/>
        <v>41964.154409722221</v>
      </c>
      <c r="L1962">
        <v>1416559341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1.1790285714285715</v>
      </c>
      <c r="R1962" s="6">
        <f t="shared" si="183"/>
        <v>2500.969696969697</v>
      </c>
      <c r="S1962" s="6" t="str">
        <f t="shared" si="184"/>
        <v>technology</v>
      </c>
      <c r="T1962" s="6" t="str">
        <f t="shared" si="185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10">
        <f t="shared" si="180"/>
        <v>41187.957638888889</v>
      </c>
      <c r="J1963">
        <v>1349495940</v>
      </c>
      <c r="K1963" s="10">
        <f t="shared" si="181"/>
        <v>41147.986307870371</v>
      </c>
      <c r="L1963">
        <v>1346042417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11.053811999999999</v>
      </c>
      <c r="R1963" s="6">
        <f t="shared" si="183"/>
        <v>67.690214329454989</v>
      </c>
      <c r="S1963" s="6" t="str">
        <f t="shared" si="184"/>
        <v>technology</v>
      </c>
      <c r="T1963" s="6" t="str">
        <f t="shared" si="185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10">
        <f t="shared" si="180"/>
        <v>41772.572175925925</v>
      </c>
      <c r="J1964">
        <v>1400006636</v>
      </c>
      <c r="K1964" s="10">
        <f t="shared" si="181"/>
        <v>41742.572175925925</v>
      </c>
      <c r="L1964">
        <v>1397414636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1.9292499999999999</v>
      </c>
      <c r="R1964" s="6">
        <f t="shared" si="183"/>
        <v>63.04738562091503</v>
      </c>
      <c r="S1964" s="6" t="str">
        <f t="shared" si="184"/>
        <v>technology</v>
      </c>
      <c r="T1964" s="6" t="str">
        <f t="shared" si="185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10">
        <f t="shared" si="180"/>
        <v>41898.221458333333</v>
      </c>
      <c r="J1965">
        <v>1410862734</v>
      </c>
      <c r="K1965" s="10">
        <f t="shared" si="181"/>
        <v>41863.221458333333</v>
      </c>
      <c r="L1965">
        <v>1407838734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1.268842105263158</v>
      </c>
      <c r="R1965" s="6">
        <f t="shared" si="183"/>
        <v>117.6</v>
      </c>
      <c r="S1965" s="6" t="str">
        <f t="shared" si="184"/>
        <v>technology</v>
      </c>
      <c r="T1965" s="6" t="str">
        <f t="shared" si="185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10">
        <f t="shared" si="180"/>
        <v>42482.064490740733</v>
      </c>
      <c r="J1966">
        <v>1461306772</v>
      </c>
      <c r="K1966" s="10">
        <f t="shared" si="181"/>
        <v>42452.064490740733</v>
      </c>
      <c r="L1966">
        <v>1458714772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2.5957748878923765</v>
      </c>
      <c r="R1966" s="6">
        <f t="shared" si="183"/>
        <v>180.75185011709601</v>
      </c>
      <c r="S1966" s="6" t="str">
        <f t="shared" si="184"/>
        <v>technology</v>
      </c>
      <c r="T1966" s="6" t="str">
        <f t="shared" si="185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10">
        <f t="shared" si="180"/>
        <v>40919.833333333328</v>
      </c>
      <c r="J1967">
        <v>1326330000</v>
      </c>
      <c r="K1967" s="10">
        <f t="shared" si="181"/>
        <v>40897.880902777775</v>
      </c>
      <c r="L1967">
        <v>1324433310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2.6227999999999998</v>
      </c>
      <c r="R1967" s="6">
        <f t="shared" si="183"/>
        <v>127.32038834951456</v>
      </c>
      <c r="S1967" s="6" t="str">
        <f t="shared" si="184"/>
        <v>technology</v>
      </c>
      <c r="T1967" s="6" t="str">
        <f t="shared" si="185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10">
        <f t="shared" si="180"/>
        <v>41865.332152777773</v>
      </c>
      <c r="J1968">
        <v>1408021098</v>
      </c>
      <c r="K1968" s="10">
        <f t="shared" si="181"/>
        <v>41835.332152777773</v>
      </c>
      <c r="L1968">
        <v>1405429098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2.0674309000000002</v>
      </c>
      <c r="R1968" s="6">
        <f t="shared" si="183"/>
        <v>136.6444745538665</v>
      </c>
      <c r="S1968" s="6" t="str">
        <f t="shared" si="184"/>
        <v>technology</v>
      </c>
      <c r="T1968" s="6" t="str">
        <f t="shared" si="185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10">
        <f t="shared" si="180"/>
        <v>41760.455196759256</v>
      </c>
      <c r="J1969">
        <v>1398959729</v>
      </c>
      <c r="K1969" s="10">
        <f t="shared" si="181"/>
        <v>41730.455196759256</v>
      </c>
      <c r="L1969">
        <v>1396367729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3.7012999999999998</v>
      </c>
      <c r="R1969" s="6">
        <f t="shared" si="183"/>
        <v>182.78024691358024</v>
      </c>
      <c r="S1969" s="6" t="str">
        <f t="shared" si="184"/>
        <v>technology</v>
      </c>
      <c r="T1969" s="6" t="str">
        <f t="shared" si="185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10">
        <f t="shared" si="180"/>
        <v>42707.420312499999</v>
      </c>
      <c r="J1970">
        <v>1480777515</v>
      </c>
      <c r="K1970" s="10">
        <f t="shared" si="181"/>
        <v>42676.378645833327</v>
      </c>
      <c r="L1970">
        <v>1478095515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2.8496600000000001</v>
      </c>
      <c r="R1970" s="6">
        <f t="shared" si="183"/>
        <v>279.37843137254902</v>
      </c>
      <c r="S1970" s="6" t="str">
        <f t="shared" si="184"/>
        <v>technology</v>
      </c>
      <c r="T1970" s="6" t="str">
        <f t="shared" si="185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10">
        <f t="shared" si="180"/>
        <v>42587.584120370368</v>
      </c>
      <c r="J1971">
        <v>1470423668</v>
      </c>
      <c r="K1971" s="10">
        <f t="shared" si="181"/>
        <v>42557.584120370368</v>
      </c>
      <c r="L1971">
        <v>1467831668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5.7907999999999999</v>
      </c>
      <c r="R1971" s="6">
        <f t="shared" si="183"/>
        <v>61.375728669846318</v>
      </c>
      <c r="S1971" s="6" t="str">
        <f t="shared" si="184"/>
        <v>technology</v>
      </c>
      <c r="T1971" s="6" t="str">
        <f t="shared" si="185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10">
        <f t="shared" si="180"/>
        <v>41383.943298611106</v>
      </c>
      <c r="J1972">
        <v>1366429101</v>
      </c>
      <c r="K1972" s="10">
        <f t="shared" si="181"/>
        <v>41323.984965277778</v>
      </c>
      <c r="L1972">
        <v>1361248701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11.318</v>
      </c>
      <c r="R1972" s="6">
        <f t="shared" si="183"/>
        <v>80.727532097004286</v>
      </c>
      <c r="S1972" s="6" t="str">
        <f t="shared" si="184"/>
        <v>technology</v>
      </c>
      <c r="T1972" s="6" t="str">
        <f t="shared" si="185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10">
        <f t="shared" si="180"/>
        <v>41592.958333333328</v>
      </c>
      <c r="J1973">
        <v>1384488000</v>
      </c>
      <c r="K1973" s="10">
        <f t="shared" si="181"/>
        <v>41561.29237268518</v>
      </c>
      <c r="L1973">
        <v>1381752061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2.6302771750000002</v>
      </c>
      <c r="R1973" s="6">
        <f t="shared" si="183"/>
        <v>272.35590732591254</v>
      </c>
      <c r="S1973" s="6" t="str">
        <f t="shared" si="184"/>
        <v>technology</v>
      </c>
      <c r="T1973" s="6" t="str">
        <f t="shared" si="185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10">
        <f t="shared" si="180"/>
        <v>41230.845416666663</v>
      </c>
      <c r="J1974">
        <v>1353201444</v>
      </c>
      <c r="K1974" s="10">
        <f t="shared" si="181"/>
        <v>41200.803749999999</v>
      </c>
      <c r="L1974">
        <v>1350605844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6.7447999999999997</v>
      </c>
      <c r="R1974" s="6">
        <f t="shared" si="183"/>
        <v>70.848739495798313</v>
      </c>
      <c r="S1974" s="6" t="str">
        <f t="shared" si="184"/>
        <v>technology</v>
      </c>
      <c r="T1974" s="6" t="str">
        <f t="shared" si="185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10">
        <f t="shared" si="180"/>
        <v>42588.083333333336</v>
      </c>
      <c r="J1975">
        <v>1470466800</v>
      </c>
      <c r="K1975" s="10">
        <f t="shared" si="181"/>
        <v>42549.514629629623</v>
      </c>
      <c r="L1975">
        <v>1467134464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2.5683081313131315</v>
      </c>
      <c r="R1975" s="6">
        <f t="shared" si="183"/>
        <v>247.94003412969283</v>
      </c>
      <c r="S1975" s="6" t="str">
        <f t="shared" si="184"/>
        <v>technology</v>
      </c>
      <c r="T1975" s="6" t="str">
        <f t="shared" si="185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10">
        <f t="shared" si="180"/>
        <v>41505.125798611109</v>
      </c>
      <c r="J1976">
        <v>1376899269</v>
      </c>
      <c r="K1976" s="10">
        <f t="shared" si="181"/>
        <v>41445.125798611109</v>
      </c>
      <c r="L1976">
        <v>1371715269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3.7549600000000001</v>
      </c>
      <c r="R1976" s="6">
        <f t="shared" si="183"/>
        <v>186.81393034825871</v>
      </c>
      <c r="S1976" s="6" t="str">
        <f t="shared" si="184"/>
        <v>technology</v>
      </c>
      <c r="T1976" s="6" t="str">
        <f t="shared" si="185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10">
        <f t="shared" si="180"/>
        <v>41343.54688657407</v>
      </c>
      <c r="J1977">
        <v>1362938851</v>
      </c>
      <c r="K1977" s="10">
        <f t="shared" si="181"/>
        <v>41313.54688657407</v>
      </c>
      <c r="L1977">
        <v>1360346851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2.0870837499999997</v>
      </c>
      <c r="R1977" s="6">
        <f t="shared" si="183"/>
        <v>131.98948616600788</v>
      </c>
      <c r="S1977" s="6" t="str">
        <f t="shared" si="184"/>
        <v>technology</v>
      </c>
      <c r="T1977" s="6" t="str">
        <f t="shared" si="185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10">
        <f t="shared" si="180"/>
        <v>41468.691261574073</v>
      </c>
      <c r="J1978">
        <v>1373751325</v>
      </c>
      <c r="K1978" s="10">
        <f t="shared" si="181"/>
        <v>41438.691261574073</v>
      </c>
      <c r="L1978">
        <v>1371159325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3.4660000000000002</v>
      </c>
      <c r="R1978" s="6">
        <f t="shared" si="183"/>
        <v>29.310782241014799</v>
      </c>
      <c r="S1978" s="6" t="str">
        <f t="shared" si="184"/>
        <v>technology</v>
      </c>
      <c r="T1978" s="6" t="str">
        <f t="shared" si="185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10">
        <f t="shared" si="180"/>
        <v>42357.124305555553</v>
      </c>
      <c r="J1979">
        <v>1450511940</v>
      </c>
      <c r="K1979" s="10">
        <f t="shared" si="181"/>
        <v>42311.008564814816</v>
      </c>
      <c r="L1979">
        <v>1446527540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4.0232999999999999</v>
      </c>
      <c r="R1979" s="6">
        <f t="shared" si="183"/>
        <v>245.02436053593178</v>
      </c>
      <c r="S1979" s="6" t="str">
        <f t="shared" si="184"/>
        <v>technology</v>
      </c>
      <c r="T1979" s="6" t="str">
        <f t="shared" si="185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10">
        <f t="shared" si="180"/>
        <v>41072.083333333328</v>
      </c>
      <c r="J1980">
        <v>1339484400</v>
      </c>
      <c r="K1980" s="10">
        <f t="shared" si="181"/>
        <v>41039.017268518517</v>
      </c>
      <c r="L1980">
        <v>1336627492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10.2684514</v>
      </c>
      <c r="R1980" s="6">
        <f t="shared" si="183"/>
        <v>1323.2540463917526</v>
      </c>
      <c r="S1980" s="6" t="str">
        <f t="shared" si="184"/>
        <v>technology</v>
      </c>
      <c r="T1980" s="6" t="str">
        <f t="shared" si="185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10">
        <f t="shared" si="180"/>
        <v>42326.999305555553</v>
      </c>
      <c r="J1981">
        <v>1447909140</v>
      </c>
      <c r="K1981" s="10">
        <f t="shared" si="181"/>
        <v>42290.25168981481</v>
      </c>
      <c r="L1981">
        <v>1444734146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1.14901155</v>
      </c>
      <c r="R1981" s="6">
        <f t="shared" si="183"/>
        <v>282.65966789667897</v>
      </c>
      <c r="S1981" s="6" t="str">
        <f t="shared" si="184"/>
        <v>technology</v>
      </c>
      <c r="T1981" s="6" t="str">
        <f t="shared" si="185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10">
        <f t="shared" si="180"/>
        <v>42463.292384259257</v>
      </c>
      <c r="J1982">
        <v>1459684862</v>
      </c>
      <c r="K1982" s="10">
        <f t="shared" si="181"/>
        <v>42423.334050925921</v>
      </c>
      <c r="L1982">
        <v>1456232462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3.5482402000000004</v>
      </c>
      <c r="R1982" s="6">
        <f t="shared" si="183"/>
        <v>91.214401028277635</v>
      </c>
      <c r="S1982" s="6" t="str">
        <f t="shared" si="184"/>
        <v>technology</v>
      </c>
      <c r="T1982" s="6" t="str">
        <f t="shared" si="185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10">
        <f t="shared" si="180"/>
        <v>41829.516956018517</v>
      </c>
      <c r="J1983">
        <v>1404926665</v>
      </c>
      <c r="K1983" s="10">
        <f t="shared" si="181"/>
        <v>41799.516956018517</v>
      </c>
      <c r="L1983">
        <v>1402334665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5.0799999999999998E-2</v>
      </c>
      <c r="R1983" s="6">
        <f t="shared" si="183"/>
        <v>31.75</v>
      </c>
      <c r="S1983" s="6" t="str">
        <f t="shared" si="184"/>
        <v>photography</v>
      </c>
      <c r="T1983" s="6" t="str">
        <f t="shared" si="185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10">
        <f t="shared" si="180"/>
        <v>42708.419988425921</v>
      </c>
      <c r="J1984">
        <v>1480863887</v>
      </c>
      <c r="K1984" s="10">
        <f t="shared" si="181"/>
        <v>42678.378321759257</v>
      </c>
      <c r="L1984">
        <v>1478268287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 s="6" t="e">
        <f t="shared" si="183"/>
        <v>#DIV/0!</v>
      </c>
      <c r="S1984" s="6" t="str">
        <f t="shared" si="184"/>
        <v>photography</v>
      </c>
      <c r="T1984" s="6" t="str">
        <f t="shared" si="185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10">
        <f t="shared" si="180"/>
        <v>42615.083333333336</v>
      </c>
      <c r="J1985">
        <v>1472799600</v>
      </c>
      <c r="K1985" s="10">
        <f t="shared" si="181"/>
        <v>42592.803449074076</v>
      </c>
      <c r="L1985">
        <v>1470874618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4.2999999999999997E-2</v>
      </c>
      <c r="R1985" s="6">
        <f t="shared" si="183"/>
        <v>88.6875</v>
      </c>
      <c r="S1985" s="6" t="str">
        <f t="shared" si="184"/>
        <v>photography</v>
      </c>
      <c r="T1985" s="6" t="str">
        <f t="shared" si="185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10">
        <f t="shared" si="180"/>
        <v>41973.623622685183</v>
      </c>
      <c r="J1986">
        <v>1417377481</v>
      </c>
      <c r="K1986" s="10">
        <f t="shared" si="181"/>
        <v>41913.581956018512</v>
      </c>
      <c r="L1986">
        <v>1412189881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2"/>
        <v>0.21146666666666666</v>
      </c>
      <c r="R1986" s="6">
        <f t="shared" si="183"/>
        <v>453.14285714285717</v>
      </c>
      <c r="S1986" s="6" t="str">
        <f t="shared" si="184"/>
        <v>photography</v>
      </c>
      <c r="T1986" s="6" t="str">
        <f t="shared" si="185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10">
        <f t="shared" ref="I1987:I2050" si="186">J1987/(86400)+25569+(-5/24)</f>
        <v>42584.749999999993</v>
      </c>
      <c r="J1987">
        <v>1470178800</v>
      </c>
      <c r="K1987" s="10">
        <f t="shared" ref="K1987:K2050" si="187">(L1987/86400)+25569+(-5/24)</f>
        <v>42555.490405092591</v>
      </c>
      <c r="L1987">
        <v>1467650771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8">E1987/D1987</f>
        <v>3.1875000000000001E-2</v>
      </c>
      <c r="R1987" s="6">
        <f t="shared" ref="R1987:R2050" si="189">E1987/N1987</f>
        <v>12.75</v>
      </c>
      <c r="S1987" s="6" t="str">
        <f t="shared" ref="S1987:S2050" si="190">LEFT(P1987,FIND("/",P1987)-1)</f>
        <v>photography</v>
      </c>
      <c r="T1987" s="6" t="str">
        <f t="shared" ref="T1987:T2050" si="191">RIGHT(P1987,LEN(P1987)-FIND("/",P1987))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10">
        <f t="shared" si="186"/>
        <v>42443.183831018519</v>
      </c>
      <c r="J1988">
        <v>1457947483</v>
      </c>
      <c r="K1988" s="10">
        <f t="shared" si="187"/>
        <v>42413.225497685184</v>
      </c>
      <c r="L1988">
        <v>1455359083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5.0000000000000001E-4</v>
      </c>
      <c r="R1988" s="6">
        <f t="shared" si="189"/>
        <v>1</v>
      </c>
      <c r="S1988" s="6" t="str">
        <f t="shared" si="190"/>
        <v>photography</v>
      </c>
      <c r="T1988" s="6" t="str">
        <f t="shared" si="191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10">
        <f t="shared" si="186"/>
        <v>42064.431435185186</v>
      </c>
      <c r="J1989">
        <v>1425223276</v>
      </c>
      <c r="K1989" s="10">
        <f t="shared" si="187"/>
        <v>42034.431435185186</v>
      </c>
      <c r="L1989">
        <v>1422631276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0.42472727272727273</v>
      </c>
      <c r="R1989" s="6">
        <f t="shared" si="189"/>
        <v>83.428571428571431</v>
      </c>
      <c r="S1989" s="6" t="str">
        <f t="shared" si="190"/>
        <v>photography</v>
      </c>
      <c r="T1989" s="6" t="str">
        <f t="shared" si="191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10">
        <f t="shared" si="186"/>
        <v>42236.554884259262</v>
      </c>
      <c r="J1990">
        <v>1440094742</v>
      </c>
      <c r="K1990" s="10">
        <f t="shared" si="187"/>
        <v>42206.554884259262</v>
      </c>
      <c r="L1990">
        <v>1437502742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4.1666666666666666E-3</v>
      </c>
      <c r="R1990" s="6">
        <f t="shared" si="189"/>
        <v>25</v>
      </c>
      <c r="S1990" s="6" t="str">
        <f t="shared" si="190"/>
        <v>photography</v>
      </c>
      <c r="T1990" s="6" t="str">
        <f t="shared" si="191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10">
        <f t="shared" si="186"/>
        <v>42715.472314814811</v>
      </c>
      <c r="J1991">
        <v>1481473208</v>
      </c>
      <c r="K1991" s="10">
        <f t="shared" si="187"/>
        <v>42685.472314814811</v>
      </c>
      <c r="L1991">
        <v>1478881208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0.01</v>
      </c>
      <c r="R1991" s="6">
        <f t="shared" si="189"/>
        <v>50</v>
      </c>
      <c r="S1991" s="6" t="str">
        <f t="shared" si="190"/>
        <v>photography</v>
      </c>
      <c r="T1991" s="6" t="str">
        <f t="shared" si="191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10">
        <f t="shared" si="186"/>
        <v>42412.987638888888</v>
      </c>
      <c r="J1992">
        <v>1455338532</v>
      </c>
      <c r="K1992" s="10">
        <f t="shared" si="187"/>
        <v>42397.987638888888</v>
      </c>
      <c r="L1992">
        <v>1454042532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0.16966666666666666</v>
      </c>
      <c r="R1992" s="6">
        <f t="shared" si="189"/>
        <v>101.8</v>
      </c>
      <c r="S1992" s="6" t="str">
        <f t="shared" si="190"/>
        <v>photography</v>
      </c>
      <c r="T1992" s="6" t="str">
        <f t="shared" si="191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10">
        <f t="shared" si="186"/>
        <v>42188.685023148144</v>
      </c>
      <c r="J1993">
        <v>1435958786</v>
      </c>
      <c r="K1993" s="10">
        <f t="shared" si="187"/>
        <v>42167.685023148144</v>
      </c>
      <c r="L1993">
        <v>1434144386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7.0000000000000007E-2</v>
      </c>
      <c r="R1993" s="6">
        <f t="shared" si="189"/>
        <v>46.666666666666664</v>
      </c>
      <c r="S1993" s="6" t="str">
        <f t="shared" si="190"/>
        <v>photography</v>
      </c>
      <c r="T1993" s="6" t="str">
        <f t="shared" si="191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10">
        <f t="shared" si="186"/>
        <v>42052.935081018521</v>
      </c>
      <c r="J1994">
        <v>1424229991</v>
      </c>
      <c r="K1994" s="10">
        <f t="shared" si="187"/>
        <v>42022.935081018521</v>
      </c>
      <c r="L1994">
        <v>1421637991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1.3333333333333333E-3</v>
      </c>
      <c r="R1994" s="6">
        <f t="shared" si="189"/>
        <v>1</v>
      </c>
      <c r="S1994" s="6" t="str">
        <f t="shared" si="190"/>
        <v>photography</v>
      </c>
      <c r="T1994" s="6" t="str">
        <f t="shared" si="191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10">
        <f t="shared" si="186"/>
        <v>42359.380057870367</v>
      </c>
      <c r="J1995">
        <v>1450706837</v>
      </c>
      <c r="K1995" s="10">
        <f t="shared" si="187"/>
        <v>42329.380057870367</v>
      </c>
      <c r="L1995">
        <v>1448114837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 s="6" t="e">
        <f t="shared" si="189"/>
        <v>#DIV/0!</v>
      </c>
      <c r="S1995" s="6" t="str">
        <f t="shared" si="190"/>
        <v>photography</v>
      </c>
      <c r="T1995" s="6" t="str">
        <f t="shared" si="191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10">
        <f t="shared" si="186"/>
        <v>42710.839606481481</v>
      </c>
      <c r="J1996">
        <v>1481072942</v>
      </c>
      <c r="K1996" s="10">
        <f t="shared" si="187"/>
        <v>42650.797939814809</v>
      </c>
      <c r="L1996">
        <v>1475885342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 s="6" t="e">
        <f t="shared" si="189"/>
        <v>#DIV/0!</v>
      </c>
      <c r="S1996" s="6" t="str">
        <f t="shared" si="190"/>
        <v>photography</v>
      </c>
      <c r="T1996" s="6" t="str">
        <f t="shared" si="191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10">
        <f t="shared" si="186"/>
        <v>42201.693703703706</v>
      </c>
      <c r="J1997">
        <v>1437082736</v>
      </c>
      <c r="K1997" s="10">
        <f t="shared" si="187"/>
        <v>42181.693703703706</v>
      </c>
      <c r="L1997">
        <v>1435354736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7.8E-2</v>
      </c>
      <c r="R1997" s="6">
        <f t="shared" si="189"/>
        <v>26</v>
      </c>
      <c r="S1997" s="6" t="str">
        <f t="shared" si="190"/>
        <v>photography</v>
      </c>
      <c r="T1997" s="6" t="str">
        <f t="shared" si="191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10">
        <f t="shared" si="186"/>
        <v>41830.611238425925</v>
      </c>
      <c r="J1998">
        <v>1405021211</v>
      </c>
      <c r="K1998" s="10">
        <f t="shared" si="187"/>
        <v>41800.611238425925</v>
      </c>
      <c r="L1998">
        <v>1402429211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 s="6" t="e">
        <f t="shared" si="189"/>
        <v>#DIV/0!</v>
      </c>
      <c r="S1998" s="6" t="str">
        <f t="shared" si="190"/>
        <v>photography</v>
      </c>
      <c r="T1998" s="6" t="str">
        <f t="shared" si="191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10">
        <f t="shared" si="186"/>
        <v>41877.722361111111</v>
      </c>
      <c r="J1999">
        <v>1409091612</v>
      </c>
      <c r="K1999" s="10">
        <f t="shared" si="187"/>
        <v>41847.722361111111</v>
      </c>
      <c r="L1999">
        <v>1406499612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 s="6" t="e">
        <f t="shared" si="189"/>
        <v>#DIV/0!</v>
      </c>
      <c r="S1999" s="6" t="str">
        <f t="shared" si="190"/>
        <v>photography</v>
      </c>
      <c r="T1999" s="6" t="str">
        <f t="shared" si="191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10">
        <f t="shared" si="186"/>
        <v>41851.910162037035</v>
      </c>
      <c r="J2000">
        <v>1406861438</v>
      </c>
      <c r="K2000" s="10">
        <f t="shared" si="187"/>
        <v>41806.910162037035</v>
      </c>
      <c r="L2000">
        <v>1402973438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0.26200000000000001</v>
      </c>
      <c r="R2000" s="6">
        <f t="shared" si="189"/>
        <v>218.33333333333334</v>
      </c>
      <c r="S2000" s="6" t="str">
        <f t="shared" si="190"/>
        <v>photography</v>
      </c>
      <c r="T2000" s="6" t="str">
        <f t="shared" si="191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10">
        <f t="shared" si="186"/>
        <v>41956.316064814811</v>
      </c>
      <c r="J2001">
        <v>1415882108</v>
      </c>
      <c r="K2001" s="10">
        <f t="shared" si="187"/>
        <v>41926.274398148147</v>
      </c>
      <c r="L2001">
        <v>1413286508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7.6129032258064515E-3</v>
      </c>
      <c r="R2001" s="6">
        <f t="shared" si="189"/>
        <v>33.714285714285715</v>
      </c>
      <c r="S2001" s="6" t="str">
        <f t="shared" si="190"/>
        <v>photography</v>
      </c>
      <c r="T2001" s="6" t="str">
        <f t="shared" si="191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10">
        <f t="shared" si="186"/>
        <v>42375.743206018517</v>
      </c>
      <c r="J2002">
        <v>1452120613</v>
      </c>
      <c r="K2002" s="10">
        <f t="shared" si="187"/>
        <v>42345.743206018517</v>
      </c>
      <c r="L2002">
        <v>1449528613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0.125</v>
      </c>
      <c r="R2002" s="6">
        <f t="shared" si="189"/>
        <v>25</v>
      </c>
      <c r="S2002" s="6" t="str">
        <f t="shared" si="190"/>
        <v>photography</v>
      </c>
      <c r="T2002" s="6" t="str">
        <f t="shared" si="191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10">
        <f t="shared" si="186"/>
        <v>42167.624999999993</v>
      </c>
      <c r="J2003">
        <v>1434139200</v>
      </c>
      <c r="K2003" s="10">
        <f t="shared" si="187"/>
        <v>42136.001342592594</v>
      </c>
      <c r="L2003">
        <v>1431406916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3.8212909090909091</v>
      </c>
      <c r="R2003" s="6">
        <f t="shared" si="189"/>
        <v>128.38790470372632</v>
      </c>
      <c r="S2003" s="6" t="str">
        <f t="shared" si="190"/>
        <v>technology</v>
      </c>
      <c r="T2003" s="6" t="str">
        <f t="shared" si="191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10">
        <f t="shared" si="186"/>
        <v>42758.503969907404</v>
      </c>
      <c r="J2004">
        <v>1485191143</v>
      </c>
      <c r="K2004" s="10">
        <f t="shared" si="187"/>
        <v>42728.503969907404</v>
      </c>
      <c r="L2004">
        <v>1482599143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2.1679422000000002</v>
      </c>
      <c r="R2004" s="6">
        <f t="shared" si="189"/>
        <v>78.834261818181815</v>
      </c>
      <c r="S2004" s="6" t="str">
        <f t="shared" si="190"/>
        <v>technology</v>
      </c>
      <c r="T2004" s="6" t="str">
        <f t="shared" si="191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10">
        <f t="shared" si="186"/>
        <v>40361.75</v>
      </c>
      <c r="J2005">
        <v>1278111600</v>
      </c>
      <c r="K2005" s="10">
        <f t="shared" si="187"/>
        <v>40346.917268518519</v>
      </c>
      <c r="L2005">
        <v>1276830052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3.12</v>
      </c>
      <c r="R2005" s="6">
        <f t="shared" si="189"/>
        <v>91.764705882352942</v>
      </c>
      <c r="S2005" s="6" t="str">
        <f t="shared" si="190"/>
        <v>technology</v>
      </c>
      <c r="T2005" s="6" t="str">
        <f t="shared" si="191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10">
        <f t="shared" si="186"/>
        <v>41830.396562499998</v>
      </c>
      <c r="J2006">
        <v>1405002663</v>
      </c>
      <c r="K2006" s="10">
        <f t="shared" si="187"/>
        <v>41800.396562499998</v>
      </c>
      <c r="L2006">
        <v>1402410663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2.3442048</v>
      </c>
      <c r="R2006" s="6">
        <f t="shared" si="189"/>
        <v>331.10237288135596</v>
      </c>
      <c r="S2006" s="6" t="str">
        <f t="shared" si="190"/>
        <v>technology</v>
      </c>
      <c r="T2006" s="6" t="str">
        <f t="shared" si="191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10">
        <f t="shared" si="186"/>
        <v>41562.957638888889</v>
      </c>
      <c r="J2007">
        <v>1381895940</v>
      </c>
      <c r="K2007" s="10">
        <f t="shared" si="187"/>
        <v>41535.604374999995</v>
      </c>
      <c r="L2007">
        <v>1379532618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1.236801</v>
      </c>
      <c r="R2007" s="6">
        <f t="shared" si="189"/>
        <v>194.26193717277485</v>
      </c>
      <c r="S2007" s="6" t="str">
        <f t="shared" si="190"/>
        <v>technology</v>
      </c>
      <c r="T2007" s="6" t="str">
        <f t="shared" si="191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10">
        <f t="shared" si="186"/>
        <v>41976.333854166667</v>
      </c>
      <c r="J2008">
        <v>1417611645</v>
      </c>
      <c r="K2008" s="10">
        <f t="shared" si="187"/>
        <v>41941.292187499996</v>
      </c>
      <c r="L2008">
        <v>1414584045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2.4784000000000002</v>
      </c>
      <c r="R2008" s="6">
        <f t="shared" si="189"/>
        <v>408.97689768976898</v>
      </c>
      <c r="S2008" s="6" t="str">
        <f t="shared" si="190"/>
        <v>technology</v>
      </c>
      <c r="T2008" s="6" t="str">
        <f t="shared" si="191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10">
        <f t="shared" si="186"/>
        <v>40413.958333333328</v>
      </c>
      <c r="J2009">
        <v>1282622400</v>
      </c>
      <c r="K2009" s="10">
        <f t="shared" si="187"/>
        <v>40347.629467592589</v>
      </c>
      <c r="L2009">
        <v>1276891586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1.157092</v>
      </c>
      <c r="R2009" s="6">
        <f t="shared" si="189"/>
        <v>84.459270072992695</v>
      </c>
      <c r="S2009" s="6" t="str">
        <f t="shared" si="190"/>
        <v>technology</v>
      </c>
      <c r="T2009" s="6" t="str">
        <f t="shared" si="191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10">
        <f t="shared" si="186"/>
        <v>40805.396087962959</v>
      </c>
      <c r="J2010">
        <v>1316442622</v>
      </c>
      <c r="K2010" s="10">
        <f t="shared" si="187"/>
        <v>40761.396087962959</v>
      </c>
      <c r="L2010">
        <v>1312641022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1.1707484768810599</v>
      </c>
      <c r="R2010" s="6">
        <f t="shared" si="189"/>
        <v>44.853658536585364</v>
      </c>
      <c r="S2010" s="6" t="str">
        <f t="shared" si="190"/>
        <v>technology</v>
      </c>
      <c r="T2010" s="6" t="str">
        <f t="shared" si="191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10">
        <f t="shared" si="186"/>
        <v>42697.156747685185</v>
      </c>
      <c r="J2011">
        <v>1479890743</v>
      </c>
      <c r="K2011" s="10">
        <f t="shared" si="187"/>
        <v>42661.115081018514</v>
      </c>
      <c r="L2011">
        <v>1476776743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3.05158</v>
      </c>
      <c r="R2011" s="6">
        <f t="shared" si="189"/>
        <v>383.3643216080402</v>
      </c>
      <c r="S2011" s="6" t="str">
        <f t="shared" si="190"/>
        <v>technology</v>
      </c>
      <c r="T2011" s="6" t="str">
        <f t="shared" si="191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10">
        <f t="shared" si="186"/>
        <v>42600.788090277776</v>
      </c>
      <c r="J2012">
        <v>1471564491</v>
      </c>
      <c r="K2012" s="10">
        <f t="shared" si="187"/>
        <v>42570.788090277776</v>
      </c>
      <c r="L2012">
        <v>1468972491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3.2005299999999997</v>
      </c>
      <c r="R2012" s="6">
        <f t="shared" si="189"/>
        <v>55.276856649395505</v>
      </c>
      <c r="S2012" s="6" t="str">
        <f t="shared" si="190"/>
        <v>technology</v>
      </c>
      <c r="T2012" s="6" t="str">
        <f t="shared" si="191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10">
        <f t="shared" si="186"/>
        <v>42380.749999999993</v>
      </c>
      <c r="J2013">
        <v>1452553200</v>
      </c>
      <c r="K2013" s="10">
        <f t="shared" si="187"/>
        <v>42347.150150462963</v>
      </c>
      <c r="L2013">
        <v>1449650173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8.1956399999999991</v>
      </c>
      <c r="R2013" s="6">
        <f t="shared" si="189"/>
        <v>422.02059732234807</v>
      </c>
      <c r="S2013" s="6" t="str">
        <f t="shared" si="190"/>
        <v>technology</v>
      </c>
      <c r="T2013" s="6" t="str">
        <f t="shared" si="191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10">
        <f t="shared" si="186"/>
        <v>42040.613900462959</v>
      </c>
      <c r="J2014">
        <v>1423165441</v>
      </c>
      <c r="K2014" s="10">
        <f t="shared" si="187"/>
        <v>42010.613900462959</v>
      </c>
      <c r="L2014">
        <v>1420573441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2.3490000000000002</v>
      </c>
      <c r="R2014" s="6">
        <f t="shared" si="189"/>
        <v>64.180327868852459</v>
      </c>
      <c r="S2014" s="6" t="str">
        <f t="shared" si="190"/>
        <v>technology</v>
      </c>
      <c r="T2014" s="6" t="str">
        <f t="shared" si="191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10">
        <f t="shared" si="186"/>
        <v>42559.752476851849</v>
      </c>
      <c r="J2015">
        <v>1468019014</v>
      </c>
      <c r="K2015" s="10">
        <f t="shared" si="187"/>
        <v>42499.752476851849</v>
      </c>
      <c r="L2015">
        <v>1462835014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4.9491375</v>
      </c>
      <c r="R2015" s="6">
        <f t="shared" si="189"/>
        <v>173.57781674704077</v>
      </c>
      <c r="S2015" s="6" t="str">
        <f t="shared" si="190"/>
        <v>technology</v>
      </c>
      <c r="T2015" s="6" t="str">
        <f t="shared" si="191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10">
        <f t="shared" si="186"/>
        <v>41357.964571759258</v>
      </c>
      <c r="J2016">
        <v>1364184539</v>
      </c>
      <c r="K2016" s="10">
        <f t="shared" si="187"/>
        <v>41324.006238425922</v>
      </c>
      <c r="L2016">
        <v>1361250539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78.137822333333332</v>
      </c>
      <c r="R2016" s="6">
        <f t="shared" si="189"/>
        <v>88.601680840609291</v>
      </c>
      <c r="S2016" s="6" t="str">
        <f t="shared" si="190"/>
        <v>technology</v>
      </c>
      <c r="T2016" s="6" t="str">
        <f t="shared" si="191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10">
        <f t="shared" si="186"/>
        <v>40795.668553240735</v>
      </c>
      <c r="J2017">
        <v>1315602163</v>
      </c>
      <c r="K2017" s="10">
        <f t="shared" si="187"/>
        <v>40765.668553240735</v>
      </c>
      <c r="L2017">
        <v>1313010163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1.1300013888888889</v>
      </c>
      <c r="R2017" s="6">
        <f t="shared" si="189"/>
        <v>50.222283950617282</v>
      </c>
      <c r="S2017" s="6" t="str">
        <f t="shared" si="190"/>
        <v>technology</v>
      </c>
      <c r="T2017" s="6" t="str">
        <f t="shared" si="191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10">
        <f t="shared" si="186"/>
        <v>41342.672442129631</v>
      </c>
      <c r="J2018">
        <v>1362863299</v>
      </c>
      <c r="K2018" s="10">
        <f t="shared" si="187"/>
        <v>41312.672442129631</v>
      </c>
      <c r="L2018">
        <v>1360271299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9.2154220000000002</v>
      </c>
      <c r="R2018" s="6">
        <f t="shared" si="189"/>
        <v>192.38876826722338</v>
      </c>
      <c r="S2018" s="6" t="str">
        <f t="shared" si="190"/>
        <v>technology</v>
      </c>
      <c r="T2018" s="6" t="str">
        <f t="shared" si="191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10">
        <f t="shared" si="186"/>
        <v>40991.958333333328</v>
      </c>
      <c r="J2019">
        <v>1332561600</v>
      </c>
      <c r="K2019" s="10">
        <f t="shared" si="187"/>
        <v>40960.849016203698</v>
      </c>
      <c r="L2019">
        <v>1329873755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1.2510239999999999</v>
      </c>
      <c r="R2019" s="6">
        <f t="shared" si="189"/>
        <v>73.416901408450698</v>
      </c>
      <c r="S2019" s="6" t="str">
        <f t="shared" si="190"/>
        <v>technology</v>
      </c>
      <c r="T2019" s="6" t="str">
        <f t="shared" si="191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10">
        <f t="shared" si="186"/>
        <v>42229.157511574071</v>
      </c>
      <c r="J2020">
        <v>1439455609</v>
      </c>
      <c r="K2020" s="10">
        <f t="shared" si="187"/>
        <v>42199.157511574071</v>
      </c>
      <c r="L2020">
        <v>1436863609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1.0224343076923077</v>
      </c>
      <c r="R2020" s="6">
        <f t="shared" si="189"/>
        <v>147.68495555555555</v>
      </c>
      <c r="S2020" s="6" t="str">
        <f t="shared" si="190"/>
        <v>technology</v>
      </c>
      <c r="T2020" s="6" t="str">
        <f t="shared" si="191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10">
        <f t="shared" si="186"/>
        <v>42635.500243055554</v>
      </c>
      <c r="J2021">
        <v>1474563621</v>
      </c>
      <c r="K2021" s="10">
        <f t="shared" si="187"/>
        <v>42605.500243055554</v>
      </c>
      <c r="L2021">
        <v>1471971621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4.8490975000000001</v>
      </c>
      <c r="R2021" s="6">
        <f t="shared" si="189"/>
        <v>108.96848314606741</v>
      </c>
      <c r="S2021" s="6" t="str">
        <f t="shared" si="190"/>
        <v>technology</v>
      </c>
      <c r="T2021" s="6" t="str">
        <f t="shared" si="191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10">
        <f t="shared" si="186"/>
        <v>41773.75277777778</v>
      </c>
      <c r="J2022">
        <v>1400108640</v>
      </c>
      <c r="K2022" s="10">
        <f t="shared" si="187"/>
        <v>41736.889166666668</v>
      </c>
      <c r="L2022">
        <v>1396923624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1.9233333333333333</v>
      </c>
      <c r="R2022" s="6">
        <f t="shared" si="189"/>
        <v>23.647540983606557</v>
      </c>
      <c r="S2022" s="6" t="str">
        <f t="shared" si="190"/>
        <v>technology</v>
      </c>
      <c r="T2022" s="6" t="str">
        <f t="shared" si="191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10">
        <f t="shared" si="186"/>
        <v>41905.862233796295</v>
      </c>
      <c r="J2023">
        <v>1411522897</v>
      </c>
      <c r="K2023" s="10">
        <f t="shared" si="187"/>
        <v>41860.862233796295</v>
      </c>
      <c r="L2023">
        <v>1407634897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2.8109999999999999</v>
      </c>
      <c r="R2023" s="6">
        <f t="shared" si="189"/>
        <v>147.94736842105263</v>
      </c>
      <c r="S2023" s="6" t="str">
        <f t="shared" si="190"/>
        <v>technology</v>
      </c>
      <c r="T2023" s="6" t="str">
        <f t="shared" si="191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10">
        <f t="shared" si="186"/>
        <v>42532.36078703704</v>
      </c>
      <c r="J2024">
        <v>1465652372</v>
      </c>
      <c r="K2024" s="10">
        <f t="shared" si="187"/>
        <v>42502.36078703704</v>
      </c>
      <c r="L2024">
        <v>1463060372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1.2513700000000001</v>
      </c>
      <c r="R2024" s="6">
        <f t="shared" si="189"/>
        <v>385.03692307692307</v>
      </c>
      <c r="S2024" s="6" t="str">
        <f t="shared" si="190"/>
        <v>technology</v>
      </c>
      <c r="T2024" s="6" t="str">
        <f t="shared" si="191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10">
        <f t="shared" si="186"/>
        <v>42166.212418981479</v>
      </c>
      <c r="J2025">
        <v>1434017153</v>
      </c>
      <c r="K2025" s="10">
        <f t="shared" si="187"/>
        <v>42136.212418981479</v>
      </c>
      <c r="L2025">
        <v>1431425153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1.61459</v>
      </c>
      <c r="R2025" s="6">
        <f t="shared" si="189"/>
        <v>457.39093484419266</v>
      </c>
      <c r="S2025" s="6" t="str">
        <f t="shared" si="190"/>
        <v>technology</v>
      </c>
      <c r="T2025" s="6" t="str">
        <f t="shared" si="191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10">
        <f t="shared" si="186"/>
        <v>41133.916666666664</v>
      </c>
      <c r="J2026">
        <v>1344826800</v>
      </c>
      <c r="K2026" s="10">
        <f t="shared" si="187"/>
        <v>41099.758611111109</v>
      </c>
      <c r="L2026">
        <v>1341875544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5.8535000000000004</v>
      </c>
      <c r="R2026" s="6">
        <f t="shared" si="189"/>
        <v>222.99047619047619</v>
      </c>
      <c r="S2026" s="6" t="str">
        <f t="shared" si="190"/>
        <v>technology</v>
      </c>
      <c r="T2026" s="6" t="str">
        <f t="shared" si="191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10">
        <f t="shared" si="186"/>
        <v>42165.976226851846</v>
      </c>
      <c r="J2027">
        <v>1433996746</v>
      </c>
      <c r="K2027" s="10">
        <f t="shared" si="187"/>
        <v>42135.976226851846</v>
      </c>
      <c r="L2027">
        <v>1431404746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2.0114999999999998</v>
      </c>
      <c r="R2027" s="6">
        <f t="shared" si="189"/>
        <v>220.74074074074073</v>
      </c>
      <c r="S2027" s="6" t="str">
        <f t="shared" si="190"/>
        <v>technology</v>
      </c>
      <c r="T2027" s="6" t="str">
        <f t="shared" si="191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10">
        <f t="shared" si="186"/>
        <v>41749.957638888889</v>
      </c>
      <c r="J2028">
        <v>1398052740</v>
      </c>
      <c r="K2028" s="10">
        <f t="shared" si="187"/>
        <v>41704.527604166666</v>
      </c>
      <c r="L2028">
        <v>1394127585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1.3348307999999998</v>
      </c>
      <c r="R2028" s="6">
        <f t="shared" si="189"/>
        <v>73.503898678414089</v>
      </c>
      <c r="S2028" s="6" t="str">
        <f t="shared" si="190"/>
        <v>technology</v>
      </c>
      <c r="T2028" s="6" t="str">
        <f t="shared" si="191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10">
        <f t="shared" si="186"/>
        <v>42093.563877314817</v>
      </c>
      <c r="J2029">
        <v>1427740319</v>
      </c>
      <c r="K2029" s="10">
        <f t="shared" si="187"/>
        <v>42048.605543981474</v>
      </c>
      <c r="L2029">
        <v>1423855919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1.2024900000000001</v>
      </c>
      <c r="R2029" s="6">
        <f t="shared" si="189"/>
        <v>223.09647495361781</v>
      </c>
      <c r="S2029" s="6" t="str">
        <f t="shared" si="190"/>
        <v>technology</v>
      </c>
      <c r="T2029" s="6" t="str">
        <f t="shared" si="191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10">
        <f t="shared" si="186"/>
        <v>40252.704861111109</v>
      </c>
      <c r="J2030">
        <v>1268690100</v>
      </c>
      <c r="K2030" s="10">
        <f t="shared" si="187"/>
        <v>40215.710717592592</v>
      </c>
      <c r="L2030">
        <v>1265493806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1.2616666666666667</v>
      </c>
      <c r="R2030" s="6">
        <f t="shared" si="189"/>
        <v>47.911392405063289</v>
      </c>
      <c r="S2030" s="6" t="str">
        <f t="shared" si="190"/>
        <v>technology</v>
      </c>
      <c r="T2030" s="6" t="str">
        <f t="shared" si="191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10">
        <f t="shared" si="186"/>
        <v>41877.813437500001</v>
      </c>
      <c r="J2031">
        <v>1409099481</v>
      </c>
      <c r="K2031" s="10">
        <f t="shared" si="187"/>
        <v>41847.813437500001</v>
      </c>
      <c r="L2031">
        <v>1406507481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3.6120000000000001</v>
      </c>
      <c r="R2031" s="6">
        <f t="shared" si="189"/>
        <v>96.063829787234042</v>
      </c>
      <c r="S2031" s="6" t="str">
        <f t="shared" si="190"/>
        <v>technology</v>
      </c>
      <c r="T2031" s="6" t="str">
        <f t="shared" si="191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10">
        <f t="shared" si="186"/>
        <v>41242.788148148145</v>
      </c>
      <c r="J2032">
        <v>1354233296</v>
      </c>
      <c r="K2032" s="10">
        <f t="shared" si="187"/>
        <v>41212.788148148145</v>
      </c>
      <c r="L2032">
        <v>1351641296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2.26239013671875</v>
      </c>
      <c r="R2032" s="6">
        <f t="shared" si="189"/>
        <v>118.6144</v>
      </c>
      <c r="S2032" s="6" t="str">
        <f t="shared" si="190"/>
        <v>technology</v>
      </c>
      <c r="T2032" s="6" t="str">
        <f t="shared" si="191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10">
        <f t="shared" si="186"/>
        <v>42012.833333333336</v>
      </c>
      <c r="J2033">
        <v>1420765200</v>
      </c>
      <c r="K2033" s="10">
        <f t="shared" si="187"/>
        <v>41975.120983796289</v>
      </c>
      <c r="L2033">
        <v>1417506853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1.2035</v>
      </c>
      <c r="R2033" s="6">
        <f t="shared" si="189"/>
        <v>118.45472440944881</v>
      </c>
      <c r="S2033" s="6" t="str">
        <f t="shared" si="190"/>
        <v>technology</v>
      </c>
      <c r="T2033" s="6" t="str">
        <f t="shared" si="191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10">
        <f t="shared" si="186"/>
        <v>42718.999999999993</v>
      </c>
      <c r="J2034">
        <v>1481778000</v>
      </c>
      <c r="K2034" s="10">
        <f t="shared" si="187"/>
        <v>42689.35733796296</v>
      </c>
      <c r="L2034">
        <v>1479216874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3.0418799999999999</v>
      </c>
      <c r="R2034" s="6">
        <f t="shared" si="189"/>
        <v>143.21468926553672</v>
      </c>
      <c r="S2034" s="6" t="str">
        <f t="shared" si="190"/>
        <v>technology</v>
      </c>
      <c r="T2034" s="6" t="str">
        <f t="shared" si="191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10">
        <f t="shared" si="186"/>
        <v>41754.874050925922</v>
      </c>
      <c r="J2035">
        <v>1398477518</v>
      </c>
      <c r="K2035" s="10">
        <f t="shared" si="187"/>
        <v>41724.874050925922</v>
      </c>
      <c r="L2035">
        <v>1395885518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1.7867599999999999</v>
      </c>
      <c r="R2035" s="6">
        <f t="shared" si="189"/>
        <v>282.71518987341773</v>
      </c>
      <c r="S2035" s="6" t="str">
        <f t="shared" si="190"/>
        <v>technology</v>
      </c>
      <c r="T2035" s="6" t="str">
        <f t="shared" si="191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10">
        <f t="shared" si="186"/>
        <v>42131.081944444442</v>
      </c>
      <c r="J2036">
        <v>1430981880</v>
      </c>
      <c r="K2036" s="10">
        <f t="shared" si="187"/>
        <v>42075.921678240738</v>
      </c>
      <c r="L2036">
        <v>1426216033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3.868199871794872</v>
      </c>
      <c r="R2036" s="6">
        <f t="shared" si="189"/>
        <v>593.93620078740162</v>
      </c>
      <c r="S2036" s="6" t="str">
        <f t="shared" si="190"/>
        <v>technology</v>
      </c>
      <c r="T2036" s="6" t="str">
        <f t="shared" si="191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10">
        <f t="shared" si="186"/>
        <v>42356.833333333336</v>
      </c>
      <c r="J2037">
        <v>1450486800</v>
      </c>
      <c r="K2037" s="10">
        <f t="shared" si="187"/>
        <v>42311.41674768518</v>
      </c>
      <c r="L2037">
        <v>1446562807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2.1103642500000004</v>
      </c>
      <c r="R2037" s="6">
        <f t="shared" si="189"/>
        <v>262.15704968944101</v>
      </c>
      <c r="S2037" s="6" t="str">
        <f t="shared" si="190"/>
        <v>technology</v>
      </c>
      <c r="T2037" s="6" t="str">
        <f t="shared" si="191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10">
        <f t="shared" si="186"/>
        <v>41768.656469907401</v>
      </c>
      <c r="J2038">
        <v>1399668319</v>
      </c>
      <c r="K2038" s="10">
        <f t="shared" si="187"/>
        <v>41738.656469907401</v>
      </c>
      <c r="L2038">
        <v>1397076319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1.3166833333333334</v>
      </c>
      <c r="R2038" s="6">
        <f t="shared" si="189"/>
        <v>46.580778301886795</v>
      </c>
      <c r="S2038" s="6" t="str">
        <f t="shared" si="190"/>
        <v>technology</v>
      </c>
      <c r="T2038" s="6" t="str">
        <f t="shared" si="191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10">
        <f t="shared" si="186"/>
        <v>41638.043437499997</v>
      </c>
      <c r="J2039">
        <v>1388383353</v>
      </c>
      <c r="K2039" s="10">
        <f t="shared" si="187"/>
        <v>41578.001770833333</v>
      </c>
      <c r="L2039">
        <v>1383195753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3.0047639999999998</v>
      </c>
      <c r="R2039" s="6">
        <f t="shared" si="189"/>
        <v>70.041118881118877</v>
      </c>
      <c r="S2039" s="6" t="str">
        <f t="shared" si="190"/>
        <v>technology</v>
      </c>
      <c r="T2039" s="6" t="str">
        <f t="shared" si="191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10">
        <f t="shared" si="186"/>
        <v>41456.541666666664</v>
      </c>
      <c r="J2040">
        <v>1372701600</v>
      </c>
      <c r="K2040" s="10">
        <f t="shared" si="187"/>
        <v>41424.062743055554</v>
      </c>
      <c r="L2040">
        <v>1369895421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4.2051249999999998</v>
      </c>
      <c r="R2040" s="6">
        <f t="shared" si="189"/>
        <v>164.90686274509804</v>
      </c>
      <c r="S2040" s="6" t="str">
        <f t="shared" si="190"/>
        <v>technology</v>
      </c>
      <c r="T2040" s="6" t="str">
        <f t="shared" si="191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10">
        <f t="shared" si="186"/>
        <v>42704.999305555553</v>
      </c>
      <c r="J2041">
        <v>1480568340</v>
      </c>
      <c r="K2041" s="10">
        <f t="shared" si="187"/>
        <v>42675.23061342592</v>
      </c>
      <c r="L2041">
        <v>1477996325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1.362168</v>
      </c>
      <c r="R2041" s="6">
        <f t="shared" si="189"/>
        <v>449.26385224274406</v>
      </c>
      <c r="S2041" s="6" t="str">
        <f t="shared" si="190"/>
        <v>technology</v>
      </c>
      <c r="T2041" s="6" t="str">
        <f t="shared" si="191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10">
        <f t="shared" si="186"/>
        <v>41593.760451388887</v>
      </c>
      <c r="J2042">
        <v>1384557303</v>
      </c>
      <c r="K2042" s="10">
        <f t="shared" si="187"/>
        <v>41578.718784722216</v>
      </c>
      <c r="L2042">
        <v>1383257703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2.4817133333333334</v>
      </c>
      <c r="R2042" s="6">
        <f t="shared" si="189"/>
        <v>27.472841328413285</v>
      </c>
      <c r="S2042" s="6" t="str">
        <f t="shared" si="190"/>
        <v>technology</v>
      </c>
      <c r="T2042" s="6" t="str">
        <f t="shared" si="191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10">
        <f t="shared" si="186"/>
        <v>42684.359108796292</v>
      </c>
      <c r="J2043">
        <v>1478785027</v>
      </c>
      <c r="K2043" s="10">
        <f t="shared" si="187"/>
        <v>42654.317442129628</v>
      </c>
      <c r="L2043">
        <v>1476189427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1.8186315789473684</v>
      </c>
      <c r="R2043" s="6">
        <f t="shared" si="189"/>
        <v>143.97499999999999</v>
      </c>
      <c r="S2043" s="6" t="str">
        <f t="shared" si="190"/>
        <v>technology</v>
      </c>
      <c r="T2043" s="6" t="str">
        <f t="shared" si="191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10">
        <f t="shared" si="186"/>
        <v>42391.499699074069</v>
      </c>
      <c r="J2044">
        <v>1453481974</v>
      </c>
      <c r="K2044" s="10">
        <f t="shared" si="187"/>
        <v>42331.499699074069</v>
      </c>
      <c r="L2044">
        <v>1448297974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1.2353000000000001</v>
      </c>
      <c r="R2044" s="6">
        <f t="shared" si="189"/>
        <v>88.23571428571428</v>
      </c>
      <c r="S2044" s="6" t="str">
        <f t="shared" si="190"/>
        <v>technology</v>
      </c>
      <c r="T2044" s="6" t="str">
        <f t="shared" si="191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10">
        <f t="shared" si="186"/>
        <v>42714.999305555553</v>
      </c>
      <c r="J2045">
        <v>1481432340</v>
      </c>
      <c r="K2045" s="10">
        <f t="shared" si="187"/>
        <v>42660.968483796292</v>
      </c>
      <c r="L2045">
        <v>1476764077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5.0620938628158845</v>
      </c>
      <c r="R2045" s="6">
        <f t="shared" si="189"/>
        <v>36.326424870466319</v>
      </c>
      <c r="S2045" s="6" t="str">
        <f t="shared" si="190"/>
        <v>technology</v>
      </c>
      <c r="T2045" s="6" t="str">
        <f t="shared" si="191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10">
        <f t="shared" si="186"/>
        <v>42168.475856481477</v>
      </c>
      <c r="J2046">
        <v>1434212714</v>
      </c>
      <c r="K2046" s="10">
        <f t="shared" si="187"/>
        <v>42138.475856481477</v>
      </c>
      <c r="L2046">
        <v>1431620714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1.0821333333333334</v>
      </c>
      <c r="R2046" s="6">
        <f t="shared" si="189"/>
        <v>90.177777777777777</v>
      </c>
      <c r="S2046" s="6" t="str">
        <f t="shared" si="190"/>
        <v>technology</v>
      </c>
      <c r="T2046" s="6" t="str">
        <f t="shared" si="191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10">
        <f t="shared" si="186"/>
        <v>41098.880173611113</v>
      </c>
      <c r="J2047">
        <v>1341799647</v>
      </c>
      <c r="K2047" s="10">
        <f t="shared" si="187"/>
        <v>41068.880173611113</v>
      </c>
      <c r="L2047">
        <v>1339207647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8.1918387755102042</v>
      </c>
      <c r="R2047" s="6">
        <f t="shared" si="189"/>
        <v>152.62361216730039</v>
      </c>
      <c r="S2047" s="6" t="str">
        <f t="shared" si="190"/>
        <v>technology</v>
      </c>
      <c r="T2047" s="6" t="str">
        <f t="shared" si="191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10">
        <f t="shared" si="186"/>
        <v>41416.963472222218</v>
      </c>
      <c r="J2048">
        <v>1369282044</v>
      </c>
      <c r="K2048" s="10">
        <f t="shared" si="187"/>
        <v>41386.963472222218</v>
      </c>
      <c r="L2048">
        <v>1366690044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1.2110000000000001</v>
      </c>
      <c r="R2048" s="6">
        <f t="shared" si="189"/>
        <v>55.806451612903224</v>
      </c>
      <c r="S2048" s="6" t="str">
        <f t="shared" si="190"/>
        <v>technology</v>
      </c>
      <c r="T2048" s="6" t="str">
        <f t="shared" si="191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10">
        <f t="shared" si="186"/>
        <v>42110.791666666664</v>
      </c>
      <c r="J2049">
        <v>1429228800</v>
      </c>
      <c r="K2049" s="10">
        <f t="shared" si="187"/>
        <v>42081.695254629631</v>
      </c>
      <c r="L2049">
        <v>1426714870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1.0299897959183673</v>
      </c>
      <c r="R2049" s="6">
        <f t="shared" si="189"/>
        <v>227.85327313769753</v>
      </c>
      <c r="S2049" s="6" t="str">
        <f t="shared" si="190"/>
        <v>technology</v>
      </c>
      <c r="T2049" s="6" t="str">
        <f t="shared" si="191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10">
        <f t="shared" si="186"/>
        <v>41417.443182870367</v>
      </c>
      <c r="J2050">
        <v>1369323491</v>
      </c>
      <c r="K2050" s="10">
        <f t="shared" si="187"/>
        <v>41387.443182870367</v>
      </c>
      <c r="L2050">
        <v>1366731491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8"/>
        <v>1.4833229411764706</v>
      </c>
      <c r="R2050" s="6">
        <f t="shared" si="189"/>
        <v>91.82989803350327</v>
      </c>
      <c r="S2050" s="6" t="str">
        <f t="shared" si="190"/>
        <v>technology</v>
      </c>
      <c r="T2050" s="6" t="str">
        <f t="shared" si="191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10">
        <f t="shared" ref="I2051:I2114" si="192">J2051/(86400)+25569+(-5/24)</f>
        <v>41610.749305555553</v>
      </c>
      <c r="J2051">
        <v>1386025140</v>
      </c>
      <c r="K2051" s="10">
        <f t="shared" ref="K2051:K2114" si="193">(L2051/86400)+25569+(-5/24)</f>
        <v>41575.319016203699</v>
      </c>
      <c r="L2051">
        <v>1382963963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4">E2051/D2051</f>
        <v>1.2019070000000001</v>
      </c>
      <c r="R2051" s="6">
        <f t="shared" ref="R2051:R2114" si="195">E2051/N2051</f>
        <v>80.991037735849048</v>
      </c>
      <c r="S2051" s="6" t="str">
        <f t="shared" ref="S2051:S2114" si="196">LEFT(P2051,FIND("/",P2051)-1)</f>
        <v>technology</v>
      </c>
      <c r="T2051" s="6" t="str">
        <f t="shared" ref="T2051:T2114" si="197">RIGHT(P2051,LEN(P2051)-FIND("/",P2051))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10">
        <f t="shared" si="192"/>
        <v>42154.863171296289</v>
      </c>
      <c r="J2052">
        <v>1433036578</v>
      </c>
      <c r="K2052" s="10">
        <f t="shared" si="193"/>
        <v>42114.863171296289</v>
      </c>
      <c r="L2052">
        <v>1429580578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4.7327000000000004</v>
      </c>
      <c r="R2052" s="6">
        <f t="shared" si="195"/>
        <v>278.39411764705881</v>
      </c>
      <c r="S2052" s="6" t="str">
        <f t="shared" si="196"/>
        <v>technology</v>
      </c>
      <c r="T2052" s="6" t="str">
        <f t="shared" si="197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10">
        <f t="shared" si="192"/>
        <v>41633.814085648148</v>
      </c>
      <c r="J2053">
        <v>1388017937</v>
      </c>
      <c r="K2053" s="10">
        <f t="shared" si="193"/>
        <v>41603.814085648148</v>
      </c>
      <c r="L2053">
        <v>1385425937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1.303625</v>
      </c>
      <c r="R2053" s="6">
        <f t="shared" si="195"/>
        <v>43.095041322314053</v>
      </c>
      <c r="S2053" s="6" t="str">
        <f t="shared" si="196"/>
        <v>technology</v>
      </c>
      <c r="T2053" s="6" t="str">
        <f t="shared" si="197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10">
        <f t="shared" si="192"/>
        <v>42419.875613425924</v>
      </c>
      <c r="J2054">
        <v>1455933653</v>
      </c>
      <c r="K2054" s="10">
        <f t="shared" si="193"/>
        <v>42374.875613425924</v>
      </c>
      <c r="L2054">
        <v>1452045653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3.5304799999999998</v>
      </c>
      <c r="R2054" s="6">
        <f t="shared" si="195"/>
        <v>326.29205175600737</v>
      </c>
      <c r="S2054" s="6" t="str">
        <f t="shared" si="196"/>
        <v>technology</v>
      </c>
      <c r="T2054" s="6" t="str">
        <f t="shared" si="197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10">
        <f t="shared" si="192"/>
        <v>42333.450821759259</v>
      </c>
      <c r="J2055">
        <v>1448466551</v>
      </c>
      <c r="K2055" s="10">
        <f t="shared" si="193"/>
        <v>42303.409155092588</v>
      </c>
      <c r="L2055">
        <v>1445870951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1.0102</v>
      </c>
      <c r="R2055" s="6">
        <f t="shared" si="195"/>
        <v>41.743801652892564</v>
      </c>
      <c r="S2055" s="6" t="str">
        <f t="shared" si="196"/>
        <v>technology</v>
      </c>
      <c r="T2055" s="6" t="str">
        <f t="shared" si="197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10">
        <f t="shared" si="192"/>
        <v>41761.312615740739</v>
      </c>
      <c r="J2056">
        <v>1399033810</v>
      </c>
      <c r="K2056" s="10">
        <f t="shared" si="193"/>
        <v>41731.312615740739</v>
      </c>
      <c r="L2056">
        <v>1396441810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1.1359142857142857</v>
      </c>
      <c r="R2056" s="6">
        <f t="shared" si="195"/>
        <v>64.020933977455712</v>
      </c>
      <c r="S2056" s="6" t="str">
        <f t="shared" si="196"/>
        <v>technology</v>
      </c>
      <c r="T2056" s="6" t="str">
        <f t="shared" si="197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10">
        <f t="shared" si="192"/>
        <v>41975.958333333336</v>
      </c>
      <c r="J2057">
        <v>1417579200</v>
      </c>
      <c r="K2057" s="10">
        <f t="shared" si="193"/>
        <v>41946.465775462959</v>
      </c>
      <c r="L2057">
        <v>1415031043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1.6741666666666666</v>
      </c>
      <c r="R2057" s="6">
        <f t="shared" si="195"/>
        <v>99.455445544554451</v>
      </c>
      <c r="S2057" s="6" t="str">
        <f t="shared" si="196"/>
        <v>technology</v>
      </c>
      <c r="T2057" s="6" t="str">
        <f t="shared" si="197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10">
        <f t="shared" si="192"/>
        <v>41381.552569444444</v>
      </c>
      <c r="J2058">
        <v>1366222542</v>
      </c>
      <c r="K2058" s="10">
        <f t="shared" si="193"/>
        <v>41351.552569444444</v>
      </c>
      <c r="L2058">
        <v>1363630542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1.5345200000000001</v>
      </c>
      <c r="R2058" s="6">
        <f t="shared" si="195"/>
        <v>138.49458483754512</v>
      </c>
      <c r="S2058" s="6" t="str">
        <f t="shared" si="196"/>
        <v>technology</v>
      </c>
      <c r="T2058" s="6" t="str">
        <f t="shared" si="197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10">
        <f t="shared" si="192"/>
        <v>42426.286249999997</v>
      </c>
      <c r="J2059">
        <v>1456487532</v>
      </c>
      <c r="K2059" s="10">
        <f t="shared" si="193"/>
        <v>42396.286249999997</v>
      </c>
      <c r="L2059">
        <v>1453895532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2.022322</v>
      </c>
      <c r="R2059" s="6">
        <f t="shared" si="195"/>
        <v>45.547792792792798</v>
      </c>
      <c r="S2059" s="6" t="str">
        <f t="shared" si="196"/>
        <v>technology</v>
      </c>
      <c r="T2059" s="6" t="str">
        <f t="shared" si="197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10">
        <f t="shared" si="192"/>
        <v>42065.624999999993</v>
      </c>
      <c r="J2060">
        <v>1425326400</v>
      </c>
      <c r="K2060" s="10">
        <f t="shared" si="193"/>
        <v>42026.16238425926</v>
      </c>
      <c r="L2060">
        <v>1421916830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1.6828125</v>
      </c>
      <c r="R2060" s="6">
        <f t="shared" si="195"/>
        <v>10.507317073170732</v>
      </c>
      <c r="S2060" s="6" t="str">
        <f t="shared" si="196"/>
        <v>technology</v>
      </c>
      <c r="T2060" s="6" t="str">
        <f t="shared" si="197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10">
        <f t="shared" si="192"/>
        <v>42400.707638888889</v>
      </c>
      <c r="J2061">
        <v>1454277540</v>
      </c>
      <c r="K2061" s="10">
        <f t="shared" si="193"/>
        <v>42361.394143518519</v>
      </c>
      <c r="L2061">
        <v>1450880854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1.4345666666666668</v>
      </c>
      <c r="R2061" s="6">
        <f t="shared" si="195"/>
        <v>114.76533333333333</v>
      </c>
      <c r="S2061" s="6" t="str">
        <f t="shared" si="196"/>
        <v>technology</v>
      </c>
      <c r="T2061" s="6" t="str">
        <f t="shared" si="197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10">
        <f t="shared" si="192"/>
        <v>41843.434606481482</v>
      </c>
      <c r="J2062">
        <v>1406129150</v>
      </c>
      <c r="K2062" s="10">
        <f t="shared" si="193"/>
        <v>41783.434606481482</v>
      </c>
      <c r="L2062">
        <v>1400945150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1.964</v>
      </c>
      <c r="R2062" s="6">
        <f t="shared" si="195"/>
        <v>35.997067448680355</v>
      </c>
      <c r="S2062" s="6" t="str">
        <f t="shared" si="196"/>
        <v>technology</v>
      </c>
      <c r="T2062" s="6" t="str">
        <f t="shared" si="197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10">
        <f t="shared" si="192"/>
        <v>42735.556180555555</v>
      </c>
      <c r="J2063">
        <v>1483208454</v>
      </c>
      <c r="K2063" s="10">
        <f t="shared" si="193"/>
        <v>42705.556180555555</v>
      </c>
      <c r="L2063">
        <v>1480616454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1.0791999999999999</v>
      </c>
      <c r="R2063" s="6">
        <f t="shared" si="195"/>
        <v>154.17142857142858</v>
      </c>
      <c r="S2063" s="6" t="str">
        <f t="shared" si="196"/>
        <v>technology</v>
      </c>
      <c r="T2063" s="6" t="str">
        <f t="shared" si="197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10">
        <f t="shared" si="192"/>
        <v>42453.1330787037</v>
      </c>
      <c r="J2064">
        <v>1458807098</v>
      </c>
      <c r="K2064" s="10">
        <f t="shared" si="193"/>
        <v>42423.174745370365</v>
      </c>
      <c r="L2064">
        <v>1456218698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1.14977</v>
      </c>
      <c r="R2064" s="6">
        <f t="shared" si="195"/>
        <v>566.38916256157631</v>
      </c>
      <c r="S2064" s="6" t="str">
        <f t="shared" si="196"/>
        <v>technology</v>
      </c>
      <c r="T2064" s="6" t="str">
        <f t="shared" si="197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10">
        <f t="shared" si="192"/>
        <v>42505.524317129624</v>
      </c>
      <c r="J2065">
        <v>1463333701</v>
      </c>
      <c r="K2065" s="10">
        <f t="shared" si="193"/>
        <v>42472.524317129624</v>
      </c>
      <c r="L2065">
        <v>1460482501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1.4804999999999999</v>
      </c>
      <c r="R2065" s="6">
        <f t="shared" si="195"/>
        <v>120.85714285714286</v>
      </c>
      <c r="S2065" s="6" t="str">
        <f t="shared" si="196"/>
        <v>technology</v>
      </c>
      <c r="T2065" s="6" t="str">
        <f t="shared" si="197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10">
        <f t="shared" si="192"/>
        <v>41425.291666666664</v>
      </c>
      <c r="J2066">
        <v>1370001600</v>
      </c>
      <c r="K2066" s="10">
        <f t="shared" si="193"/>
        <v>41389.1565162037</v>
      </c>
      <c r="L2066">
        <v>1366879523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1.9116676082790633</v>
      </c>
      <c r="R2066" s="6">
        <f t="shared" si="195"/>
        <v>86.163845492085343</v>
      </c>
      <c r="S2066" s="6" t="str">
        <f t="shared" si="196"/>
        <v>technology</v>
      </c>
      <c r="T2066" s="6" t="str">
        <f t="shared" si="197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10">
        <f t="shared" si="192"/>
        <v>41633.125335648147</v>
      </c>
      <c r="J2067">
        <v>1387958429</v>
      </c>
      <c r="K2067" s="10">
        <f t="shared" si="193"/>
        <v>41603.125335648147</v>
      </c>
      <c r="L2067">
        <v>1385366429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1.99215125</v>
      </c>
      <c r="R2067" s="6">
        <f t="shared" si="195"/>
        <v>51.212114395886893</v>
      </c>
      <c r="S2067" s="6" t="str">
        <f t="shared" si="196"/>
        <v>technology</v>
      </c>
      <c r="T2067" s="6" t="str">
        <f t="shared" si="197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10">
        <f t="shared" si="192"/>
        <v>41874.563460648147</v>
      </c>
      <c r="J2068">
        <v>1408818683</v>
      </c>
      <c r="K2068" s="10">
        <f t="shared" si="193"/>
        <v>41844.563460648147</v>
      </c>
      <c r="L2068">
        <v>1406226683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2.1859999999999999</v>
      </c>
      <c r="R2068" s="6">
        <f t="shared" si="195"/>
        <v>67.261538461538464</v>
      </c>
      <c r="S2068" s="6" t="str">
        <f t="shared" si="196"/>
        <v>technology</v>
      </c>
      <c r="T2068" s="6" t="str">
        <f t="shared" si="197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10">
        <f t="shared" si="192"/>
        <v>42148.645555555551</v>
      </c>
      <c r="J2069">
        <v>1432499376</v>
      </c>
      <c r="K2069" s="10">
        <f t="shared" si="193"/>
        <v>42115.645555555551</v>
      </c>
      <c r="L2069">
        <v>1429648176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1.2686868686868686</v>
      </c>
      <c r="R2069" s="6">
        <f t="shared" si="195"/>
        <v>62.8</v>
      </c>
      <c r="S2069" s="6" t="str">
        <f t="shared" si="196"/>
        <v>technology</v>
      </c>
      <c r="T2069" s="6" t="str">
        <f t="shared" si="197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10">
        <f t="shared" si="192"/>
        <v>42663.633275462962</v>
      </c>
      <c r="J2070">
        <v>1476994315</v>
      </c>
      <c r="K2070" s="10">
        <f t="shared" si="193"/>
        <v>42633.633275462962</v>
      </c>
      <c r="L2070">
        <v>1474402315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1.0522388</v>
      </c>
      <c r="R2070" s="6">
        <f t="shared" si="195"/>
        <v>346.13118421052633</v>
      </c>
      <c r="S2070" s="6" t="str">
        <f t="shared" si="196"/>
        <v>technology</v>
      </c>
      <c r="T2070" s="6" t="str">
        <f t="shared" si="197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10">
        <f t="shared" si="192"/>
        <v>42371.763784722221</v>
      </c>
      <c r="J2071">
        <v>1451776791</v>
      </c>
      <c r="K2071" s="10">
        <f t="shared" si="193"/>
        <v>42340.763784722221</v>
      </c>
      <c r="L2071">
        <v>1449098391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1.2840666000000001</v>
      </c>
      <c r="R2071" s="6">
        <f t="shared" si="195"/>
        <v>244.11912547528519</v>
      </c>
      <c r="S2071" s="6" t="str">
        <f t="shared" si="196"/>
        <v>technology</v>
      </c>
      <c r="T2071" s="6" t="str">
        <f t="shared" si="197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10">
        <f t="shared" si="192"/>
        <v>42549.448182870365</v>
      </c>
      <c r="J2072">
        <v>1467128723</v>
      </c>
      <c r="K2072" s="10">
        <f t="shared" si="193"/>
        <v>42519.448182870365</v>
      </c>
      <c r="L2072">
        <v>1464536723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3.1732719999999999</v>
      </c>
      <c r="R2072" s="6">
        <f t="shared" si="195"/>
        <v>259.25424836601309</v>
      </c>
      <c r="S2072" s="6" t="str">
        <f t="shared" si="196"/>
        <v>technology</v>
      </c>
      <c r="T2072" s="6" t="str">
        <f t="shared" si="197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10">
        <f t="shared" si="192"/>
        <v>42645.070416666662</v>
      </c>
      <c r="J2073">
        <v>1475390484</v>
      </c>
      <c r="K2073" s="10">
        <f t="shared" si="193"/>
        <v>42600.070416666662</v>
      </c>
      <c r="L2073">
        <v>1471502484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2.8073000000000001</v>
      </c>
      <c r="R2073" s="6">
        <f t="shared" si="195"/>
        <v>201.96402877697841</v>
      </c>
      <c r="S2073" s="6" t="str">
        <f t="shared" si="196"/>
        <v>technology</v>
      </c>
      <c r="T2073" s="6" t="str">
        <f t="shared" si="197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10">
        <f t="shared" si="192"/>
        <v>42497.373055555552</v>
      </c>
      <c r="J2074">
        <v>1462629432</v>
      </c>
      <c r="K2074" s="10">
        <f t="shared" si="193"/>
        <v>42467.373055555552</v>
      </c>
      <c r="L2074">
        <v>1460037432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1.1073146853146854</v>
      </c>
      <c r="R2074" s="6">
        <f t="shared" si="195"/>
        <v>226.20857142857142</v>
      </c>
      <c r="S2074" s="6" t="str">
        <f t="shared" si="196"/>
        <v>technology</v>
      </c>
      <c r="T2074" s="6" t="str">
        <f t="shared" si="197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10">
        <f t="shared" si="192"/>
        <v>42132.459699074076</v>
      </c>
      <c r="J2075">
        <v>1431100918</v>
      </c>
      <c r="K2075" s="10">
        <f t="shared" si="193"/>
        <v>42087.459699074076</v>
      </c>
      <c r="L2075">
        <v>1427212918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1.5260429999999998</v>
      </c>
      <c r="R2075" s="6">
        <f t="shared" si="195"/>
        <v>324.69</v>
      </c>
      <c r="S2075" s="6" t="str">
        <f t="shared" si="196"/>
        <v>technology</v>
      </c>
      <c r="T2075" s="6" t="str">
        <f t="shared" si="197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10">
        <f t="shared" si="192"/>
        <v>42496.617847222216</v>
      </c>
      <c r="J2076">
        <v>1462564182</v>
      </c>
      <c r="K2076" s="10">
        <f t="shared" si="193"/>
        <v>42466.617847222216</v>
      </c>
      <c r="L2076">
        <v>1459972182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1.0249999999999999</v>
      </c>
      <c r="R2076" s="6">
        <f t="shared" si="195"/>
        <v>205</v>
      </c>
      <c r="S2076" s="6" t="str">
        <f t="shared" si="196"/>
        <v>technology</v>
      </c>
      <c r="T2076" s="6" t="str">
        <f t="shared" si="197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10">
        <f t="shared" si="192"/>
        <v>41480.473240740735</v>
      </c>
      <c r="J2077">
        <v>1374769288</v>
      </c>
      <c r="K2077" s="10">
        <f t="shared" si="193"/>
        <v>41450.473240740735</v>
      </c>
      <c r="L2077">
        <v>1372177288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16.783738373837384</v>
      </c>
      <c r="R2077" s="6">
        <f t="shared" si="195"/>
        <v>20.465926829268295</v>
      </c>
      <c r="S2077" s="6" t="str">
        <f t="shared" si="196"/>
        <v>technology</v>
      </c>
      <c r="T2077" s="6" t="str">
        <f t="shared" si="197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10">
        <f t="shared" si="192"/>
        <v>41843.672326388885</v>
      </c>
      <c r="J2078">
        <v>1406149689</v>
      </c>
      <c r="K2078" s="10">
        <f t="shared" si="193"/>
        <v>41803.672326388885</v>
      </c>
      <c r="L2078">
        <v>1402693689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5.4334915642458101</v>
      </c>
      <c r="R2078" s="6">
        <f t="shared" si="195"/>
        <v>116.35303146309367</v>
      </c>
      <c r="S2078" s="6" t="str">
        <f t="shared" si="196"/>
        <v>technology</v>
      </c>
      <c r="T2078" s="6" t="str">
        <f t="shared" si="197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10">
        <f t="shared" si="192"/>
        <v>42160.666666666664</v>
      </c>
      <c r="J2079">
        <v>1433538000</v>
      </c>
      <c r="K2079" s="10">
        <f t="shared" si="193"/>
        <v>42102.83421296296</v>
      </c>
      <c r="L2079">
        <v>1428541276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1.1550800000000001</v>
      </c>
      <c r="R2079" s="6">
        <f t="shared" si="195"/>
        <v>307.20212765957444</v>
      </c>
      <c r="S2079" s="6" t="str">
        <f t="shared" si="196"/>
        <v>technology</v>
      </c>
      <c r="T2079" s="6" t="str">
        <f t="shared" si="197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10">
        <f t="shared" si="192"/>
        <v>42722.563159722216</v>
      </c>
      <c r="J2080">
        <v>1482085857</v>
      </c>
      <c r="K2080" s="10">
        <f t="shared" si="193"/>
        <v>42692.563159722216</v>
      </c>
      <c r="L2080">
        <v>1479493857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1.3120499999999999</v>
      </c>
      <c r="R2080" s="6">
        <f t="shared" si="195"/>
        <v>546.6875</v>
      </c>
      <c r="S2080" s="6" t="str">
        <f t="shared" si="196"/>
        <v>technology</v>
      </c>
      <c r="T2080" s="6" t="str">
        <f t="shared" si="197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10">
        <f t="shared" si="192"/>
        <v>42180.583333333336</v>
      </c>
      <c r="J2081">
        <v>1435258800</v>
      </c>
      <c r="K2081" s="10">
        <f t="shared" si="193"/>
        <v>42150.502233796295</v>
      </c>
      <c r="L2081">
        <v>1432659793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2.8816999999999999</v>
      </c>
      <c r="R2081" s="6">
        <f t="shared" si="195"/>
        <v>47.474464579901152</v>
      </c>
      <c r="S2081" s="6" t="str">
        <f t="shared" si="196"/>
        <v>technology</v>
      </c>
      <c r="T2081" s="6" t="str">
        <f t="shared" si="197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10">
        <f t="shared" si="192"/>
        <v>42319.790509259255</v>
      </c>
      <c r="J2082">
        <v>1447286300</v>
      </c>
      <c r="K2082" s="10">
        <f t="shared" si="193"/>
        <v>42289.748842592591</v>
      </c>
      <c r="L2082">
        <v>1444690700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5.0780000000000003</v>
      </c>
      <c r="R2082" s="6">
        <f t="shared" si="195"/>
        <v>101.56</v>
      </c>
      <c r="S2082" s="6" t="str">
        <f t="shared" si="196"/>
        <v>technology</v>
      </c>
      <c r="T2082" s="6" t="str">
        <f t="shared" si="197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10">
        <f t="shared" si="192"/>
        <v>41044.999305555553</v>
      </c>
      <c r="J2083">
        <v>1337144340</v>
      </c>
      <c r="K2083" s="10">
        <f t="shared" si="193"/>
        <v>41003.948553240734</v>
      </c>
      <c r="L2083">
        <v>1333597555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1.1457142857142857</v>
      </c>
      <c r="R2083" s="6">
        <f t="shared" si="195"/>
        <v>72.909090909090907</v>
      </c>
      <c r="S2083" s="6" t="str">
        <f t="shared" si="196"/>
        <v>music</v>
      </c>
      <c r="T2083" s="6" t="str">
        <f t="shared" si="197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10">
        <f t="shared" si="192"/>
        <v>40870.953657407408</v>
      </c>
      <c r="J2084">
        <v>1322106796</v>
      </c>
      <c r="K2084" s="10">
        <f t="shared" si="193"/>
        <v>40810.911990740737</v>
      </c>
      <c r="L2084">
        <v>1316919196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1.1073333333333333</v>
      </c>
      <c r="R2084" s="6">
        <f t="shared" si="195"/>
        <v>43.710526315789473</v>
      </c>
      <c r="S2084" s="6" t="str">
        <f t="shared" si="196"/>
        <v>music</v>
      </c>
      <c r="T2084" s="6" t="str">
        <f t="shared" si="197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10">
        <f t="shared" si="192"/>
        <v>41064.513831018514</v>
      </c>
      <c r="J2085">
        <v>1338830395</v>
      </c>
      <c r="K2085" s="10">
        <f t="shared" si="193"/>
        <v>41034.513831018514</v>
      </c>
      <c r="L2085">
        <v>1336238395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1.1333333333333333</v>
      </c>
      <c r="R2085" s="6">
        <f t="shared" si="195"/>
        <v>34</v>
      </c>
      <c r="S2085" s="6" t="str">
        <f t="shared" si="196"/>
        <v>music</v>
      </c>
      <c r="T2085" s="6" t="str">
        <f t="shared" si="197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10">
        <f t="shared" si="192"/>
        <v>41763.082638888889</v>
      </c>
      <c r="J2086">
        <v>1399186740</v>
      </c>
      <c r="K2086" s="10">
        <f t="shared" si="193"/>
        <v>41731.624791666662</v>
      </c>
      <c r="L2086">
        <v>1396468782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1.0833333333333333</v>
      </c>
      <c r="R2086" s="6">
        <f t="shared" si="195"/>
        <v>70.652173913043484</v>
      </c>
      <c r="S2086" s="6" t="str">
        <f t="shared" si="196"/>
        <v>music</v>
      </c>
      <c r="T2086" s="6" t="str">
        <f t="shared" si="197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10">
        <f t="shared" si="192"/>
        <v>41105.627164351848</v>
      </c>
      <c r="J2087">
        <v>1342382587</v>
      </c>
      <c r="K2087" s="10">
        <f t="shared" si="193"/>
        <v>41075.627164351848</v>
      </c>
      <c r="L2087">
        <v>1339790587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1.2353333333333334</v>
      </c>
      <c r="R2087" s="6">
        <f t="shared" si="195"/>
        <v>89.301204819277103</v>
      </c>
      <c r="S2087" s="6" t="str">
        <f t="shared" si="196"/>
        <v>music</v>
      </c>
      <c r="T2087" s="6" t="str">
        <f t="shared" si="197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10">
        <f t="shared" si="192"/>
        <v>40890.999305555553</v>
      </c>
      <c r="J2088">
        <v>1323838740</v>
      </c>
      <c r="K2088" s="10">
        <f t="shared" si="193"/>
        <v>40860.462175925924</v>
      </c>
      <c r="L2088">
        <v>1321200332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1.0069999999999999</v>
      </c>
      <c r="R2088" s="6">
        <f t="shared" si="195"/>
        <v>115.08571428571429</v>
      </c>
      <c r="S2088" s="6" t="str">
        <f t="shared" si="196"/>
        <v>music</v>
      </c>
      <c r="T2088" s="6" t="str">
        <f t="shared" si="197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10">
        <f t="shared" si="192"/>
        <v>40793.996041666665</v>
      </c>
      <c r="J2089">
        <v>1315457658</v>
      </c>
      <c r="K2089" s="10">
        <f t="shared" si="193"/>
        <v>40763.996041666665</v>
      </c>
      <c r="L2089">
        <v>1312865658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1.0353333333333334</v>
      </c>
      <c r="R2089" s="6">
        <f t="shared" si="195"/>
        <v>62.12</v>
      </c>
      <c r="S2089" s="6" t="str">
        <f t="shared" si="196"/>
        <v>music</v>
      </c>
      <c r="T2089" s="6" t="str">
        <f t="shared" si="197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10">
        <f t="shared" si="192"/>
        <v>40431.957638888889</v>
      </c>
      <c r="J2090">
        <v>1284177540</v>
      </c>
      <c r="K2090" s="10">
        <f t="shared" si="193"/>
        <v>40395.506388888891</v>
      </c>
      <c r="L2090">
        <v>1281028152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1.1551066666666667</v>
      </c>
      <c r="R2090" s="6">
        <f t="shared" si="195"/>
        <v>46.204266666666669</v>
      </c>
      <c r="S2090" s="6" t="str">
        <f t="shared" si="196"/>
        <v>music</v>
      </c>
      <c r="T2090" s="6" t="str">
        <f t="shared" si="197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10">
        <f t="shared" si="192"/>
        <v>41487.867986111109</v>
      </c>
      <c r="J2091">
        <v>1375408194</v>
      </c>
      <c r="K2091" s="10">
        <f t="shared" si="193"/>
        <v>41452.867986111109</v>
      </c>
      <c r="L2091">
        <v>1372384194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1.2040040000000001</v>
      </c>
      <c r="R2091" s="6">
        <f t="shared" si="195"/>
        <v>48.54854838709678</v>
      </c>
      <c r="S2091" s="6" t="str">
        <f t="shared" si="196"/>
        <v>music</v>
      </c>
      <c r="T2091" s="6" t="str">
        <f t="shared" si="197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10">
        <f t="shared" si="192"/>
        <v>41329.173090277771</v>
      </c>
      <c r="J2092">
        <v>1361696955</v>
      </c>
      <c r="K2092" s="10">
        <f t="shared" si="193"/>
        <v>41299.173090277771</v>
      </c>
      <c r="L2092">
        <v>1359104955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1.1504037499999999</v>
      </c>
      <c r="R2092" s="6">
        <f t="shared" si="195"/>
        <v>57.520187499999999</v>
      </c>
      <c r="S2092" s="6" t="str">
        <f t="shared" si="196"/>
        <v>music</v>
      </c>
      <c r="T2092" s="6" t="str">
        <f t="shared" si="197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10">
        <f t="shared" si="192"/>
        <v>40603.625</v>
      </c>
      <c r="J2093">
        <v>1299009600</v>
      </c>
      <c r="K2093" s="10">
        <f t="shared" si="193"/>
        <v>40555.114328703705</v>
      </c>
      <c r="L2093">
        <v>1294818278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1.2046777777777777</v>
      </c>
      <c r="R2093" s="6">
        <f t="shared" si="195"/>
        <v>88.147154471544724</v>
      </c>
      <c r="S2093" s="6" t="str">
        <f t="shared" si="196"/>
        <v>music</v>
      </c>
      <c r="T2093" s="6" t="str">
        <f t="shared" si="197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10">
        <f t="shared" si="192"/>
        <v>40823.499212962961</v>
      </c>
      <c r="J2094">
        <v>1318006732</v>
      </c>
      <c r="K2094" s="10">
        <f t="shared" si="193"/>
        <v>40763.499212962961</v>
      </c>
      <c r="L2094">
        <v>1312822732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1.0128333333333333</v>
      </c>
      <c r="R2094" s="6">
        <f t="shared" si="195"/>
        <v>110.49090909090908</v>
      </c>
      <c r="S2094" s="6" t="str">
        <f t="shared" si="196"/>
        <v>music</v>
      </c>
      <c r="T2094" s="6" t="str">
        <f t="shared" si="197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10">
        <f t="shared" si="192"/>
        <v>41265.68787037037</v>
      </c>
      <c r="J2095">
        <v>1356211832</v>
      </c>
      <c r="K2095" s="10">
        <f t="shared" si="193"/>
        <v>41205.646203703705</v>
      </c>
      <c r="L2095">
        <v>1351024232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1.0246666666666666</v>
      </c>
      <c r="R2095" s="6">
        <f t="shared" si="195"/>
        <v>66.826086956521735</v>
      </c>
      <c r="S2095" s="6" t="str">
        <f t="shared" si="196"/>
        <v>music</v>
      </c>
      <c r="T2095" s="6" t="str">
        <f t="shared" si="197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10">
        <f t="shared" si="192"/>
        <v>40972.916666666664</v>
      </c>
      <c r="J2096">
        <v>1330916400</v>
      </c>
      <c r="K2096" s="10">
        <f t="shared" si="193"/>
        <v>40938.811689814815</v>
      </c>
      <c r="L2096">
        <v>1327969730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1.2054285714285715</v>
      </c>
      <c r="R2096" s="6">
        <f t="shared" si="195"/>
        <v>58.597222222222221</v>
      </c>
      <c r="S2096" s="6" t="str">
        <f t="shared" si="196"/>
        <v>music</v>
      </c>
      <c r="T2096" s="6" t="str">
        <f t="shared" si="197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10">
        <f t="shared" si="192"/>
        <v>40818.525150462963</v>
      </c>
      <c r="J2097">
        <v>1317576973</v>
      </c>
      <c r="K2097" s="10">
        <f t="shared" si="193"/>
        <v>40758.525150462963</v>
      </c>
      <c r="L2097">
        <v>1312392973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</v>
      </c>
      <c r="R2097" s="6">
        <f t="shared" si="195"/>
        <v>113.63636363636364</v>
      </c>
      <c r="S2097" s="6" t="str">
        <f t="shared" si="196"/>
        <v>music</v>
      </c>
      <c r="T2097" s="6" t="str">
        <f t="shared" si="197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10">
        <f t="shared" si="192"/>
        <v>41207.957638888889</v>
      </c>
      <c r="J2098">
        <v>1351223940</v>
      </c>
      <c r="K2098" s="10">
        <f t="shared" si="193"/>
        <v>41192.550173611111</v>
      </c>
      <c r="L2098">
        <v>1349892735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1.0166666666666666</v>
      </c>
      <c r="R2098" s="6">
        <f t="shared" si="195"/>
        <v>43.571428571428569</v>
      </c>
      <c r="S2098" s="6" t="str">
        <f t="shared" si="196"/>
        <v>music</v>
      </c>
      <c r="T2098" s="6" t="str">
        <f t="shared" si="197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10">
        <f t="shared" si="192"/>
        <v>40878.418229166666</v>
      </c>
      <c r="J2099">
        <v>1322751735</v>
      </c>
      <c r="K2099" s="10">
        <f t="shared" si="193"/>
        <v>40818.376562500001</v>
      </c>
      <c r="L2099">
        <v>1317564135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</v>
      </c>
      <c r="R2099" s="6">
        <f t="shared" si="195"/>
        <v>78.94736842105263</v>
      </c>
      <c r="S2099" s="6" t="str">
        <f t="shared" si="196"/>
        <v>music</v>
      </c>
      <c r="T2099" s="6" t="str">
        <f t="shared" si="197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10">
        <f t="shared" si="192"/>
        <v>40975.905497685184</v>
      </c>
      <c r="J2100">
        <v>1331174635</v>
      </c>
      <c r="K2100" s="10">
        <f t="shared" si="193"/>
        <v>40945.905497685184</v>
      </c>
      <c r="L2100">
        <v>1328582635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1.0033333333333334</v>
      </c>
      <c r="R2100" s="6">
        <f t="shared" si="195"/>
        <v>188.125</v>
      </c>
      <c r="S2100" s="6" t="str">
        <f t="shared" si="196"/>
        <v>music</v>
      </c>
      <c r="T2100" s="6" t="str">
        <f t="shared" si="197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10">
        <f t="shared" si="192"/>
        <v>42186.944444444445</v>
      </c>
      <c r="J2101">
        <v>1435808400</v>
      </c>
      <c r="K2101" s="10">
        <f t="shared" si="193"/>
        <v>42173.53800925926</v>
      </c>
      <c r="L2101">
        <v>1434650084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1.3236666666666668</v>
      </c>
      <c r="R2101" s="6">
        <f t="shared" si="195"/>
        <v>63.031746031746032</v>
      </c>
      <c r="S2101" s="6" t="str">
        <f t="shared" si="196"/>
        <v>music</v>
      </c>
      <c r="T2101" s="6" t="str">
        <f t="shared" si="197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10">
        <f t="shared" si="192"/>
        <v>41089.957638888889</v>
      </c>
      <c r="J2102">
        <v>1341028740</v>
      </c>
      <c r="K2102" s="10">
        <f t="shared" si="193"/>
        <v>41074.62663194444</v>
      </c>
      <c r="L2102">
        <v>1339704141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1.3666666666666667</v>
      </c>
      <c r="R2102" s="6">
        <f t="shared" si="195"/>
        <v>30.37037037037037</v>
      </c>
      <c r="S2102" s="6" t="str">
        <f t="shared" si="196"/>
        <v>music</v>
      </c>
      <c r="T2102" s="6" t="str">
        <f t="shared" si="197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10">
        <f t="shared" si="192"/>
        <v>40951.941134259258</v>
      </c>
      <c r="J2103">
        <v>1329104114</v>
      </c>
      <c r="K2103" s="10">
        <f t="shared" si="193"/>
        <v>40891.941134259258</v>
      </c>
      <c r="L2103">
        <v>1323920114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1.1325000000000001</v>
      </c>
      <c r="R2103" s="6">
        <f t="shared" si="195"/>
        <v>51.477272727272727</v>
      </c>
      <c r="S2103" s="6" t="str">
        <f t="shared" si="196"/>
        <v>music</v>
      </c>
      <c r="T2103" s="6" t="str">
        <f t="shared" si="197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10">
        <f t="shared" si="192"/>
        <v>40668.660277777773</v>
      </c>
      <c r="J2104">
        <v>1304628648</v>
      </c>
      <c r="K2104" s="10">
        <f t="shared" si="193"/>
        <v>40638.660277777773</v>
      </c>
      <c r="L2104">
        <v>1302036648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1.36</v>
      </c>
      <c r="R2104" s="6">
        <f t="shared" si="195"/>
        <v>35.789473684210527</v>
      </c>
      <c r="S2104" s="6" t="str">
        <f t="shared" si="196"/>
        <v>music</v>
      </c>
      <c r="T2104" s="6" t="str">
        <f t="shared" si="197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10">
        <f t="shared" si="192"/>
        <v>41222.588275462964</v>
      </c>
      <c r="J2105">
        <v>1352488027</v>
      </c>
      <c r="K2105" s="10">
        <f t="shared" si="193"/>
        <v>41192.546608796292</v>
      </c>
      <c r="L2105">
        <v>1349892427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1.4612318374694613</v>
      </c>
      <c r="R2105" s="6">
        <f t="shared" si="195"/>
        <v>98.817391304347822</v>
      </c>
      <c r="S2105" s="6" t="str">
        <f t="shared" si="196"/>
        <v>music</v>
      </c>
      <c r="T2105" s="6" t="str">
        <f t="shared" si="197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10">
        <f t="shared" si="192"/>
        <v>41424.791666666664</v>
      </c>
      <c r="J2106">
        <v>1369958400</v>
      </c>
      <c r="K2106" s="10">
        <f t="shared" si="193"/>
        <v>41393.86613425926</v>
      </c>
      <c r="L2106">
        <v>1367286434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1.2949999999999999</v>
      </c>
      <c r="R2106" s="6">
        <f t="shared" si="195"/>
        <v>28</v>
      </c>
      <c r="S2106" s="6" t="str">
        <f t="shared" si="196"/>
        <v>music</v>
      </c>
      <c r="T2106" s="6" t="str">
        <f t="shared" si="197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10">
        <f t="shared" si="192"/>
        <v>41963.958333333336</v>
      </c>
      <c r="J2107">
        <v>1416542400</v>
      </c>
      <c r="K2107" s="10">
        <f t="shared" si="193"/>
        <v>41951.580474537033</v>
      </c>
      <c r="L2107">
        <v>1415472953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2.54</v>
      </c>
      <c r="R2107" s="6">
        <f t="shared" si="195"/>
        <v>51.313131313131315</v>
      </c>
      <c r="S2107" s="6" t="str">
        <f t="shared" si="196"/>
        <v>music</v>
      </c>
      <c r="T2107" s="6" t="str">
        <f t="shared" si="197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10">
        <f t="shared" si="192"/>
        <v>41300.006643518514</v>
      </c>
      <c r="J2108">
        <v>1359176974</v>
      </c>
      <c r="K2108" s="10">
        <f t="shared" si="193"/>
        <v>41270.006643518514</v>
      </c>
      <c r="L2108">
        <v>1356584974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1.0704545454545455</v>
      </c>
      <c r="R2108" s="6">
        <f t="shared" si="195"/>
        <v>53.522727272727273</v>
      </c>
      <c r="S2108" s="6" t="str">
        <f t="shared" si="196"/>
        <v>music</v>
      </c>
      <c r="T2108" s="6" t="str">
        <f t="shared" si="197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10">
        <f t="shared" si="192"/>
        <v>41955.543900462959</v>
      </c>
      <c r="J2109">
        <v>1415815393</v>
      </c>
      <c r="K2109" s="10">
        <f t="shared" si="193"/>
        <v>41934.502233796295</v>
      </c>
      <c r="L2109">
        <v>1413997393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1.0773299999999999</v>
      </c>
      <c r="R2109" s="6">
        <f t="shared" si="195"/>
        <v>37.149310344827583</v>
      </c>
      <c r="S2109" s="6" t="str">
        <f t="shared" si="196"/>
        <v>music</v>
      </c>
      <c r="T2109" s="6" t="str">
        <f t="shared" si="197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10">
        <f t="shared" si="192"/>
        <v>41161.954861111109</v>
      </c>
      <c r="J2110">
        <v>1347249300</v>
      </c>
      <c r="K2110" s="10">
        <f t="shared" si="193"/>
        <v>41134.967361111107</v>
      </c>
      <c r="L2110">
        <v>1344917580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1.0731250000000001</v>
      </c>
      <c r="R2110" s="6">
        <f t="shared" si="195"/>
        <v>89.895287958115176</v>
      </c>
      <c r="S2110" s="6" t="str">
        <f t="shared" si="196"/>
        <v>music</v>
      </c>
      <c r="T2110" s="6" t="str">
        <f t="shared" si="197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10">
        <f t="shared" si="192"/>
        <v>42190.500196759262</v>
      </c>
      <c r="J2111">
        <v>1436115617</v>
      </c>
      <c r="K2111" s="10">
        <f t="shared" si="193"/>
        <v>42160.500196759262</v>
      </c>
      <c r="L2111">
        <v>1433523617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1.06525</v>
      </c>
      <c r="R2111" s="6">
        <f t="shared" si="195"/>
        <v>106.52500000000001</v>
      </c>
      <c r="S2111" s="6" t="str">
        <f t="shared" si="196"/>
        <v>music</v>
      </c>
      <c r="T2111" s="6" t="str">
        <f t="shared" si="197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10">
        <f t="shared" si="192"/>
        <v>41786.999305555553</v>
      </c>
      <c r="J2112">
        <v>1401253140</v>
      </c>
      <c r="K2112" s="10">
        <f t="shared" si="193"/>
        <v>41759.462604166663</v>
      </c>
      <c r="L2112">
        <v>1398873969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1.0035000000000001</v>
      </c>
      <c r="R2112" s="6">
        <f t="shared" si="195"/>
        <v>52.815789473684212</v>
      </c>
      <c r="S2112" s="6" t="str">
        <f t="shared" si="196"/>
        <v>music</v>
      </c>
      <c r="T2112" s="6" t="str">
        <f t="shared" si="197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10">
        <f t="shared" si="192"/>
        <v>40769.833333333328</v>
      </c>
      <c r="J2113">
        <v>1313370000</v>
      </c>
      <c r="K2113" s="10">
        <f t="shared" si="193"/>
        <v>40702.988715277774</v>
      </c>
      <c r="L2113">
        <v>1307594625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1.0649999999999999</v>
      </c>
      <c r="R2113" s="6">
        <f t="shared" si="195"/>
        <v>54.615384615384613</v>
      </c>
      <c r="S2113" s="6" t="str">
        <f t="shared" si="196"/>
        <v>music</v>
      </c>
      <c r="T2113" s="6" t="str">
        <f t="shared" si="197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10">
        <f t="shared" si="192"/>
        <v>41379.719826388886</v>
      </c>
      <c r="J2114">
        <v>1366064193</v>
      </c>
      <c r="K2114" s="10">
        <f t="shared" si="193"/>
        <v>41365.719826388886</v>
      </c>
      <c r="L2114">
        <v>1364854593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4"/>
        <v>1</v>
      </c>
      <c r="R2114" s="6">
        <f t="shared" si="195"/>
        <v>27.272727272727273</v>
      </c>
      <c r="S2114" s="6" t="str">
        <f t="shared" si="196"/>
        <v>music</v>
      </c>
      <c r="T2114" s="6" t="str">
        <f t="shared" si="197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10">
        <f t="shared" ref="I2115:I2178" si="198">J2115/(86400)+25569+(-5/24)</f>
        <v>41905.657129629624</v>
      </c>
      <c r="J2115">
        <v>1411505176</v>
      </c>
      <c r="K2115" s="10">
        <f t="shared" ref="K2115:K2178" si="199">(L2115/86400)+25569+(-5/24)</f>
        <v>41870.657129629624</v>
      </c>
      <c r="L2115">
        <v>1408481176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0">E2115/D2115</f>
        <v>1.0485714285714285</v>
      </c>
      <c r="R2115" s="6">
        <f t="shared" ref="R2115:R2178" si="201">E2115/N2115</f>
        <v>68.598130841121488</v>
      </c>
      <c r="S2115" s="6" t="str">
        <f t="shared" ref="S2115:S2178" si="202">LEFT(P2115,FIND("/",P2115)-1)</f>
        <v>music</v>
      </c>
      <c r="T2115" s="6" t="str">
        <f t="shared" ref="T2115:T2178" si="203">RIGHT(P2115,LEN(P2115)-FIND("/",P2115))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10">
        <f t="shared" si="198"/>
        <v>40520.999305555553</v>
      </c>
      <c r="J2116">
        <v>1291870740</v>
      </c>
      <c r="K2116" s="10">
        <f t="shared" si="199"/>
        <v>40458.607291666667</v>
      </c>
      <c r="L2116">
        <v>1286480070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1.0469999999999999</v>
      </c>
      <c r="R2116" s="6">
        <f t="shared" si="201"/>
        <v>35.612244897959187</v>
      </c>
      <c r="S2116" s="6" t="str">
        <f t="shared" si="202"/>
        <v>music</v>
      </c>
      <c r="T2116" s="6" t="str">
        <f t="shared" si="203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10">
        <f t="shared" si="198"/>
        <v>40593.872696759259</v>
      </c>
      <c r="J2117">
        <v>1298167001</v>
      </c>
      <c r="K2117" s="10">
        <f t="shared" si="199"/>
        <v>40563.872696759259</v>
      </c>
      <c r="L2117">
        <v>1295575001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2.2566666666666668</v>
      </c>
      <c r="R2117" s="6">
        <f t="shared" si="201"/>
        <v>94.027777777777771</v>
      </c>
      <c r="S2117" s="6" t="str">
        <f t="shared" si="202"/>
        <v>music</v>
      </c>
      <c r="T2117" s="6" t="str">
        <f t="shared" si="203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10">
        <f t="shared" si="198"/>
        <v>41184.569479166668</v>
      </c>
      <c r="J2118">
        <v>1349203203</v>
      </c>
      <c r="K2118" s="10">
        <f t="shared" si="199"/>
        <v>41136.569479166668</v>
      </c>
      <c r="L2118">
        <v>1345056003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1.0090416666666666</v>
      </c>
      <c r="R2118" s="6">
        <f t="shared" si="201"/>
        <v>526.45652173913038</v>
      </c>
      <c r="S2118" s="6" t="str">
        <f t="shared" si="202"/>
        <v>music</v>
      </c>
      <c r="T2118" s="6" t="str">
        <f t="shared" si="203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10">
        <f t="shared" si="198"/>
        <v>42303.999305555553</v>
      </c>
      <c r="J2119">
        <v>1445921940</v>
      </c>
      <c r="K2119" s="10">
        <f t="shared" si="199"/>
        <v>42289.851261574069</v>
      </c>
      <c r="L2119">
        <v>1444699549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1.4775</v>
      </c>
      <c r="R2119" s="6">
        <f t="shared" si="201"/>
        <v>50.657142857142858</v>
      </c>
      <c r="S2119" s="6" t="str">
        <f t="shared" si="202"/>
        <v>music</v>
      </c>
      <c r="T2119" s="6" t="str">
        <f t="shared" si="203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10">
        <f t="shared" si="198"/>
        <v>40748.631203703699</v>
      </c>
      <c r="J2120">
        <v>1311538136</v>
      </c>
      <c r="K2120" s="10">
        <f t="shared" si="199"/>
        <v>40718.631203703699</v>
      </c>
      <c r="L2120">
        <v>1308946136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1.3461099999999999</v>
      </c>
      <c r="R2120" s="6">
        <f t="shared" si="201"/>
        <v>79.182941176470578</v>
      </c>
      <c r="S2120" s="6" t="str">
        <f t="shared" si="202"/>
        <v>music</v>
      </c>
      <c r="T2120" s="6" t="str">
        <f t="shared" si="203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10">
        <f t="shared" si="198"/>
        <v>41136.921817129631</v>
      </c>
      <c r="J2121">
        <v>1345086445</v>
      </c>
      <c r="K2121" s="10">
        <f t="shared" si="199"/>
        <v>41106.921817129631</v>
      </c>
      <c r="L2121">
        <v>1342494445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1.0075000000000001</v>
      </c>
      <c r="R2121" s="6">
        <f t="shared" si="201"/>
        <v>91.590909090909093</v>
      </c>
      <c r="S2121" s="6" t="str">
        <f t="shared" si="202"/>
        <v>music</v>
      </c>
      <c r="T2121" s="6" t="str">
        <f t="shared" si="203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10">
        <f t="shared" si="198"/>
        <v>41640.756203703699</v>
      </c>
      <c r="J2122">
        <v>1388617736</v>
      </c>
      <c r="K2122" s="10">
        <f t="shared" si="199"/>
        <v>41591.756203703699</v>
      </c>
      <c r="L2122">
        <v>1384384136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1.00880375</v>
      </c>
      <c r="R2122" s="6">
        <f t="shared" si="201"/>
        <v>116.96275362318841</v>
      </c>
      <c r="S2122" s="6" t="str">
        <f t="shared" si="202"/>
        <v>music</v>
      </c>
      <c r="T2122" s="6" t="str">
        <f t="shared" si="203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10">
        <f t="shared" si="198"/>
        <v>42746.534120370365</v>
      </c>
      <c r="J2123">
        <v>1484156948</v>
      </c>
      <c r="K2123" s="10">
        <f t="shared" si="199"/>
        <v>42716.534120370365</v>
      </c>
      <c r="L2123">
        <v>1481564948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5.6800000000000002E-3</v>
      </c>
      <c r="R2123" s="6">
        <f t="shared" si="201"/>
        <v>28.4</v>
      </c>
      <c r="S2123" s="6" t="str">
        <f t="shared" si="202"/>
        <v>games</v>
      </c>
      <c r="T2123" s="6" t="str">
        <f t="shared" si="203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10">
        <f t="shared" si="198"/>
        <v>42742.092233796291</v>
      </c>
      <c r="J2124">
        <v>1483773169</v>
      </c>
      <c r="K2124" s="10">
        <f t="shared" si="199"/>
        <v>42712.092233796291</v>
      </c>
      <c r="L2124">
        <v>1481181169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3.875E-3</v>
      </c>
      <c r="R2124" s="6">
        <f t="shared" si="201"/>
        <v>103.33333333333333</v>
      </c>
      <c r="S2124" s="6" t="str">
        <f t="shared" si="202"/>
        <v>games</v>
      </c>
      <c r="T2124" s="6" t="str">
        <f t="shared" si="203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10">
        <f t="shared" si="198"/>
        <v>40252.082638888889</v>
      </c>
      <c r="J2125">
        <v>1268636340</v>
      </c>
      <c r="K2125" s="10">
        <f t="shared" si="199"/>
        <v>40198.216516203705</v>
      </c>
      <c r="L2125">
        <v>1263982307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0.1</v>
      </c>
      <c r="R2125" s="6">
        <f t="shared" si="201"/>
        <v>10</v>
      </c>
      <c r="S2125" s="6" t="str">
        <f t="shared" si="202"/>
        <v>games</v>
      </c>
      <c r="T2125" s="6" t="str">
        <f t="shared" si="203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10">
        <f t="shared" si="198"/>
        <v>40512</v>
      </c>
      <c r="J2126">
        <v>1291093200</v>
      </c>
      <c r="K2126" s="10">
        <f t="shared" si="199"/>
        <v>40463.819849537038</v>
      </c>
      <c r="L2126">
        <v>1286930435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0.10454545454545454</v>
      </c>
      <c r="R2126" s="6">
        <f t="shared" si="201"/>
        <v>23</v>
      </c>
      <c r="S2126" s="6" t="str">
        <f t="shared" si="202"/>
        <v>games</v>
      </c>
      <c r="T2126" s="6" t="str">
        <f t="shared" si="203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10">
        <f t="shared" si="198"/>
        <v>42220.815196759257</v>
      </c>
      <c r="J2127">
        <v>1438734833</v>
      </c>
      <c r="K2127" s="10">
        <f t="shared" si="199"/>
        <v>42190.815196759257</v>
      </c>
      <c r="L2127">
        <v>1436142833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1.4200000000000001E-2</v>
      </c>
      <c r="R2127" s="6">
        <f t="shared" si="201"/>
        <v>31.555555555555557</v>
      </c>
      <c r="S2127" s="6" t="str">
        <f t="shared" si="202"/>
        <v>games</v>
      </c>
      <c r="T2127" s="6" t="str">
        <f t="shared" si="203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10">
        <f t="shared" si="198"/>
        <v>41981.76489583333</v>
      </c>
      <c r="J2128">
        <v>1418080887</v>
      </c>
      <c r="K2128" s="10">
        <f t="shared" si="199"/>
        <v>41951.76489583333</v>
      </c>
      <c r="L2128">
        <v>1415488887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5.0000000000000001E-4</v>
      </c>
      <c r="R2128" s="6">
        <f t="shared" si="201"/>
        <v>5</v>
      </c>
      <c r="S2128" s="6" t="str">
        <f t="shared" si="202"/>
        <v>games</v>
      </c>
      <c r="T2128" s="6" t="str">
        <f t="shared" si="203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10">
        <f t="shared" si="198"/>
        <v>42075.255358796298</v>
      </c>
      <c r="J2129">
        <v>1426158463</v>
      </c>
      <c r="K2129" s="10">
        <f t="shared" si="199"/>
        <v>42045.297025462962</v>
      </c>
      <c r="L2129">
        <v>1423570063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0.28842857142857142</v>
      </c>
      <c r="R2129" s="6">
        <f t="shared" si="201"/>
        <v>34.220338983050844</v>
      </c>
      <c r="S2129" s="6" t="str">
        <f t="shared" si="202"/>
        <v>games</v>
      </c>
      <c r="T2129" s="6" t="str">
        <f t="shared" si="203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10">
        <f t="shared" si="198"/>
        <v>41903.564456018517</v>
      </c>
      <c r="J2130">
        <v>1411324369</v>
      </c>
      <c r="K2130" s="10">
        <f t="shared" si="199"/>
        <v>41843.564456018517</v>
      </c>
      <c r="L2130">
        <v>1406140369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1.6666666666666668E-3</v>
      </c>
      <c r="R2130" s="6">
        <f t="shared" si="201"/>
        <v>25</v>
      </c>
      <c r="S2130" s="6" t="str">
        <f t="shared" si="202"/>
        <v>games</v>
      </c>
      <c r="T2130" s="6" t="str">
        <f t="shared" si="203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10">
        <f t="shared" si="198"/>
        <v>42438.815972222219</v>
      </c>
      <c r="J2131">
        <v>1457570100</v>
      </c>
      <c r="K2131" s="10">
        <f t="shared" si="199"/>
        <v>42408.815972222219</v>
      </c>
      <c r="L2131">
        <v>1454978100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0.11799999999999999</v>
      </c>
      <c r="R2131" s="6">
        <f t="shared" si="201"/>
        <v>19.666666666666668</v>
      </c>
      <c r="S2131" s="6" t="str">
        <f t="shared" si="202"/>
        <v>games</v>
      </c>
      <c r="T2131" s="6" t="str">
        <f t="shared" si="203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10">
        <f t="shared" si="198"/>
        <v>41866.87804398148</v>
      </c>
      <c r="J2132">
        <v>1408154663</v>
      </c>
      <c r="K2132" s="10">
        <f t="shared" si="199"/>
        <v>41831.87804398148</v>
      </c>
      <c r="L2132">
        <v>1405130663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2.0238095238095236E-3</v>
      </c>
      <c r="R2132" s="6">
        <f t="shared" si="201"/>
        <v>21.25</v>
      </c>
      <c r="S2132" s="6" t="str">
        <f t="shared" si="202"/>
        <v>games</v>
      </c>
      <c r="T2132" s="6" t="str">
        <f t="shared" si="203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10">
        <f t="shared" si="198"/>
        <v>42196.998738425922</v>
      </c>
      <c r="J2133">
        <v>1436677091</v>
      </c>
      <c r="K2133" s="10">
        <f t="shared" si="199"/>
        <v>42166.998738425922</v>
      </c>
      <c r="L2133">
        <v>1434085091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0.05</v>
      </c>
      <c r="R2133" s="6">
        <f t="shared" si="201"/>
        <v>8.3333333333333339</v>
      </c>
      <c r="S2133" s="6" t="str">
        <f t="shared" si="202"/>
        <v>games</v>
      </c>
      <c r="T2133" s="6" t="str">
        <f t="shared" si="203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10">
        <f t="shared" si="198"/>
        <v>41673.27884259259</v>
      </c>
      <c r="J2134">
        <v>1391427692</v>
      </c>
      <c r="K2134" s="10">
        <f t="shared" si="199"/>
        <v>41643.27884259259</v>
      </c>
      <c r="L2134">
        <v>1388835692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2.1129899999999997E-2</v>
      </c>
      <c r="R2134" s="6">
        <f t="shared" si="201"/>
        <v>21.34333333333333</v>
      </c>
      <c r="S2134" s="6" t="str">
        <f t="shared" si="202"/>
        <v>games</v>
      </c>
      <c r="T2134" s="6" t="str">
        <f t="shared" si="203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10">
        <f t="shared" si="198"/>
        <v>40657.082638888889</v>
      </c>
      <c r="J2135">
        <v>1303628340</v>
      </c>
      <c r="K2135" s="10">
        <f t="shared" si="199"/>
        <v>40618.888877314814</v>
      </c>
      <c r="L2135">
        <v>1300328399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1.6E-2</v>
      </c>
      <c r="R2135" s="6">
        <f t="shared" si="201"/>
        <v>5.333333333333333</v>
      </c>
      <c r="S2135" s="6" t="str">
        <f t="shared" si="202"/>
        <v>games</v>
      </c>
      <c r="T2135" s="6" t="str">
        <f t="shared" si="203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10">
        <f t="shared" si="198"/>
        <v>41391.678136574068</v>
      </c>
      <c r="J2136">
        <v>1367097391</v>
      </c>
      <c r="K2136" s="10">
        <f t="shared" si="199"/>
        <v>41361.678136574068</v>
      </c>
      <c r="L2136">
        <v>1364505391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1.7333333333333333E-2</v>
      </c>
      <c r="R2136" s="6">
        <f t="shared" si="201"/>
        <v>34.666666666666664</v>
      </c>
      <c r="S2136" s="6" t="str">
        <f t="shared" si="202"/>
        <v>games</v>
      </c>
      <c r="T2136" s="6" t="str">
        <f t="shared" si="203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10">
        <f t="shared" si="198"/>
        <v>41186.755011574074</v>
      </c>
      <c r="J2137">
        <v>1349392033</v>
      </c>
      <c r="K2137" s="10">
        <f t="shared" si="199"/>
        <v>41156.755011574074</v>
      </c>
      <c r="L2137">
        <v>1346800033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9.5600000000000004E-2</v>
      </c>
      <c r="R2137" s="6">
        <f t="shared" si="201"/>
        <v>21.727272727272727</v>
      </c>
      <c r="S2137" s="6" t="str">
        <f t="shared" si="202"/>
        <v>games</v>
      </c>
      <c r="T2137" s="6" t="str">
        <f t="shared" si="203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10">
        <f t="shared" si="198"/>
        <v>41566.300763888888</v>
      </c>
      <c r="J2138">
        <v>1382184786</v>
      </c>
      <c r="K2138" s="10">
        <f t="shared" si="199"/>
        <v>41536.300763888888</v>
      </c>
      <c r="L2138">
        <v>1379592786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5.9612499999999998E-4</v>
      </c>
      <c r="R2138" s="6">
        <f t="shared" si="201"/>
        <v>11.922499999999999</v>
      </c>
      <c r="S2138" s="6" t="str">
        <f t="shared" si="202"/>
        <v>games</v>
      </c>
      <c r="T2138" s="6" t="str">
        <f t="shared" si="203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10">
        <f t="shared" si="198"/>
        <v>41978.562835648147</v>
      </c>
      <c r="J2139">
        <v>1417804229</v>
      </c>
      <c r="K2139" s="10">
        <f t="shared" si="199"/>
        <v>41948.562835648147</v>
      </c>
      <c r="L2139">
        <v>1415212229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0.28405999999999998</v>
      </c>
      <c r="R2139" s="6">
        <f t="shared" si="201"/>
        <v>26.59737827715356</v>
      </c>
      <c r="S2139" s="6" t="str">
        <f t="shared" si="202"/>
        <v>games</v>
      </c>
      <c r="T2139" s="6" t="str">
        <f t="shared" si="203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10">
        <f t="shared" si="198"/>
        <v>41586.846516203703</v>
      </c>
      <c r="J2140">
        <v>1383959939</v>
      </c>
      <c r="K2140" s="10">
        <f t="shared" si="199"/>
        <v>41556.804849537039</v>
      </c>
      <c r="L2140">
        <v>1381364339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0.128</v>
      </c>
      <c r="R2140" s="6">
        <f t="shared" si="201"/>
        <v>10.666666666666666</v>
      </c>
      <c r="S2140" s="6" t="str">
        <f t="shared" si="202"/>
        <v>games</v>
      </c>
      <c r="T2140" s="6" t="str">
        <f t="shared" si="203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10">
        <f t="shared" si="198"/>
        <v>42677.541759259257</v>
      </c>
      <c r="J2141">
        <v>1478196008</v>
      </c>
      <c r="K2141" s="10">
        <f t="shared" si="199"/>
        <v>42647.541759259257</v>
      </c>
      <c r="L2141">
        <v>1475604008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5.4199999999999998E-2</v>
      </c>
      <c r="R2141" s="6">
        <f t="shared" si="201"/>
        <v>29.035714285714285</v>
      </c>
      <c r="S2141" s="6" t="str">
        <f t="shared" si="202"/>
        <v>games</v>
      </c>
      <c r="T2141" s="6" t="str">
        <f t="shared" si="203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10">
        <f t="shared" si="198"/>
        <v>41285.625277777777</v>
      </c>
      <c r="J2142">
        <v>1357934424</v>
      </c>
      <c r="K2142" s="10">
        <f t="shared" si="199"/>
        <v>41255.625277777777</v>
      </c>
      <c r="L2142">
        <v>1355342424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1.1199999999999999E-3</v>
      </c>
      <c r="R2142" s="6">
        <f t="shared" si="201"/>
        <v>50.909090909090907</v>
      </c>
      <c r="S2142" s="6" t="str">
        <f t="shared" si="202"/>
        <v>games</v>
      </c>
      <c r="T2142" s="6" t="str">
        <f t="shared" si="203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10">
        <f t="shared" si="198"/>
        <v>41957.068969907406</v>
      </c>
      <c r="J2143">
        <v>1415947159</v>
      </c>
      <c r="K2143" s="10">
        <f t="shared" si="199"/>
        <v>41927.027303240735</v>
      </c>
      <c r="L2143">
        <v>1413351559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 s="6" t="e">
        <f t="shared" si="201"/>
        <v>#DIV/0!</v>
      </c>
      <c r="S2143" s="6" t="str">
        <f t="shared" si="202"/>
        <v>games</v>
      </c>
      <c r="T2143" s="6" t="str">
        <f t="shared" si="203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10">
        <f t="shared" si="198"/>
        <v>42368.493171296293</v>
      </c>
      <c r="J2144">
        <v>1451494210</v>
      </c>
      <c r="K2144" s="10">
        <f t="shared" si="199"/>
        <v>42340.493171296293</v>
      </c>
      <c r="L2144">
        <v>1449075010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5.7238095238095241E-2</v>
      </c>
      <c r="R2144" s="6">
        <f t="shared" si="201"/>
        <v>50.083333333333336</v>
      </c>
      <c r="S2144" s="6" t="str">
        <f t="shared" si="202"/>
        <v>games</v>
      </c>
      <c r="T2144" s="6" t="str">
        <f t="shared" si="203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10">
        <f t="shared" si="198"/>
        <v>40380.583333333328</v>
      </c>
      <c r="J2145">
        <v>1279738800</v>
      </c>
      <c r="K2145" s="10">
        <f t="shared" si="199"/>
        <v>40332.678379629629</v>
      </c>
      <c r="L2145">
        <v>1275599812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0.1125</v>
      </c>
      <c r="R2145" s="6">
        <f t="shared" si="201"/>
        <v>45</v>
      </c>
      <c r="S2145" s="6" t="str">
        <f t="shared" si="202"/>
        <v>games</v>
      </c>
      <c r="T2145" s="6" t="str">
        <f t="shared" si="203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10">
        <f t="shared" si="198"/>
        <v>41531.338425925926</v>
      </c>
      <c r="J2146">
        <v>1379164040</v>
      </c>
      <c r="K2146" s="10">
        <f t="shared" si="199"/>
        <v>41499.338425925926</v>
      </c>
      <c r="L2146">
        <v>1376399240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1.7098591549295775E-2</v>
      </c>
      <c r="R2146" s="6">
        <f t="shared" si="201"/>
        <v>25.291666666666668</v>
      </c>
      <c r="S2146" s="6" t="str">
        <f t="shared" si="202"/>
        <v>games</v>
      </c>
      <c r="T2146" s="6" t="str">
        <f t="shared" si="203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10">
        <f t="shared" si="198"/>
        <v>41605.070763888885</v>
      </c>
      <c r="J2147">
        <v>1385534514</v>
      </c>
      <c r="K2147" s="10">
        <f t="shared" si="199"/>
        <v>41575.029097222221</v>
      </c>
      <c r="L2147">
        <v>1382938914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0.30433333333333334</v>
      </c>
      <c r="R2147" s="6">
        <f t="shared" si="201"/>
        <v>51.292134831460672</v>
      </c>
      <c r="S2147" s="6" t="str">
        <f t="shared" si="202"/>
        <v>games</v>
      </c>
      <c r="T2147" s="6" t="str">
        <f t="shared" si="203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10">
        <f t="shared" si="198"/>
        <v>42411.471180555549</v>
      </c>
      <c r="J2148">
        <v>1455207510</v>
      </c>
      <c r="K2148" s="10">
        <f t="shared" si="199"/>
        <v>42397.471180555549</v>
      </c>
      <c r="L2148">
        <v>1453997910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2.0000000000000001E-4</v>
      </c>
      <c r="R2148" s="6">
        <f t="shared" si="201"/>
        <v>1</v>
      </c>
      <c r="S2148" s="6" t="str">
        <f t="shared" si="202"/>
        <v>games</v>
      </c>
      <c r="T2148" s="6" t="str">
        <f t="shared" si="203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10">
        <f t="shared" si="198"/>
        <v>41959.129027777781</v>
      </c>
      <c r="J2149">
        <v>1416125148</v>
      </c>
      <c r="K2149" s="10">
        <f t="shared" si="199"/>
        <v>41927.087361111109</v>
      </c>
      <c r="L2149">
        <v>1413356748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6.9641025641025639E-3</v>
      </c>
      <c r="R2149" s="6">
        <f t="shared" si="201"/>
        <v>49.381818181818183</v>
      </c>
      <c r="S2149" s="6" t="str">
        <f t="shared" si="202"/>
        <v>games</v>
      </c>
      <c r="T2149" s="6" t="str">
        <f t="shared" si="203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10">
        <f t="shared" si="198"/>
        <v>42096.483587962961</v>
      </c>
      <c r="J2150">
        <v>1427992582</v>
      </c>
      <c r="K2150" s="10">
        <f t="shared" si="199"/>
        <v>42066.525254629632</v>
      </c>
      <c r="L2150">
        <v>1425404182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0.02</v>
      </c>
      <c r="R2150" s="6">
        <f t="shared" si="201"/>
        <v>1</v>
      </c>
      <c r="S2150" s="6" t="str">
        <f t="shared" si="202"/>
        <v>games</v>
      </c>
      <c r="T2150" s="6" t="str">
        <f t="shared" si="203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10">
        <f t="shared" si="198"/>
        <v>40389.791666666664</v>
      </c>
      <c r="J2151">
        <v>1280534400</v>
      </c>
      <c r="K2151" s="10">
        <f t="shared" si="199"/>
        <v>40354.816620370366</v>
      </c>
      <c r="L2151">
        <v>1277512556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 s="6" t="e">
        <f t="shared" si="201"/>
        <v>#DIV/0!</v>
      </c>
      <c r="S2151" s="6" t="str">
        <f t="shared" si="202"/>
        <v>games</v>
      </c>
      <c r="T2151" s="6" t="str">
        <f t="shared" si="203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10">
        <f t="shared" si="198"/>
        <v>42564.076377314814</v>
      </c>
      <c r="J2152">
        <v>1468392599</v>
      </c>
      <c r="K2152" s="10">
        <f t="shared" si="199"/>
        <v>42534.076377314814</v>
      </c>
      <c r="L2152">
        <v>1465800599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8.0999999999999996E-3</v>
      </c>
      <c r="R2152" s="6">
        <f t="shared" si="201"/>
        <v>101.25</v>
      </c>
      <c r="S2152" s="6" t="str">
        <f t="shared" si="202"/>
        <v>games</v>
      </c>
      <c r="T2152" s="6" t="str">
        <f t="shared" si="203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10">
        <f t="shared" si="198"/>
        <v>42550.639050925922</v>
      </c>
      <c r="J2153">
        <v>1467231614</v>
      </c>
      <c r="K2153" s="10">
        <f t="shared" si="199"/>
        <v>42520.639050925922</v>
      </c>
      <c r="L2153">
        <v>1464639614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2.6222222222222224E-3</v>
      </c>
      <c r="R2153" s="6">
        <f t="shared" si="201"/>
        <v>19.666666666666668</v>
      </c>
      <c r="S2153" s="6" t="str">
        <f t="shared" si="202"/>
        <v>games</v>
      </c>
      <c r="T2153" s="6" t="str">
        <f t="shared" si="203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10">
        <f t="shared" si="198"/>
        <v>41713.582280092589</v>
      </c>
      <c r="J2154">
        <v>1394909909</v>
      </c>
      <c r="K2154" s="10">
        <f t="shared" si="199"/>
        <v>41683.62394675926</v>
      </c>
      <c r="L2154">
        <v>1392321509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1.6666666666666668E-3</v>
      </c>
      <c r="R2154" s="6">
        <f t="shared" si="201"/>
        <v>12.5</v>
      </c>
      <c r="S2154" s="6" t="str">
        <f t="shared" si="202"/>
        <v>games</v>
      </c>
      <c r="T2154" s="6" t="str">
        <f t="shared" si="203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10">
        <f t="shared" si="198"/>
        <v>42014.124305555553</v>
      </c>
      <c r="J2155">
        <v>1420876740</v>
      </c>
      <c r="K2155" s="10">
        <f t="shared" si="199"/>
        <v>41974.702754629623</v>
      </c>
      <c r="L2155">
        <v>1417470718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9.1244548809124457E-5</v>
      </c>
      <c r="R2155" s="6">
        <f t="shared" si="201"/>
        <v>8.5</v>
      </c>
      <c r="S2155" s="6" t="str">
        <f t="shared" si="202"/>
        <v>games</v>
      </c>
      <c r="T2155" s="6" t="str">
        <f t="shared" si="203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10">
        <f t="shared" si="198"/>
        <v>41667.42392361111</v>
      </c>
      <c r="J2156">
        <v>1390921827</v>
      </c>
      <c r="K2156" s="10">
        <f t="shared" si="199"/>
        <v>41647.42392361111</v>
      </c>
      <c r="L2156">
        <v>1389193827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8.0000000000000002E-3</v>
      </c>
      <c r="R2156" s="6">
        <f t="shared" si="201"/>
        <v>1</v>
      </c>
      <c r="S2156" s="6" t="str">
        <f t="shared" si="202"/>
        <v>games</v>
      </c>
      <c r="T2156" s="6" t="str">
        <f t="shared" si="203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10">
        <f t="shared" si="198"/>
        <v>42460.497511574074</v>
      </c>
      <c r="J2157">
        <v>1459443385</v>
      </c>
      <c r="K2157" s="10">
        <f t="shared" si="199"/>
        <v>42430.539178240739</v>
      </c>
      <c r="L2157">
        <v>1456854985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2.3E-2</v>
      </c>
      <c r="R2157" s="6">
        <f t="shared" si="201"/>
        <v>23</v>
      </c>
      <c r="S2157" s="6" t="str">
        <f t="shared" si="202"/>
        <v>games</v>
      </c>
      <c r="T2157" s="6" t="str">
        <f t="shared" si="203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10">
        <f t="shared" si="198"/>
        <v>41533.645902777775</v>
      </c>
      <c r="J2158">
        <v>1379363406</v>
      </c>
      <c r="K2158" s="10">
        <f t="shared" si="199"/>
        <v>41488.645902777775</v>
      </c>
      <c r="L2158">
        <v>1375475406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2.6660714285714284E-2</v>
      </c>
      <c r="R2158" s="6">
        <f t="shared" si="201"/>
        <v>17.987951807228917</v>
      </c>
      <c r="S2158" s="6" t="str">
        <f t="shared" si="202"/>
        <v>games</v>
      </c>
      <c r="T2158" s="6" t="str">
        <f t="shared" si="203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10">
        <f t="shared" si="198"/>
        <v>42727.124305555553</v>
      </c>
      <c r="J2159">
        <v>1482479940</v>
      </c>
      <c r="K2159" s="10">
        <f t="shared" si="199"/>
        <v>42694.772951388884</v>
      </c>
      <c r="L2159">
        <v>1479684783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0.28192</v>
      </c>
      <c r="R2159" s="6">
        <f t="shared" si="201"/>
        <v>370.94736842105266</v>
      </c>
      <c r="S2159" s="6" t="str">
        <f t="shared" si="202"/>
        <v>games</v>
      </c>
      <c r="T2159" s="6" t="str">
        <f t="shared" si="203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10">
        <f t="shared" si="198"/>
        <v>41309.645532407405</v>
      </c>
      <c r="J2160">
        <v>1360009774</v>
      </c>
      <c r="K2160" s="10">
        <f t="shared" si="199"/>
        <v>41264.645532407405</v>
      </c>
      <c r="L2160">
        <v>1356121774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6.5900366666666668E-2</v>
      </c>
      <c r="R2160" s="6">
        <f t="shared" si="201"/>
        <v>63.569485530546629</v>
      </c>
      <c r="S2160" s="6" t="str">
        <f t="shared" si="202"/>
        <v>games</v>
      </c>
      <c r="T2160" s="6" t="str">
        <f t="shared" si="203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10">
        <f t="shared" si="198"/>
        <v>40740.522847222222</v>
      </c>
      <c r="J2161">
        <v>1310837574</v>
      </c>
      <c r="K2161" s="10">
        <f t="shared" si="199"/>
        <v>40710.522847222222</v>
      </c>
      <c r="L2161">
        <v>1308245574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7.2222222222222219E-3</v>
      </c>
      <c r="R2161" s="6">
        <f t="shared" si="201"/>
        <v>13</v>
      </c>
      <c r="S2161" s="6" t="str">
        <f t="shared" si="202"/>
        <v>games</v>
      </c>
      <c r="T2161" s="6" t="str">
        <f t="shared" si="203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10">
        <f t="shared" si="198"/>
        <v>41048.503530092588</v>
      </c>
      <c r="J2162">
        <v>1337447105</v>
      </c>
      <c r="K2162" s="10">
        <f t="shared" si="199"/>
        <v>41018.503530092588</v>
      </c>
      <c r="L2162">
        <v>1334855105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8.5000000000000006E-3</v>
      </c>
      <c r="R2162" s="6">
        <f t="shared" si="201"/>
        <v>5.3125</v>
      </c>
      <c r="S2162" s="6" t="str">
        <f t="shared" si="202"/>
        <v>games</v>
      </c>
      <c r="T2162" s="6" t="str">
        <f t="shared" si="203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10">
        <f t="shared" si="198"/>
        <v>42270.644201388888</v>
      </c>
      <c r="J2163">
        <v>1443040059</v>
      </c>
      <c r="K2163" s="10">
        <f t="shared" si="199"/>
        <v>42240.644201388888</v>
      </c>
      <c r="L2163">
        <v>1440448059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1.1575</v>
      </c>
      <c r="R2163" s="6">
        <f t="shared" si="201"/>
        <v>35.615384615384613</v>
      </c>
      <c r="S2163" s="6" t="str">
        <f t="shared" si="202"/>
        <v>music</v>
      </c>
      <c r="T2163" s="6" t="str">
        <f t="shared" si="203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10">
        <f t="shared" si="198"/>
        <v>41844.557766203703</v>
      </c>
      <c r="J2164">
        <v>1406226191</v>
      </c>
      <c r="K2164" s="10">
        <f t="shared" si="199"/>
        <v>41813.557766203703</v>
      </c>
      <c r="L2164">
        <v>1403547791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1.1226666666666667</v>
      </c>
      <c r="R2164" s="6">
        <f t="shared" si="201"/>
        <v>87.103448275862064</v>
      </c>
      <c r="S2164" s="6" t="str">
        <f t="shared" si="202"/>
        <v>music</v>
      </c>
      <c r="T2164" s="6" t="str">
        <f t="shared" si="203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10">
        <f t="shared" si="198"/>
        <v>42162.951388888883</v>
      </c>
      <c r="J2165">
        <v>1433735400</v>
      </c>
      <c r="K2165" s="10">
        <f t="shared" si="199"/>
        <v>42111.691203703704</v>
      </c>
      <c r="L2165">
        <v>1429306520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1.3220000000000001</v>
      </c>
      <c r="R2165" s="6">
        <f t="shared" si="201"/>
        <v>75.11363636363636</v>
      </c>
      <c r="S2165" s="6" t="str">
        <f t="shared" si="202"/>
        <v>music</v>
      </c>
      <c r="T2165" s="6" t="str">
        <f t="shared" si="203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10">
        <f t="shared" si="198"/>
        <v>42545.957638888889</v>
      </c>
      <c r="J2166">
        <v>1466827140</v>
      </c>
      <c r="K2166" s="10">
        <f t="shared" si="199"/>
        <v>42515.509421296294</v>
      </c>
      <c r="L2166">
        <v>1464196414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1.0263636363636364</v>
      </c>
      <c r="R2166" s="6">
        <f t="shared" si="201"/>
        <v>68.01204819277109</v>
      </c>
      <c r="S2166" s="6" t="str">
        <f t="shared" si="202"/>
        <v>music</v>
      </c>
      <c r="T2166" s="6" t="str">
        <f t="shared" si="203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10">
        <f t="shared" si="198"/>
        <v>42468.417071759257</v>
      </c>
      <c r="J2167">
        <v>1460127635</v>
      </c>
      <c r="K2167" s="10">
        <f t="shared" si="199"/>
        <v>42438.458738425928</v>
      </c>
      <c r="L2167">
        <v>1457539235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1.3864000000000001</v>
      </c>
      <c r="R2167" s="6">
        <f t="shared" si="201"/>
        <v>29.623931623931625</v>
      </c>
      <c r="S2167" s="6" t="str">
        <f t="shared" si="202"/>
        <v>music</v>
      </c>
      <c r="T2167" s="6" t="str">
        <f t="shared" si="203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10">
        <f t="shared" si="198"/>
        <v>41978.671504629623</v>
      </c>
      <c r="J2168">
        <v>1417813618</v>
      </c>
      <c r="K2168" s="10">
        <f t="shared" si="199"/>
        <v>41933.629837962959</v>
      </c>
      <c r="L2168">
        <v>1413922018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1.466</v>
      </c>
      <c r="R2168" s="6">
        <f t="shared" si="201"/>
        <v>91.625</v>
      </c>
      <c r="S2168" s="6" t="str">
        <f t="shared" si="202"/>
        <v>music</v>
      </c>
      <c r="T2168" s="6" t="str">
        <f t="shared" si="203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10">
        <f t="shared" si="198"/>
        <v>41166.858067129629</v>
      </c>
      <c r="J2169">
        <v>1347672937</v>
      </c>
      <c r="K2169" s="10">
        <f t="shared" si="199"/>
        <v>41152.858067129629</v>
      </c>
      <c r="L2169">
        <v>1346463337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1.2</v>
      </c>
      <c r="R2169" s="6">
        <f t="shared" si="201"/>
        <v>22.5</v>
      </c>
      <c r="S2169" s="6" t="str">
        <f t="shared" si="202"/>
        <v>music</v>
      </c>
      <c r="T2169" s="6" t="str">
        <f t="shared" si="203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10">
        <f t="shared" si="198"/>
        <v>42775.999999999993</v>
      </c>
      <c r="J2170">
        <v>1486702800</v>
      </c>
      <c r="K2170" s="10">
        <f t="shared" si="199"/>
        <v>42745.391909722217</v>
      </c>
      <c r="L2170">
        <v>1484058261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1.215816111111111</v>
      </c>
      <c r="R2170" s="6">
        <f t="shared" si="201"/>
        <v>64.366735294117646</v>
      </c>
      <c r="S2170" s="6" t="str">
        <f t="shared" si="202"/>
        <v>music</v>
      </c>
      <c r="T2170" s="6" t="str">
        <f t="shared" si="203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10">
        <f t="shared" si="198"/>
        <v>42796.492488425924</v>
      </c>
      <c r="J2171">
        <v>1488473351</v>
      </c>
      <c r="K2171" s="10">
        <f t="shared" si="199"/>
        <v>42793.492488425924</v>
      </c>
      <c r="L2171">
        <v>1488214151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</v>
      </c>
      <c r="R2171" s="6">
        <f t="shared" si="201"/>
        <v>21.857142857142858</v>
      </c>
      <c r="S2171" s="6" t="str">
        <f t="shared" si="202"/>
        <v>music</v>
      </c>
      <c r="T2171" s="6" t="str">
        <f t="shared" si="203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10">
        <f t="shared" si="198"/>
        <v>42238.541921296295</v>
      </c>
      <c r="J2172">
        <v>1440266422</v>
      </c>
      <c r="K2172" s="10">
        <f t="shared" si="199"/>
        <v>42198.541921296295</v>
      </c>
      <c r="L2172">
        <v>1436810422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1.8085714285714285</v>
      </c>
      <c r="R2172" s="6">
        <f t="shared" si="201"/>
        <v>33.315789473684212</v>
      </c>
      <c r="S2172" s="6" t="str">
        <f t="shared" si="202"/>
        <v>music</v>
      </c>
      <c r="T2172" s="6" t="str">
        <f t="shared" si="203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10">
        <f t="shared" si="198"/>
        <v>42176.999999999993</v>
      </c>
      <c r="J2173">
        <v>1434949200</v>
      </c>
      <c r="K2173" s="10">
        <f t="shared" si="199"/>
        <v>42141.748784722215</v>
      </c>
      <c r="L2173">
        <v>1431903495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1.0607500000000001</v>
      </c>
      <c r="R2173" s="6">
        <f t="shared" si="201"/>
        <v>90.276595744680847</v>
      </c>
      <c r="S2173" s="6" t="str">
        <f t="shared" si="202"/>
        <v>music</v>
      </c>
      <c r="T2173" s="6" t="str">
        <f t="shared" si="203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10">
        <f t="shared" si="198"/>
        <v>42112.371759259258</v>
      </c>
      <c r="J2174">
        <v>1429365320</v>
      </c>
      <c r="K2174" s="10">
        <f t="shared" si="199"/>
        <v>42082.371759259258</v>
      </c>
      <c r="L2174">
        <v>1426773320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</v>
      </c>
      <c r="R2174" s="6">
        <f t="shared" si="201"/>
        <v>76.92307692307692</v>
      </c>
      <c r="S2174" s="6" t="str">
        <f t="shared" si="202"/>
        <v>music</v>
      </c>
      <c r="T2174" s="6" t="str">
        <f t="shared" si="203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10">
        <f t="shared" si="198"/>
        <v>41526.957638888889</v>
      </c>
      <c r="J2175">
        <v>1378785540</v>
      </c>
      <c r="K2175" s="10">
        <f t="shared" si="199"/>
        <v>41495.484293981477</v>
      </c>
      <c r="L2175">
        <v>1376066243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1.2692857142857144</v>
      </c>
      <c r="R2175" s="6">
        <f t="shared" si="201"/>
        <v>59.233333333333334</v>
      </c>
      <c r="S2175" s="6" t="str">
        <f t="shared" si="202"/>
        <v>music</v>
      </c>
      <c r="T2175" s="6" t="str">
        <f t="shared" si="203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10">
        <f t="shared" si="198"/>
        <v>42495.334571759253</v>
      </c>
      <c r="J2176">
        <v>1462453307</v>
      </c>
      <c r="K2176" s="10">
        <f t="shared" si="199"/>
        <v>42465.334571759253</v>
      </c>
      <c r="L2176">
        <v>1459861307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1.0297499999999999</v>
      </c>
      <c r="R2176" s="6">
        <f t="shared" si="201"/>
        <v>65.38095238095238</v>
      </c>
      <c r="S2176" s="6" t="str">
        <f t="shared" si="202"/>
        <v>music</v>
      </c>
      <c r="T2176" s="6" t="str">
        <f t="shared" si="203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10">
        <f t="shared" si="198"/>
        <v>42571.800763888888</v>
      </c>
      <c r="J2177">
        <v>1469059986</v>
      </c>
      <c r="K2177" s="10">
        <f t="shared" si="199"/>
        <v>42564.800763888888</v>
      </c>
      <c r="L2177">
        <v>1468455186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2.5</v>
      </c>
      <c r="R2177" s="6">
        <f t="shared" si="201"/>
        <v>67.307692307692307</v>
      </c>
      <c r="S2177" s="6" t="str">
        <f t="shared" si="202"/>
        <v>music</v>
      </c>
      <c r="T2177" s="6" t="str">
        <f t="shared" si="203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10">
        <f t="shared" si="198"/>
        <v>42126.424872685187</v>
      </c>
      <c r="J2178">
        <v>1430579509</v>
      </c>
      <c r="K2178" s="10">
        <f t="shared" si="199"/>
        <v>42096.424872685187</v>
      </c>
      <c r="L2178">
        <v>1427987509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0"/>
        <v>1.2602</v>
      </c>
      <c r="R2178" s="6">
        <f t="shared" si="201"/>
        <v>88.74647887323944</v>
      </c>
      <c r="S2178" s="6" t="str">
        <f t="shared" si="202"/>
        <v>music</v>
      </c>
      <c r="T2178" s="6" t="str">
        <f t="shared" si="203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10">
        <f t="shared" ref="I2179:I2242" si="204">J2179/(86400)+25569+(-5/24)</f>
        <v>42527.042442129627</v>
      </c>
      <c r="J2179">
        <v>1465192867</v>
      </c>
      <c r="K2179" s="10">
        <f t="shared" ref="K2179:K2242" si="205">(L2179/86400)+25569+(-5/24)</f>
        <v>42502.042442129627</v>
      </c>
      <c r="L2179">
        <v>1463032867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6">E2179/D2179</f>
        <v>1.0012000000000001</v>
      </c>
      <c r="R2179" s="6">
        <f t="shared" ref="R2179:R2242" si="207">E2179/N2179</f>
        <v>65.868421052631575</v>
      </c>
      <c r="S2179" s="6" t="str">
        <f t="shared" ref="S2179:S2242" si="208">LEFT(P2179,FIND("/",P2179)-1)</f>
        <v>music</v>
      </c>
      <c r="T2179" s="6" t="str">
        <f t="shared" ref="T2179:T2242" si="209">RIGHT(P2179,LEN(P2179)-FIND("/",P2179))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10">
        <f t="shared" si="204"/>
        <v>42753.428206018514</v>
      </c>
      <c r="J2180">
        <v>1484752597</v>
      </c>
      <c r="K2180" s="10">
        <f t="shared" si="205"/>
        <v>42723.428206018514</v>
      </c>
      <c r="L2180">
        <v>1482160597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1.3864000000000001</v>
      </c>
      <c r="R2180" s="6">
        <f t="shared" si="207"/>
        <v>40.349243306169967</v>
      </c>
      <c r="S2180" s="6" t="str">
        <f t="shared" si="208"/>
        <v>music</v>
      </c>
      <c r="T2180" s="6" t="str">
        <f t="shared" si="209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10">
        <f t="shared" si="204"/>
        <v>42104.962870370371</v>
      </c>
      <c r="J2181">
        <v>1428725192</v>
      </c>
      <c r="K2181" s="10">
        <f t="shared" si="205"/>
        <v>42074.962870370371</v>
      </c>
      <c r="L2181">
        <v>1426133192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1.6140000000000001</v>
      </c>
      <c r="R2181" s="6">
        <f t="shared" si="207"/>
        <v>76.857142857142861</v>
      </c>
      <c r="S2181" s="6" t="str">
        <f t="shared" si="208"/>
        <v>music</v>
      </c>
      <c r="T2181" s="6" t="str">
        <f t="shared" si="209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10">
        <f t="shared" si="204"/>
        <v>42321.503101851849</v>
      </c>
      <c r="J2182">
        <v>1447434268</v>
      </c>
      <c r="K2182" s="10">
        <f t="shared" si="205"/>
        <v>42279.461435185185</v>
      </c>
      <c r="L2182">
        <v>1443801868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1.071842</v>
      </c>
      <c r="R2182" s="6">
        <f t="shared" si="207"/>
        <v>68.707820512820518</v>
      </c>
      <c r="S2182" s="6" t="str">
        <f t="shared" si="208"/>
        <v>music</v>
      </c>
      <c r="T2182" s="6" t="str">
        <f t="shared" si="209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10">
        <f t="shared" si="204"/>
        <v>42786.796909722216</v>
      </c>
      <c r="J2183">
        <v>1487635653</v>
      </c>
      <c r="K2183" s="10">
        <f t="shared" si="205"/>
        <v>42772.796909722216</v>
      </c>
      <c r="L2183">
        <v>1486426053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1.5309999999999999</v>
      </c>
      <c r="R2183" s="6">
        <f t="shared" si="207"/>
        <v>57.773584905660378</v>
      </c>
      <c r="S2183" s="6" t="str">
        <f t="shared" si="208"/>
        <v>games</v>
      </c>
      <c r="T2183" s="6" t="str">
        <f t="shared" si="209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10">
        <f t="shared" si="204"/>
        <v>41914.692418981482</v>
      </c>
      <c r="J2184">
        <v>1412285825</v>
      </c>
      <c r="K2184" s="10">
        <f t="shared" si="205"/>
        <v>41879.692418981482</v>
      </c>
      <c r="L2184">
        <v>1409261825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5.2416666666666663</v>
      </c>
      <c r="R2184" s="6">
        <f t="shared" si="207"/>
        <v>44.171348314606739</v>
      </c>
      <c r="S2184" s="6" t="str">
        <f t="shared" si="208"/>
        <v>games</v>
      </c>
      <c r="T2184" s="6" t="str">
        <f t="shared" si="209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10">
        <f t="shared" si="204"/>
        <v>42774.999999999993</v>
      </c>
      <c r="J2185">
        <v>1486616400</v>
      </c>
      <c r="K2185" s="10">
        <f t="shared" si="205"/>
        <v>42745.157141203701</v>
      </c>
      <c r="L2185">
        <v>1484037977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4.8927777777777779</v>
      </c>
      <c r="R2185" s="6">
        <f t="shared" si="207"/>
        <v>31.566308243727597</v>
      </c>
      <c r="S2185" s="6" t="str">
        <f t="shared" si="208"/>
        <v>games</v>
      </c>
      <c r="T2185" s="6" t="str">
        <f t="shared" si="209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10">
        <f t="shared" si="204"/>
        <v>42394.458333333336</v>
      </c>
      <c r="J2186">
        <v>1453737600</v>
      </c>
      <c r="K2186" s="10">
        <f t="shared" si="205"/>
        <v>42380.481956018521</v>
      </c>
      <c r="L2186">
        <v>1452530041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2.8473999999999999</v>
      </c>
      <c r="R2186" s="6">
        <f t="shared" si="207"/>
        <v>107.04511278195488</v>
      </c>
      <c r="S2186" s="6" t="str">
        <f t="shared" si="208"/>
        <v>games</v>
      </c>
      <c r="T2186" s="6" t="str">
        <f t="shared" si="209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10">
        <f t="shared" si="204"/>
        <v>41359.141655092586</v>
      </c>
      <c r="J2187">
        <v>1364286239</v>
      </c>
      <c r="K2187" s="10">
        <f t="shared" si="205"/>
        <v>41319.141655092586</v>
      </c>
      <c r="L2187">
        <v>1360830239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18.569700000000001</v>
      </c>
      <c r="R2187" s="6">
        <f t="shared" si="207"/>
        <v>149.03451043338683</v>
      </c>
      <c r="S2187" s="6" t="str">
        <f t="shared" si="208"/>
        <v>games</v>
      </c>
      <c r="T2187" s="6" t="str">
        <f t="shared" si="209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10">
        <f t="shared" si="204"/>
        <v>42619.874999999993</v>
      </c>
      <c r="J2188">
        <v>1473213600</v>
      </c>
      <c r="K2188" s="10">
        <f t="shared" si="205"/>
        <v>42583.406747685185</v>
      </c>
      <c r="L2188">
        <v>1470062743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1.0967499999999999</v>
      </c>
      <c r="R2188" s="6">
        <f t="shared" si="207"/>
        <v>55.956632653061227</v>
      </c>
      <c r="S2188" s="6" t="str">
        <f t="shared" si="208"/>
        <v>games</v>
      </c>
      <c r="T2188" s="6" t="str">
        <f t="shared" si="209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10">
        <f t="shared" si="204"/>
        <v>42096.957638888889</v>
      </c>
      <c r="J2189">
        <v>1428033540</v>
      </c>
      <c r="K2189" s="10">
        <f t="shared" si="205"/>
        <v>42068.000763888886</v>
      </c>
      <c r="L2189">
        <v>1425531666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10.146425000000001</v>
      </c>
      <c r="R2189" s="6">
        <f t="shared" si="207"/>
        <v>56.970381807973048</v>
      </c>
      <c r="S2189" s="6" t="str">
        <f t="shared" si="208"/>
        <v>games</v>
      </c>
      <c r="T2189" s="6" t="str">
        <f t="shared" si="209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10">
        <f t="shared" si="204"/>
        <v>42668.499999999993</v>
      </c>
      <c r="J2190">
        <v>1477414800</v>
      </c>
      <c r="K2190" s="10">
        <f t="shared" si="205"/>
        <v>42633.377789351849</v>
      </c>
      <c r="L2190">
        <v>1474380241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4.1217692027666546</v>
      </c>
      <c r="R2190" s="6">
        <f t="shared" si="207"/>
        <v>44.056420233463037</v>
      </c>
      <c r="S2190" s="6" t="str">
        <f t="shared" si="208"/>
        <v>games</v>
      </c>
      <c r="T2190" s="6" t="str">
        <f t="shared" si="209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10">
        <f t="shared" si="204"/>
        <v>42481.708333333336</v>
      </c>
      <c r="J2191">
        <v>1461276000</v>
      </c>
      <c r="K2191" s="10">
        <f t="shared" si="205"/>
        <v>42467.579861111109</v>
      </c>
      <c r="L2191">
        <v>1460055300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5.0324999999999998</v>
      </c>
      <c r="R2191" s="6">
        <f t="shared" si="207"/>
        <v>68.625</v>
      </c>
      <c r="S2191" s="6" t="str">
        <f t="shared" si="208"/>
        <v>games</v>
      </c>
      <c r="T2191" s="6" t="str">
        <f t="shared" si="209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10">
        <f t="shared" si="204"/>
        <v>42452.082638888889</v>
      </c>
      <c r="J2192">
        <v>1458716340</v>
      </c>
      <c r="K2192" s="10">
        <f t="shared" si="205"/>
        <v>42417.416712962957</v>
      </c>
      <c r="L2192">
        <v>1455721204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1.8461052631578947</v>
      </c>
      <c r="R2192" s="6">
        <f t="shared" si="207"/>
        <v>65.318435754189949</v>
      </c>
      <c r="S2192" s="6" t="str">
        <f t="shared" si="208"/>
        <v>games</v>
      </c>
      <c r="T2192" s="6" t="str">
        <f t="shared" si="209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10">
        <f t="shared" si="204"/>
        <v>42780.6253125</v>
      </c>
      <c r="J2193">
        <v>1487102427</v>
      </c>
      <c r="K2193" s="10">
        <f t="shared" si="205"/>
        <v>42768.6253125</v>
      </c>
      <c r="L2193">
        <v>1486065627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1.1973333333333334</v>
      </c>
      <c r="R2193" s="6">
        <f t="shared" si="207"/>
        <v>35.92</v>
      </c>
      <c r="S2193" s="6" t="str">
        <f t="shared" si="208"/>
        <v>games</v>
      </c>
      <c r="T2193" s="6" t="str">
        <f t="shared" si="209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10">
        <f t="shared" si="204"/>
        <v>42719.749999999993</v>
      </c>
      <c r="J2194">
        <v>1481842800</v>
      </c>
      <c r="K2194" s="10">
        <f t="shared" si="205"/>
        <v>42691.642870370364</v>
      </c>
      <c r="L2194">
        <v>1479414344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10.812401666666668</v>
      </c>
      <c r="R2194" s="6">
        <f t="shared" si="207"/>
        <v>40.070667078443485</v>
      </c>
      <c r="S2194" s="6" t="str">
        <f t="shared" si="208"/>
        <v>games</v>
      </c>
      <c r="T2194" s="6" t="str">
        <f t="shared" si="209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10">
        <f t="shared" si="204"/>
        <v>42694.999305555553</v>
      </c>
      <c r="J2195">
        <v>1479704340</v>
      </c>
      <c r="K2195" s="10">
        <f t="shared" si="205"/>
        <v>42664.197592592587</v>
      </c>
      <c r="L2195">
        <v>1477043072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4.5237333333333334</v>
      </c>
      <c r="R2195" s="6">
        <f t="shared" si="207"/>
        <v>75.647714604236342</v>
      </c>
      <c r="S2195" s="6" t="str">
        <f t="shared" si="208"/>
        <v>games</v>
      </c>
      <c r="T2195" s="6" t="str">
        <f t="shared" si="209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10">
        <f t="shared" si="204"/>
        <v>42455.507986111108</v>
      </c>
      <c r="J2196">
        <v>1459012290</v>
      </c>
      <c r="K2196" s="10">
        <f t="shared" si="205"/>
        <v>42425.54965277778</v>
      </c>
      <c r="L2196">
        <v>1456423890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5.3737000000000004</v>
      </c>
      <c r="R2196" s="6">
        <f t="shared" si="207"/>
        <v>61.203872437357631</v>
      </c>
      <c r="S2196" s="6" t="str">
        <f t="shared" si="208"/>
        <v>games</v>
      </c>
      <c r="T2196" s="6" t="str">
        <f t="shared" si="209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10">
        <f t="shared" si="204"/>
        <v>42227.563657407409</v>
      </c>
      <c r="J2197">
        <v>1439317900</v>
      </c>
      <c r="K2197" s="10">
        <f t="shared" si="205"/>
        <v>42197.563657407409</v>
      </c>
      <c r="L2197">
        <v>1436725900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1.2032608695652174</v>
      </c>
      <c r="R2197" s="6">
        <f t="shared" si="207"/>
        <v>48.130434782608695</v>
      </c>
      <c r="S2197" s="6" t="str">
        <f t="shared" si="208"/>
        <v>games</v>
      </c>
      <c r="T2197" s="6" t="str">
        <f t="shared" si="209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10">
        <f t="shared" si="204"/>
        <v>42706.083333333336</v>
      </c>
      <c r="J2198">
        <v>1480662000</v>
      </c>
      <c r="K2198" s="10">
        <f t="shared" si="205"/>
        <v>42675.278958333329</v>
      </c>
      <c r="L2198">
        <v>1478000502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1.1383571428571428</v>
      </c>
      <c r="R2198" s="6">
        <f t="shared" si="207"/>
        <v>68.106837606837601</v>
      </c>
      <c r="S2198" s="6" t="str">
        <f t="shared" si="208"/>
        <v>games</v>
      </c>
      <c r="T2198" s="6" t="str">
        <f t="shared" si="209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10">
        <f t="shared" si="204"/>
        <v>42063.37568287037</v>
      </c>
      <c r="J2199">
        <v>1425132059</v>
      </c>
      <c r="K2199" s="10">
        <f t="shared" si="205"/>
        <v>42033.37568287037</v>
      </c>
      <c r="L2199">
        <v>1422540059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9.5103109999999997</v>
      </c>
      <c r="R2199" s="6">
        <f t="shared" si="207"/>
        <v>65.891300230946882</v>
      </c>
      <c r="S2199" s="6" t="str">
        <f t="shared" si="208"/>
        <v>games</v>
      </c>
      <c r="T2199" s="6" t="str">
        <f t="shared" si="209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10">
        <f t="shared" si="204"/>
        <v>42322.347222222219</v>
      </c>
      <c r="J2200">
        <v>1447507200</v>
      </c>
      <c r="K2200" s="10">
        <f t="shared" si="205"/>
        <v>42292.305555555555</v>
      </c>
      <c r="L2200">
        <v>1444911600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1.3289249999999999</v>
      </c>
      <c r="R2200" s="6">
        <f t="shared" si="207"/>
        <v>81.654377880184327</v>
      </c>
      <c r="S2200" s="6" t="str">
        <f t="shared" si="208"/>
        <v>games</v>
      </c>
      <c r="T2200" s="6" t="str">
        <f t="shared" si="209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10">
        <f t="shared" si="204"/>
        <v>42292.208310185182</v>
      </c>
      <c r="J2201">
        <v>1444903198</v>
      </c>
      <c r="K2201" s="10">
        <f t="shared" si="205"/>
        <v>42262.208310185182</v>
      </c>
      <c r="L2201">
        <v>1442311198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1.4697777777777778</v>
      </c>
      <c r="R2201" s="6">
        <f t="shared" si="207"/>
        <v>52.701195219123505</v>
      </c>
      <c r="S2201" s="6" t="str">
        <f t="shared" si="208"/>
        <v>games</v>
      </c>
      <c r="T2201" s="6" t="str">
        <f t="shared" si="209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10">
        <f t="shared" si="204"/>
        <v>42190.916666666664</v>
      </c>
      <c r="J2202">
        <v>1436151600</v>
      </c>
      <c r="K2202" s="10">
        <f t="shared" si="205"/>
        <v>42163.417453703696</v>
      </c>
      <c r="L2202">
        <v>1433775668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5.4215</v>
      </c>
      <c r="R2202" s="6">
        <f t="shared" si="207"/>
        <v>41.228136882129277</v>
      </c>
      <c r="S2202" s="6" t="str">
        <f t="shared" si="208"/>
        <v>games</v>
      </c>
      <c r="T2202" s="6" t="str">
        <f t="shared" si="209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10">
        <f t="shared" si="204"/>
        <v>41290.638483796291</v>
      </c>
      <c r="J2203">
        <v>1358367565</v>
      </c>
      <c r="K2203" s="10">
        <f t="shared" si="205"/>
        <v>41276.638483796291</v>
      </c>
      <c r="L2203">
        <v>1357157965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3.8271818181818182</v>
      </c>
      <c r="R2203" s="6">
        <f t="shared" si="207"/>
        <v>15.035357142857142</v>
      </c>
      <c r="S2203" s="6" t="str">
        <f t="shared" si="208"/>
        <v>music</v>
      </c>
      <c r="T2203" s="6" t="str">
        <f t="shared" si="209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10">
        <f t="shared" si="204"/>
        <v>41214.640833333331</v>
      </c>
      <c r="J2204">
        <v>1351801368</v>
      </c>
      <c r="K2204" s="10">
        <f t="shared" si="205"/>
        <v>41184.640833333331</v>
      </c>
      <c r="L2204">
        <v>1349209368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7.0418124999999998</v>
      </c>
      <c r="R2204" s="6">
        <f t="shared" si="207"/>
        <v>39.066920943134534</v>
      </c>
      <c r="S2204" s="6" t="str">
        <f t="shared" si="208"/>
        <v>music</v>
      </c>
      <c r="T2204" s="6" t="str">
        <f t="shared" si="209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10">
        <f t="shared" si="204"/>
        <v>42271.651412037034</v>
      </c>
      <c r="J2205">
        <v>1443127082</v>
      </c>
      <c r="K2205" s="10">
        <f t="shared" si="205"/>
        <v>42241.651412037034</v>
      </c>
      <c r="L2205">
        <v>1440535082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1.0954999999999999</v>
      </c>
      <c r="R2205" s="6">
        <f t="shared" si="207"/>
        <v>43.82</v>
      </c>
      <c r="S2205" s="6" t="str">
        <f t="shared" si="208"/>
        <v>music</v>
      </c>
      <c r="T2205" s="6" t="str">
        <f t="shared" si="209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10">
        <f t="shared" si="204"/>
        <v>41342.103229166663</v>
      </c>
      <c r="J2206">
        <v>1362814119</v>
      </c>
      <c r="K2206" s="10">
        <f t="shared" si="205"/>
        <v>41312.103229166663</v>
      </c>
      <c r="L2206">
        <v>1360222119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1.3286666666666667</v>
      </c>
      <c r="R2206" s="6">
        <f t="shared" si="207"/>
        <v>27.301369863013697</v>
      </c>
      <c r="S2206" s="6" t="str">
        <f t="shared" si="208"/>
        <v>music</v>
      </c>
      <c r="T2206" s="6" t="str">
        <f t="shared" si="209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10">
        <f t="shared" si="204"/>
        <v>41061.613298611112</v>
      </c>
      <c r="J2207">
        <v>1338579789</v>
      </c>
      <c r="K2207" s="10">
        <f t="shared" si="205"/>
        <v>41031.613298611112</v>
      </c>
      <c r="L2207">
        <v>1335987789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1.52</v>
      </c>
      <c r="R2207" s="6">
        <f t="shared" si="207"/>
        <v>42.222222222222221</v>
      </c>
      <c r="S2207" s="6" t="str">
        <f t="shared" si="208"/>
        <v>music</v>
      </c>
      <c r="T2207" s="6" t="str">
        <f t="shared" si="209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10">
        <f t="shared" si="204"/>
        <v>41015.048888888887</v>
      </c>
      <c r="J2208">
        <v>1334556624</v>
      </c>
      <c r="K2208" s="10">
        <f t="shared" si="205"/>
        <v>40997.048888888887</v>
      </c>
      <c r="L2208">
        <v>1333001424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1.0272727272727273</v>
      </c>
      <c r="R2208" s="6">
        <f t="shared" si="207"/>
        <v>33.235294117647058</v>
      </c>
      <c r="S2208" s="6" t="str">
        <f t="shared" si="208"/>
        <v>music</v>
      </c>
      <c r="T2208" s="6" t="str">
        <f t="shared" si="209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10">
        <f t="shared" si="204"/>
        <v>41594.027465277773</v>
      </c>
      <c r="J2209">
        <v>1384580373</v>
      </c>
      <c r="K2209" s="10">
        <f t="shared" si="205"/>
        <v>41563.985798611109</v>
      </c>
      <c r="L2209">
        <v>1381984773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</v>
      </c>
      <c r="R2209" s="6">
        <f t="shared" si="207"/>
        <v>285.71428571428572</v>
      </c>
      <c r="S2209" s="6" t="str">
        <f t="shared" si="208"/>
        <v>music</v>
      </c>
      <c r="T2209" s="6" t="str">
        <f t="shared" si="209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10">
        <f t="shared" si="204"/>
        <v>41005.958333333328</v>
      </c>
      <c r="J2210">
        <v>1333771200</v>
      </c>
      <c r="K2210" s="10">
        <f t="shared" si="205"/>
        <v>40946.673912037033</v>
      </c>
      <c r="L2210">
        <v>1328649026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1.016</v>
      </c>
      <c r="R2210" s="6">
        <f t="shared" si="207"/>
        <v>42.333333333333336</v>
      </c>
      <c r="S2210" s="6" t="str">
        <f t="shared" si="208"/>
        <v>music</v>
      </c>
      <c r="T2210" s="6" t="str">
        <f t="shared" si="209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10">
        <f t="shared" si="204"/>
        <v>41743.75</v>
      </c>
      <c r="J2211">
        <v>1397516400</v>
      </c>
      <c r="K2211" s="10">
        <f t="shared" si="205"/>
        <v>41732.27134259259</v>
      </c>
      <c r="L2211">
        <v>1396524644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1.508</v>
      </c>
      <c r="R2211" s="6">
        <f t="shared" si="207"/>
        <v>50.266666666666666</v>
      </c>
      <c r="S2211" s="6" t="str">
        <f t="shared" si="208"/>
        <v>music</v>
      </c>
      <c r="T2211" s="6" t="str">
        <f t="shared" si="209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10">
        <f t="shared" si="204"/>
        <v>41013.525000000001</v>
      </c>
      <c r="J2212">
        <v>1334424960</v>
      </c>
      <c r="K2212" s="10">
        <f t="shared" si="205"/>
        <v>40955.857754629629</v>
      </c>
      <c r="L2212">
        <v>1329442510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1.11425</v>
      </c>
      <c r="R2212" s="6">
        <f t="shared" si="207"/>
        <v>61.902777777777779</v>
      </c>
      <c r="S2212" s="6" t="str">
        <f t="shared" si="208"/>
        <v>music</v>
      </c>
      <c r="T2212" s="6" t="str">
        <f t="shared" si="209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10">
        <f t="shared" si="204"/>
        <v>41739.082638888889</v>
      </c>
      <c r="J2213">
        <v>1397113140</v>
      </c>
      <c r="K2213" s="10">
        <f t="shared" si="205"/>
        <v>41716.576678240737</v>
      </c>
      <c r="L2213">
        <v>1395168625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1.956</v>
      </c>
      <c r="R2213" s="6">
        <f t="shared" si="207"/>
        <v>40.75</v>
      </c>
      <c r="S2213" s="6" t="str">
        <f t="shared" si="208"/>
        <v>music</v>
      </c>
      <c r="T2213" s="6" t="str">
        <f t="shared" si="209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10">
        <f t="shared" si="204"/>
        <v>41581.833333333328</v>
      </c>
      <c r="J2214">
        <v>1383526800</v>
      </c>
      <c r="K2214" s="10">
        <f t="shared" si="205"/>
        <v>41548.539085648146</v>
      </c>
      <c r="L2214">
        <v>1380650177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1.1438333333333333</v>
      </c>
      <c r="R2214" s="6">
        <f t="shared" si="207"/>
        <v>55.796747967479675</v>
      </c>
      <c r="S2214" s="6" t="str">
        <f t="shared" si="208"/>
        <v>music</v>
      </c>
      <c r="T2214" s="6" t="str">
        <f t="shared" si="209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10">
        <f t="shared" si="204"/>
        <v>42139.617812499993</v>
      </c>
      <c r="J2215">
        <v>1431719379</v>
      </c>
      <c r="K2215" s="10">
        <f t="shared" si="205"/>
        <v>42109.617812499993</v>
      </c>
      <c r="L2215">
        <v>1429127379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</v>
      </c>
      <c r="R2215" s="6">
        <f t="shared" si="207"/>
        <v>10</v>
      </c>
      <c r="S2215" s="6" t="str">
        <f t="shared" si="208"/>
        <v>music</v>
      </c>
      <c r="T2215" s="6" t="str">
        <f t="shared" si="209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10">
        <f t="shared" si="204"/>
        <v>41676.58388888889</v>
      </c>
      <c r="J2216">
        <v>1391713248</v>
      </c>
      <c r="K2216" s="10">
        <f t="shared" si="205"/>
        <v>41646.58388888889</v>
      </c>
      <c r="L2216">
        <v>1389121248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2.9250166666666666</v>
      </c>
      <c r="R2216" s="6">
        <f t="shared" si="207"/>
        <v>73.125416666666666</v>
      </c>
      <c r="S2216" s="6" t="str">
        <f t="shared" si="208"/>
        <v>music</v>
      </c>
      <c r="T2216" s="6" t="str">
        <f t="shared" si="209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10">
        <f t="shared" si="204"/>
        <v>40981.082638888889</v>
      </c>
      <c r="J2217">
        <v>1331621940</v>
      </c>
      <c r="K2217" s="10">
        <f t="shared" si="205"/>
        <v>40958.508935185186</v>
      </c>
      <c r="L2217">
        <v>1329671572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1.5636363636363637</v>
      </c>
      <c r="R2217" s="6">
        <f t="shared" si="207"/>
        <v>26.060606060606062</v>
      </c>
      <c r="S2217" s="6" t="str">
        <f t="shared" si="208"/>
        <v>music</v>
      </c>
      <c r="T2217" s="6" t="str">
        <f t="shared" si="209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10">
        <f t="shared" si="204"/>
        <v>42208.543344907404</v>
      </c>
      <c r="J2218">
        <v>1437674545</v>
      </c>
      <c r="K2218" s="10">
        <f t="shared" si="205"/>
        <v>42194.543344907404</v>
      </c>
      <c r="L2218">
        <v>1436464945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1.0566666666666666</v>
      </c>
      <c r="R2218" s="6">
        <f t="shared" si="207"/>
        <v>22.642857142857142</v>
      </c>
      <c r="S2218" s="6" t="str">
        <f t="shared" si="208"/>
        <v>music</v>
      </c>
      <c r="T2218" s="6" t="str">
        <f t="shared" si="209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10">
        <f t="shared" si="204"/>
        <v>42310.124999999993</v>
      </c>
      <c r="J2219">
        <v>1446451200</v>
      </c>
      <c r="K2219" s="10">
        <f t="shared" si="205"/>
        <v>42299.568437499998</v>
      </c>
      <c r="L2219">
        <v>1445539113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1.0119047619047619</v>
      </c>
      <c r="R2219" s="6">
        <f t="shared" si="207"/>
        <v>47.222222222222221</v>
      </c>
      <c r="S2219" s="6" t="str">
        <f t="shared" si="208"/>
        <v>music</v>
      </c>
      <c r="T2219" s="6" t="str">
        <f t="shared" si="209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10">
        <f t="shared" si="204"/>
        <v>41149.791666666664</v>
      </c>
      <c r="J2220">
        <v>1346198400</v>
      </c>
      <c r="K2220" s="10">
        <f t="shared" si="205"/>
        <v>41127.603969907403</v>
      </c>
      <c r="L2220">
        <v>1344281383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1.2283299999999999</v>
      </c>
      <c r="R2220" s="6">
        <f t="shared" si="207"/>
        <v>32.324473684210524</v>
      </c>
      <c r="S2220" s="6" t="str">
        <f t="shared" si="208"/>
        <v>music</v>
      </c>
      <c r="T2220" s="6" t="str">
        <f t="shared" si="209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10">
        <f t="shared" si="204"/>
        <v>42235.510555555556</v>
      </c>
      <c r="J2221">
        <v>1440004512</v>
      </c>
      <c r="K2221" s="10">
        <f t="shared" si="205"/>
        <v>42205.510555555556</v>
      </c>
      <c r="L2221">
        <v>1437412512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1.0149999999999999</v>
      </c>
      <c r="R2221" s="6">
        <f t="shared" si="207"/>
        <v>53.421052631578945</v>
      </c>
      <c r="S2221" s="6" t="str">
        <f t="shared" si="208"/>
        <v>music</v>
      </c>
      <c r="T2221" s="6" t="str">
        <f t="shared" si="209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10">
        <f t="shared" si="204"/>
        <v>41481.852268518516</v>
      </c>
      <c r="J2222">
        <v>1374888436</v>
      </c>
      <c r="K2222" s="10">
        <f t="shared" si="205"/>
        <v>41451.852268518516</v>
      </c>
      <c r="L2222">
        <v>1372296436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1.0114285714285713</v>
      </c>
      <c r="R2222" s="6">
        <f t="shared" si="207"/>
        <v>51.304347826086953</v>
      </c>
      <c r="S2222" s="6" t="str">
        <f t="shared" si="208"/>
        <v>music</v>
      </c>
      <c r="T2222" s="6" t="str">
        <f t="shared" si="209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10">
        <f t="shared" si="204"/>
        <v>42482.791666666664</v>
      </c>
      <c r="J2223">
        <v>1461369600</v>
      </c>
      <c r="K2223" s="10">
        <f t="shared" si="205"/>
        <v>42452.458437499998</v>
      </c>
      <c r="L2223">
        <v>1458748809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1.0811999999999999</v>
      </c>
      <c r="R2223" s="6">
        <f t="shared" si="207"/>
        <v>37.197247706422019</v>
      </c>
      <c r="S2223" s="6" t="str">
        <f t="shared" si="208"/>
        <v>games</v>
      </c>
      <c r="T2223" s="6" t="str">
        <f t="shared" si="209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10">
        <f t="shared" si="204"/>
        <v>40936.579247685186</v>
      </c>
      <c r="J2224">
        <v>1327776847</v>
      </c>
      <c r="K2224" s="10">
        <f t="shared" si="205"/>
        <v>40906.579247685186</v>
      </c>
      <c r="L2224">
        <v>1325184847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1.6259999999999999</v>
      </c>
      <c r="R2224" s="6">
        <f t="shared" si="207"/>
        <v>27.1</v>
      </c>
      <c r="S2224" s="6" t="str">
        <f t="shared" si="208"/>
        <v>games</v>
      </c>
      <c r="T2224" s="6" t="str">
        <f t="shared" si="209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10">
        <f t="shared" si="204"/>
        <v>42182.432500000003</v>
      </c>
      <c r="J2225">
        <v>1435418568</v>
      </c>
      <c r="K2225" s="10">
        <f t="shared" si="205"/>
        <v>42152.432500000003</v>
      </c>
      <c r="L2225">
        <v>1432826568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1.0580000000000001</v>
      </c>
      <c r="R2225" s="6">
        <f t="shared" si="207"/>
        <v>206.31</v>
      </c>
      <c r="S2225" s="6" t="str">
        <f t="shared" si="208"/>
        <v>games</v>
      </c>
      <c r="T2225" s="6" t="str">
        <f t="shared" si="209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10">
        <f t="shared" si="204"/>
        <v>42672.583333333336</v>
      </c>
      <c r="J2226">
        <v>1477767600</v>
      </c>
      <c r="K2226" s="10">
        <f t="shared" si="205"/>
        <v>42644.459201388883</v>
      </c>
      <c r="L2226">
        <v>1475337675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2.4315000000000002</v>
      </c>
      <c r="R2226" s="6">
        <f t="shared" si="207"/>
        <v>82.145270270270274</v>
      </c>
      <c r="S2226" s="6" t="str">
        <f t="shared" si="208"/>
        <v>games</v>
      </c>
      <c r="T2226" s="6" t="str">
        <f t="shared" si="209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10">
        <f t="shared" si="204"/>
        <v>41903.583506944444</v>
      </c>
      <c r="J2227">
        <v>1411326015</v>
      </c>
      <c r="K2227" s="10">
        <f t="shared" si="205"/>
        <v>41873.583506944444</v>
      </c>
      <c r="L2227">
        <v>1408734015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9.4483338095238096</v>
      </c>
      <c r="R2227" s="6">
        <f t="shared" si="207"/>
        <v>164.79651993355483</v>
      </c>
      <c r="S2227" s="6" t="str">
        <f t="shared" si="208"/>
        <v>games</v>
      </c>
      <c r="T2227" s="6" t="str">
        <f t="shared" si="209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10">
        <f t="shared" si="204"/>
        <v>42411.999305555553</v>
      </c>
      <c r="J2228">
        <v>1455253140</v>
      </c>
      <c r="K2228" s="10">
        <f t="shared" si="205"/>
        <v>42381.590532407405</v>
      </c>
      <c r="L2228">
        <v>1452625822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1.0846283333333333</v>
      </c>
      <c r="R2228" s="6">
        <f t="shared" si="207"/>
        <v>60.820280373831778</v>
      </c>
      <c r="S2228" s="6" t="str">
        <f t="shared" si="208"/>
        <v>games</v>
      </c>
      <c r="T2228" s="6" t="str">
        <f t="shared" si="209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10">
        <f t="shared" si="204"/>
        <v>41591.640682870369</v>
      </c>
      <c r="J2229">
        <v>1384374155</v>
      </c>
      <c r="K2229" s="10">
        <f t="shared" si="205"/>
        <v>41561.599016203698</v>
      </c>
      <c r="L2229">
        <v>1381778555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1.5737692307692308</v>
      </c>
      <c r="R2229" s="6">
        <f t="shared" si="207"/>
        <v>67.970099667774093</v>
      </c>
      <c r="S2229" s="6" t="str">
        <f t="shared" si="208"/>
        <v>games</v>
      </c>
      <c r="T2229" s="6" t="str">
        <f t="shared" si="209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10">
        <f t="shared" si="204"/>
        <v>42232.069861111107</v>
      </c>
      <c r="J2230">
        <v>1439707236</v>
      </c>
      <c r="K2230" s="10">
        <f t="shared" si="205"/>
        <v>42202.069861111107</v>
      </c>
      <c r="L2230">
        <v>1437115236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11.744899999999999</v>
      </c>
      <c r="R2230" s="6">
        <f t="shared" si="207"/>
        <v>81.561805555555551</v>
      </c>
      <c r="S2230" s="6" t="str">
        <f t="shared" si="208"/>
        <v>games</v>
      </c>
      <c r="T2230" s="6" t="str">
        <f t="shared" si="209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10">
        <f t="shared" si="204"/>
        <v>41519.958333333328</v>
      </c>
      <c r="J2231">
        <v>1378180800</v>
      </c>
      <c r="K2231" s="10">
        <f t="shared" si="205"/>
        <v>41484.455914351849</v>
      </c>
      <c r="L2231">
        <v>1375113391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1.7104755366949576</v>
      </c>
      <c r="R2231" s="6">
        <f t="shared" si="207"/>
        <v>25.42547309833024</v>
      </c>
      <c r="S2231" s="6" t="str">
        <f t="shared" si="208"/>
        <v>games</v>
      </c>
      <c r="T2231" s="6" t="str">
        <f t="shared" si="209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10">
        <f t="shared" si="204"/>
        <v>41754.672766203701</v>
      </c>
      <c r="J2232">
        <v>1398460127</v>
      </c>
      <c r="K2232" s="10">
        <f t="shared" si="205"/>
        <v>41724.672766203701</v>
      </c>
      <c r="L2232">
        <v>1395868127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1.2595294117647058</v>
      </c>
      <c r="R2232" s="6">
        <f t="shared" si="207"/>
        <v>21.497991967871485</v>
      </c>
      <c r="S2232" s="6" t="str">
        <f t="shared" si="208"/>
        <v>games</v>
      </c>
      <c r="T2232" s="6" t="str">
        <f t="shared" si="209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10">
        <f t="shared" si="204"/>
        <v>41450</v>
      </c>
      <c r="J2233">
        <v>1372136400</v>
      </c>
      <c r="K2233" s="10">
        <f t="shared" si="205"/>
        <v>41423.702557870369</v>
      </c>
      <c r="L2233">
        <v>1369864301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12.121296000000001</v>
      </c>
      <c r="R2233" s="6">
        <f t="shared" si="207"/>
        <v>27.226630727762803</v>
      </c>
      <c r="S2233" s="6" t="str">
        <f t="shared" si="208"/>
        <v>games</v>
      </c>
      <c r="T2233" s="6" t="str">
        <f t="shared" si="209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10">
        <f t="shared" si="204"/>
        <v>41838.916666666664</v>
      </c>
      <c r="J2234">
        <v>1405738800</v>
      </c>
      <c r="K2234" s="10">
        <f t="shared" si="205"/>
        <v>41806.585740740738</v>
      </c>
      <c r="L2234">
        <v>1402945408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4.9580000000000002</v>
      </c>
      <c r="R2234" s="6">
        <f t="shared" si="207"/>
        <v>25.091093117408906</v>
      </c>
      <c r="S2234" s="6" t="str">
        <f t="shared" si="208"/>
        <v>games</v>
      </c>
      <c r="T2234" s="6" t="str">
        <f t="shared" si="209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10">
        <f t="shared" si="204"/>
        <v>42351.791666666664</v>
      </c>
      <c r="J2235">
        <v>1450051200</v>
      </c>
      <c r="K2235" s="10">
        <f t="shared" si="205"/>
        <v>42331.170590277776</v>
      </c>
      <c r="L2235">
        <v>1448269539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3.3203999999999998</v>
      </c>
      <c r="R2235" s="6">
        <f t="shared" si="207"/>
        <v>21.230179028132991</v>
      </c>
      <c r="S2235" s="6" t="str">
        <f t="shared" si="208"/>
        <v>games</v>
      </c>
      <c r="T2235" s="6" t="str">
        <f t="shared" si="209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10">
        <f t="shared" si="204"/>
        <v>42740.616284722222</v>
      </c>
      <c r="J2236">
        <v>1483645647</v>
      </c>
      <c r="K2236" s="10">
        <f t="shared" si="205"/>
        <v>42710.616284722222</v>
      </c>
      <c r="L2236">
        <v>1481053647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11.65</v>
      </c>
      <c r="R2236" s="6">
        <f t="shared" si="207"/>
        <v>41.607142857142854</v>
      </c>
      <c r="S2236" s="6" t="str">
        <f t="shared" si="208"/>
        <v>games</v>
      </c>
      <c r="T2236" s="6" t="str">
        <f t="shared" si="209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10">
        <f t="shared" si="204"/>
        <v>42091.772118055553</v>
      </c>
      <c r="J2237">
        <v>1427585511</v>
      </c>
      <c r="K2237" s="10">
        <f t="shared" si="205"/>
        <v>42061.813784722217</v>
      </c>
      <c r="L2237">
        <v>1424997111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1.5331538461538461</v>
      </c>
      <c r="R2237" s="6">
        <f t="shared" si="207"/>
        <v>135.58503401360545</v>
      </c>
      <c r="S2237" s="6" t="str">
        <f t="shared" si="208"/>
        <v>games</v>
      </c>
      <c r="T2237" s="6" t="str">
        <f t="shared" si="209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10">
        <f t="shared" si="204"/>
        <v>42401.408831018511</v>
      </c>
      <c r="J2238">
        <v>1454338123</v>
      </c>
      <c r="K2238" s="10">
        <f t="shared" si="205"/>
        <v>42371.408831018511</v>
      </c>
      <c r="L2238">
        <v>1451746123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5.3710714285714287</v>
      </c>
      <c r="R2238" s="6">
        <f t="shared" si="207"/>
        <v>22.116176470588236</v>
      </c>
      <c r="S2238" s="6" t="str">
        <f t="shared" si="208"/>
        <v>games</v>
      </c>
      <c r="T2238" s="6" t="str">
        <f t="shared" si="209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10">
        <f t="shared" si="204"/>
        <v>41955.124305555553</v>
      </c>
      <c r="J2239">
        <v>1415779140</v>
      </c>
      <c r="K2239" s="10">
        <f t="shared" si="205"/>
        <v>41914.794942129629</v>
      </c>
      <c r="L2239">
        <v>1412294683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3.5292777777777777</v>
      </c>
      <c r="R2239" s="6">
        <f t="shared" si="207"/>
        <v>64.625635808748726</v>
      </c>
      <c r="S2239" s="6" t="str">
        <f t="shared" si="208"/>
        <v>games</v>
      </c>
      <c r="T2239" s="6" t="str">
        <f t="shared" si="209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10">
        <f t="shared" si="204"/>
        <v>42804.41337962963</v>
      </c>
      <c r="J2240">
        <v>1489157716</v>
      </c>
      <c r="K2240" s="10">
        <f t="shared" si="205"/>
        <v>42774.41337962963</v>
      </c>
      <c r="L2240">
        <v>1486565716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1.3740000000000001</v>
      </c>
      <c r="R2240" s="6">
        <f t="shared" si="207"/>
        <v>69.569620253164558</v>
      </c>
      <c r="S2240" s="6" t="str">
        <f t="shared" si="208"/>
        <v>games</v>
      </c>
      <c r="T2240" s="6" t="str">
        <f t="shared" si="209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10">
        <f t="shared" si="204"/>
        <v>41608.959722222222</v>
      </c>
      <c r="J2241">
        <v>1385870520</v>
      </c>
      <c r="K2241" s="10">
        <f t="shared" si="205"/>
        <v>41572.750162037039</v>
      </c>
      <c r="L2241">
        <v>1382742014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1.2802667999999999</v>
      </c>
      <c r="R2241" s="6">
        <f t="shared" si="207"/>
        <v>75.133028169014082</v>
      </c>
      <c r="S2241" s="6" t="str">
        <f t="shared" si="208"/>
        <v>games</v>
      </c>
      <c r="T2241" s="6" t="str">
        <f t="shared" si="209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10">
        <f t="shared" si="204"/>
        <v>42482.617407407401</v>
      </c>
      <c r="J2242">
        <v>1461354544</v>
      </c>
      <c r="K2242" s="10">
        <f t="shared" si="205"/>
        <v>42452.617407407401</v>
      </c>
      <c r="L2242">
        <v>1458762544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6"/>
        <v>2.7067999999999999</v>
      </c>
      <c r="R2242" s="6">
        <f t="shared" si="207"/>
        <v>140.97916666666666</v>
      </c>
      <c r="S2242" s="6" t="str">
        <f t="shared" si="208"/>
        <v>games</v>
      </c>
      <c r="T2242" s="6" t="str">
        <f t="shared" si="209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10">
        <f t="shared" ref="I2243:I2306" si="210">J2243/(86400)+25569+(-5/24)</f>
        <v>42796.619212962956</v>
      </c>
      <c r="J2243">
        <v>1488484300</v>
      </c>
      <c r="K2243" s="10">
        <f t="shared" ref="K2243:K2306" si="211">(L2243/86400)+25569+(-5/24)</f>
        <v>42766.619212962956</v>
      </c>
      <c r="L2243">
        <v>1485892300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2">E2243/D2243</f>
        <v>8.0640000000000001</v>
      </c>
      <c r="R2243" s="6">
        <f t="shared" ref="R2243:R2306" si="213">E2243/N2243</f>
        <v>49.472392638036808</v>
      </c>
      <c r="S2243" s="6" t="str">
        <f t="shared" ref="S2243:S2306" si="214">LEFT(P2243,FIND("/",P2243)-1)</f>
        <v>games</v>
      </c>
      <c r="T2243" s="6" t="str">
        <f t="shared" ref="T2243:T2306" si="215">RIGHT(P2243,LEN(P2243)-FIND("/",P2243))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10">
        <f t="shared" si="210"/>
        <v>41604.918055555558</v>
      </c>
      <c r="J2244">
        <v>1385521320</v>
      </c>
      <c r="K2244" s="10">
        <f t="shared" si="211"/>
        <v>41569.367280092592</v>
      </c>
      <c r="L2244">
        <v>1382449733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13.600976000000001</v>
      </c>
      <c r="R2244" s="6">
        <f t="shared" si="213"/>
        <v>53.865251485148519</v>
      </c>
      <c r="S2244" s="6" t="str">
        <f t="shared" si="214"/>
        <v>games</v>
      </c>
      <c r="T2244" s="6" t="str">
        <f t="shared" si="215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10">
        <f t="shared" si="210"/>
        <v>42806.916666666664</v>
      </c>
      <c r="J2245">
        <v>1489374000</v>
      </c>
      <c r="K2245" s="10">
        <f t="shared" si="211"/>
        <v>42800.542708333327</v>
      </c>
      <c r="L2245">
        <v>1488823290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9302.5</v>
      </c>
      <c r="R2245" s="6">
        <f t="shared" si="213"/>
        <v>4.5712530712530715</v>
      </c>
      <c r="S2245" s="6" t="str">
        <f t="shared" si="214"/>
        <v>games</v>
      </c>
      <c r="T2245" s="6" t="str">
        <f t="shared" si="215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10">
        <f t="shared" si="210"/>
        <v>42659.645833333336</v>
      </c>
      <c r="J2246">
        <v>1476649800</v>
      </c>
      <c r="K2246" s="10">
        <f t="shared" si="211"/>
        <v>42647.610486111109</v>
      </c>
      <c r="L2246">
        <v>1475609946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3.7702</v>
      </c>
      <c r="R2246" s="6">
        <f t="shared" si="213"/>
        <v>65.00344827586207</v>
      </c>
      <c r="S2246" s="6" t="str">
        <f t="shared" si="214"/>
        <v>games</v>
      </c>
      <c r="T2246" s="6" t="str">
        <f t="shared" si="215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10">
        <f t="shared" si="210"/>
        <v>41691.541666666664</v>
      </c>
      <c r="J2247">
        <v>1393005600</v>
      </c>
      <c r="K2247" s="10">
        <f t="shared" si="211"/>
        <v>41660.500196759254</v>
      </c>
      <c r="L2247">
        <v>1390323617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26.47025</v>
      </c>
      <c r="R2247" s="6">
        <f t="shared" si="213"/>
        <v>53.475252525252522</v>
      </c>
      <c r="S2247" s="6" t="str">
        <f t="shared" si="214"/>
        <v>games</v>
      </c>
      <c r="T2247" s="6" t="str">
        <f t="shared" si="215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10">
        <f t="shared" si="210"/>
        <v>42251.583449074074</v>
      </c>
      <c r="J2248">
        <v>1441393210</v>
      </c>
      <c r="K2248" s="10">
        <f t="shared" si="211"/>
        <v>42221.583449074074</v>
      </c>
      <c r="L2248">
        <v>1438801210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1.0012000000000001</v>
      </c>
      <c r="R2248" s="6">
        <f t="shared" si="213"/>
        <v>43.912280701754383</v>
      </c>
      <c r="S2248" s="6" t="str">
        <f t="shared" si="214"/>
        <v>games</v>
      </c>
      <c r="T2248" s="6" t="str">
        <f t="shared" si="215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10">
        <f t="shared" si="210"/>
        <v>42214.457928240743</v>
      </c>
      <c r="J2249">
        <v>1438185565</v>
      </c>
      <c r="K2249" s="10">
        <f t="shared" si="211"/>
        <v>42200.457928240743</v>
      </c>
      <c r="L2249">
        <v>1436975965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1.0445405405405406</v>
      </c>
      <c r="R2249" s="6">
        <f t="shared" si="213"/>
        <v>50.852631578947367</v>
      </c>
      <c r="S2249" s="6" t="str">
        <f t="shared" si="214"/>
        <v>games</v>
      </c>
      <c r="T2249" s="6" t="str">
        <f t="shared" si="215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10">
        <f t="shared" si="210"/>
        <v>42718.667569444442</v>
      </c>
      <c r="J2250">
        <v>1481749278</v>
      </c>
      <c r="K2250" s="10">
        <f t="shared" si="211"/>
        <v>42688.667569444442</v>
      </c>
      <c r="L2250">
        <v>1479157278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1.0721428571428571</v>
      </c>
      <c r="R2250" s="6">
        <f t="shared" si="213"/>
        <v>58.6328125</v>
      </c>
      <c r="S2250" s="6" t="str">
        <f t="shared" si="214"/>
        <v>games</v>
      </c>
      <c r="T2250" s="6" t="str">
        <f t="shared" si="215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10">
        <f t="shared" si="210"/>
        <v>41366.453298611108</v>
      </c>
      <c r="J2251">
        <v>1364917965</v>
      </c>
      <c r="K2251" s="10">
        <f t="shared" si="211"/>
        <v>41336.49496527778</v>
      </c>
      <c r="L2251">
        <v>1362329565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1.6877142857142857</v>
      </c>
      <c r="R2251" s="6">
        <f t="shared" si="213"/>
        <v>32.81666666666667</v>
      </c>
      <c r="S2251" s="6" t="str">
        <f t="shared" si="214"/>
        <v>games</v>
      </c>
      <c r="T2251" s="6" t="str">
        <f t="shared" si="215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10">
        <f t="shared" si="210"/>
        <v>42706.838807870365</v>
      </c>
      <c r="J2252">
        <v>1480727273</v>
      </c>
      <c r="K2252" s="10">
        <f t="shared" si="211"/>
        <v>42676.7971412037</v>
      </c>
      <c r="L2252">
        <v>1478131673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9.7511200000000002</v>
      </c>
      <c r="R2252" s="6">
        <f t="shared" si="213"/>
        <v>426.93169877408059</v>
      </c>
      <c r="S2252" s="6" t="str">
        <f t="shared" si="214"/>
        <v>games</v>
      </c>
      <c r="T2252" s="6" t="str">
        <f t="shared" si="215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10">
        <f t="shared" si="210"/>
        <v>41867.137465277774</v>
      </c>
      <c r="J2253">
        <v>1408177077</v>
      </c>
      <c r="K2253" s="10">
        <f t="shared" si="211"/>
        <v>41846.137465277774</v>
      </c>
      <c r="L2253">
        <v>1406362677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1.3444929411764706</v>
      </c>
      <c r="R2253" s="6">
        <f t="shared" si="213"/>
        <v>23.808729166666669</v>
      </c>
      <c r="S2253" s="6" t="str">
        <f t="shared" si="214"/>
        <v>games</v>
      </c>
      <c r="T2253" s="6" t="str">
        <f t="shared" si="215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10">
        <f t="shared" si="210"/>
        <v>42588.119652777772</v>
      </c>
      <c r="J2254">
        <v>1470469938</v>
      </c>
      <c r="K2254" s="10">
        <f t="shared" si="211"/>
        <v>42573.119652777772</v>
      </c>
      <c r="L2254">
        <v>1469173938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2.722777777777778</v>
      </c>
      <c r="R2254" s="6">
        <f t="shared" si="213"/>
        <v>98.413654618473899</v>
      </c>
      <c r="S2254" s="6" t="str">
        <f t="shared" si="214"/>
        <v>games</v>
      </c>
      <c r="T2254" s="6" t="str">
        <f t="shared" si="215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10">
        <f t="shared" si="210"/>
        <v>42326.46466435185</v>
      </c>
      <c r="J2255">
        <v>1447862947</v>
      </c>
      <c r="K2255" s="10">
        <f t="shared" si="211"/>
        <v>42296.422997685186</v>
      </c>
      <c r="L2255">
        <v>1445267347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1.1268750000000001</v>
      </c>
      <c r="R2255" s="6">
        <f t="shared" si="213"/>
        <v>107.32142857142857</v>
      </c>
      <c r="S2255" s="6" t="str">
        <f t="shared" si="214"/>
        <v>games</v>
      </c>
      <c r="T2255" s="6" t="str">
        <f t="shared" si="215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10">
        <f t="shared" si="210"/>
        <v>42759.439444444441</v>
      </c>
      <c r="J2256">
        <v>1485271968</v>
      </c>
      <c r="K2256" s="10">
        <f t="shared" si="211"/>
        <v>42752.439444444441</v>
      </c>
      <c r="L2256">
        <v>1484667168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4.5979999999999999</v>
      </c>
      <c r="R2256" s="6">
        <f t="shared" si="213"/>
        <v>11.67005076142132</v>
      </c>
      <c r="S2256" s="6" t="str">
        <f t="shared" si="214"/>
        <v>games</v>
      </c>
      <c r="T2256" s="6" t="str">
        <f t="shared" si="215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10">
        <f t="shared" si="210"/>
        <v>42497.743645833332</v>
      </c>
      <c r="J2257">
        <v>1462661451</v>
      </c>
      <c r="K2257" s="10">
        <f t="shared" si="211"/>
        <v>42467.743645833332</v>
      </c>
      <c r="L2257">
        <v>1460069451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2.8665822784810127</v>
      </c>
      <c r="R2257" s="6">
        <f t="shared" si="213"/>
        <v>41.782287822878232</v>
      </c>
      <c r="S2257" s="6" t="str">
        <f t="shared" si="214"/>
        <v>games</v>
      </c>
      <c r="T2257" s="6" t="str">
        <f t="shared" si="215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10">
        <f t="shared" si="210"/>
        <v>42696.243587962956</v>
      </c>
      <c r="J2258">
        <v>1479811846</v>
      </c>
      <c r="K2258" s="10">
        <f t="shared" si="211"/>
        <v>42682.243587962956</v>
      </c>
      <c r="L2258">
        <v>1478602246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2.2270833333333333</v>
      </c>
      <c r="R2258" s="6">
        <f t="shared" si="213"/>
        <v>21.38</v>
      </c>
      <c r="S2258" s="6" t="str">
        <f t="shared" si="214"/>
        <v>games</v>
      </c>
      <c r="T2258" s="6" t="str">
        <f t="shared" si="215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10">
        <f t="shared" si="210"/>
        <v>42540.749999999993</v>
      </c>
      <c r="J2259">
        <v>1466377200</v>
      </c>
      <c r="K2259" s="10">
        <f t="shared" si="211"/>
        <v>42505.728344907409</v>
      </c>
      <c r="L2259">
        <v>1463351329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6.3613999999999997</v>
      </c>
      <c r="R2259" s="6">
        <f t="shared" si="213"/>
        <v>94.103550295857985</v>
      </c>
      <c r="S2259" s="6" t="str">
        <f t="shared" si="214"/>
        <v>games</v>
      </c>
      <c r="T2259" s="6" t="str">
        <f t="shared" si="215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10">
        <f t="shared" si="210"/>
        <v>42166.542673611104</v>
      </c>
      <c r="J2260">
        <v>1434045687</v>
      </c>
      <c r="K2260" s="10">
        <f t="shared" si="211"/>
        <v>42136.542673611104</v>
      </c>
      <c r="L2260">
        <v>1431453687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1.4650000000000001</v>
      </c>
      <c r="R2260" s="6">
        <f t="shared" si="213"/>
        <v>15.721951219512196</v>
      </c>
      <c r="S2260" s="6" t="str">
        <f t="shared" si="214"/>
        <v>games</v>
      </c>
      <c r="T2260" s="6" t="str">
        <f t="shared" si="215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10">
        <f t="shared" si="210"/>
        <v>42712.59648148148</v>
      </c>
      <c r="J2261">
        <v>1481224736</v>
      </c>
      <c r="K2261" s="10">
        <f t="shared" si="211"/>
        <v>42702.59648148148</v>
      </c>
      <c r="L2261">
        <v>1480360736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18.670999999999999</v>
      </c>
      <c r="R2261" s="6">
        <f t="shared" si="213"/>
        <v>90.635922330097088</v>
      </c>
      <c r="S2261" s="6" t="str">
        <f t="shared" si="214"/>
        <v>games</v>
      </c>
      <c r="T2261" s="6" t="str">
        <f t="shared" si="215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10">
        <f t="shared" si="210"/>
        <v>41724.766782407409</v>
      </c>
      <c r="J2262">
        <v>1395876250</v>
      </c>
      <c r="K2262" s="10">
        <f t="shared" si="211"/>
        <v>41694.808449074073</v>
      </c>
      <c r="L2262">
        <v>1393287850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3.2692000000000001</v>
      </c>
      <c r="R2262" s="6">
        <f t="shared" si="213"/>
        <v>97.297619047619051</v>
      </c>
      <c r="S2262" s="6" t="str">
        <f t="shared" si="214"/>
        <v>games</v>
      </c>
      <c r="T2262" s="6" t="str">
        <f t="shared" si="215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10">
        <f t="shared" si="210"/>
        <v>42780.516435185178</v>
      </c>
      <c r="J2263">
        <v>1487093020</v>
      </c>
      <c r="K2263" s="10">
        <f t="shared" si="211"/>
        <v>42759.516435185178</v>
      </c>
      <c r="L2263">
        <v>1485278620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7.7949999999999999</v>
      </c>
      <c r="R2263" s="6">
        <f t="shared" si="213"/>
        <v>37.11904761904762</v>
      </c>
      <c r="S2263" s="6" t="str">
        <f t="shared" si="214"/>
        <v>games</v>
      </c>
      <c r="T2263" s="6" t="str">
        <f t="shared" si="215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10">
        <f t="shared" si="210"/>
        <v>41960.791666666664</v>
      </c>
      <c r="J2264">
        <v>1416268800</v>
      </c>
      <c r="K2264" s="10">
        <f t="shared" si="211"/>
        <v>41926.376828703702</v>
      </c>
      <c r="L2264">
        <v>1413295358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1.5415151515151515</v>
      </c>
      <c r="R2264" s="6">
        <f t="shared" si="213"/>
        <v>28.104972375690608</v>
      </c>
      <c r="S2264" s="6" t="str">
        <f t="shared" si="214"/>
        <v>games</v>
      </c>
      <c r="T2264" s="6" t="str">
        <f t="shared" si="215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10">
        <f t="shared" si="210"/>
        <v>42035.623993055553</v>
      </c>
      <c r="J2265">
        <v>1422734313</v>
      </c>
      <c r="K2265" s="10">
        <f t="shared" si="211"/>
        <v>42014.623993055553</v>
      </c>
      <c r="L2265">
        <v>1420919913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1.1554666666666666</v>
      </c>
      <c r="R2265" s="6">
        <f t="shared" si="213"/>
        <v>144.43333333333334</v>
      </c>
      <c r="S2265" s="6" t="str">
        <f t="shared" si="214"/>
        <v>games</v>
      </c>
      <c r="T2265" s="6" t="str">
        <f t="shared" si="215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10">
        <f t="shared" si="210"/>
        <v>42512.916666666664</v>
      </c>
      <c r="J2266">
        <v>1463972400</v>
      </c>
      <c r="K2266" s="10">
        <f t="shared" si="211"/>
        <v>42496.374004629623</v>
      </c>
      <c r="L2266">
        <v>1462543114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1.8003333333333333</v>
      </c>
      <c r="R2266" s="6">
        <f t="shared" si="213"/>
        <v>24.274157303370785</v>
      </c>
      <c r="S2266" s="6" t="str">
        <f t="shared" si="214"/>
        <v>games</v>
      </c>
      <c r="T2266" s="6" t="str">
        <f t="shared" si="215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10">
        <f t="shared" si="210"/>
        <v>42696.644756944443</v>
      </c>
      <c r="J2267">
        <v>1479846507</v>
      </c>
      <c r="K2267" s="10">
        <f t="shared" si="211"/>
        <v>42689.644756944443</v>
      </c>
      <c r="L2267">
        <v>1479241707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2.9849999999999999</v>
      </c>
      <c r="R2267" s="6">
        <f t="shared" si="213"/>
        <v>35.117647058823529</v>
      </c>
      <c r="S2267" s="6" t="str">
        <f t="shared" si="214"/>
        <v>games</v>
      </c>
      <c r="T2267" s="6" t="str">
        <f t="shared" si="215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10">
        <f t="shared" si="210"/>
        <v>42486.874999999993</v>
      </c>
      <c r="J2268">
        <v>1461722400</v>
      </c>
      <c r="K2268" s="10">
        <f t="shared" si="211"/>
        <v>42469.666574074072</v>
      </c>
      <c r="L2268">
        <v>1460235592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3.2026666666666666</v>
      </c>
      <c r="R2268" s="6">
        <f t="shared" si="213"/>
        <v>24.762886597938145</v>
      </c>
      <c r="S2268" s="6" t="str">
        <f t="shared" si="214"/>
        <v>games</v>
      </c>
      <c r="T2268" s="6" t="str">
        <f t="shared" si="215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10">
        <f t="shared" si="210"/>
        <v>41993.833333333336</v>
      </c>
      <c r="J2269">
        <v>1419123600</v>
      </c>
      <c r="K2269" s="10">
        <f t="shared" si="211"/>
        <v>41968.621493055551</v>
      </c>
      <c r="L2269">
        <v>1416945297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3.80525</v>
      </c>
      <c r="R2269" s="6">
        <f t="shared" si="213"/>
        <v>188.37871287128712</v>
      </c>
      <c r="S2269" s="6" t="str">
        <f t="shared" si="214"/>
        <v>games</v>
      </c>
      <c r="T2269" s="6" t="str">
        <f t="shared" si="215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10">
        <f t="shared" si="210"/>
        <v>42805.874016203707</v>
      </c>
      <c r="J2270">
        <v>1489283915</v>
      </c>
      <c r="K2270" s="10">
        <f t="shared" si="211"/>
        <v>42775.874016203707</v>
      </c>
      <c r="L2270">
        <v>1486691915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1.026</v>
      </c>
      <c r="R2270" s="6">
        <f t="shared" si="213"/>
        <v>148.08247422680412</v>
      </c>
      <c r="S2270" s="6" t="str">
        <f t="shared" si="214"/>
        <v>games</v>
      </c>
      <c r="T2270" s="6" t="str">
        <f t="shared" si="215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10">
        <f t="shared" si="210"/>
        <v>42800.999999999993</v>
      </c>
      <c r="J2271">
        <v>1488862800</v>
      </c>
      <c r="K2271" s="10">
        <f t="shared" si="211"/>
        <v>42776.496099537035</v>
      </c>
      <c r="L2271">
        <v>1486745663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18.016400000000001</v>
      </c>
      <c r="R2271" s="6">
        <f t="shared" si="213"/>
        <v>49.934589800443462</v>
      </c>
      <c r="S2271" s="6" t="str">
        <f t="shared" si="214"/>
        <v>games</v>
      </c>
      <c r="T2271" s="6" t="str">
        <f t="shared" si="215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10">
        <f t="shared" si="210"/>
        <v>42745.707638888889</v>
      </c>
      <c r="J2272">
        <v>1484085540</v>
      </c>
      <c r="K2272" s="10">
        <f t="shared" si="211"/>
        <v>42725.661030092589</v>
      </c>
      <c r="L2272">
        <v>1482353513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7.2024800000000004</v>
      </c>
      <c r="R2272" s="6">
        <f t="shared" si="213"/>
        <v>107.82155688622754</v>
      </c>
      <c r="S2272" s="6" t="str">
        <f t="shared" si="214"/>
        <v>games</v>
      </c>
      <c r="T2272" s="6" t="str">
        <f t="shared" si="215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10">
        <f t="shared" si="210"/>
        <v>42713.791712962957</v>
      </c>
      <c r="J2273">
        <v>1481328004</v>
      </c>
      <c r="K2273" s="10">
        <f t="shared" si="211"/>
        <v>42683.791712962957</v>
      </c>
      <c r="L2273">
        <v>1478736004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2.8309000000000002</v>
      </c>
      <c r="R2273" s="6">
        <f t="shared" si="213"/>
        <v>42.63403614457831</v>
      </c>
      <c r="S2273" s="6" t="str">
        <f t="shared" si="214"/>
        <v>games</v>
      </c>
      <c r="T2273" s="6" t="str">
        <f t="shared" si="215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10">
        <f t="shared" si="210"/>
        <v>42345.491157407407</v>
      </c>
      <c r="J2274">
        <v>1449506836</v>
      </c>
      <c r="K2274" s="10">
        <f t="shared" si="211"/>
        <v>42315.491157407407</v>
      </c>
      <c r="L2274">
        <v>1446914836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13.566000000000001</v>
      </c>
      <c r="R2274" s="6">
        <f t="shared" si="213"/>
        <v>14.370762711864407</v>
      </c>
      <c r="S2274" s="6" t="str">
        <f t="shared" si="214"/>
        <v>games</v>
      </c>
      <c r="T2274" s="6" t="str">
        <f t="shared" si="215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10">
        <f t="shared" si="210"/>
        <v>42806.299097222225</v>
      </c>
      <c r="J2275">
        <v>1489320642</v>
      </c>
      <c r="K2275" s="10">
        <f t="shared" si="211"/>
        <v>42781.340763888882</v>
      </c>
      <c r="L2275">
        <v>1487164242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2.2035999999999998</v>
      </c>
      <c r="R2275" s="6">
        <f t="shared" si="213"/>
        <v>37.476190476190474</v>
      </c>
      <c r="S2275" s="6" t="str">
        <f t="shared" si="214"/>
        <v>games</v>
      </c>
      <c r="T2275" s="6" t="str">
        <f t="shared" si="215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10">
        <f t="shared" si="210"/>
        <v>41693.292326388888</v>
      </c>
      <c r="J2276">
        <v>1393156857</v>
      </c>
      <c r="K2276" s="10">
        <f t="shared" si="211"/>
        <v>41663.292326388888</v>
      </c>
      <c r="L2276">
        <v>1390564857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1.196</v>
      </c>
      <c r="R2276" s="6">
        <f t="shared" si="213"/>
        <v>30.202020202020201</v>
      </c>
      <c r="S2276" s="6" t="str">
        <f t="shared" si="214"/>
        <v>games</v>
      </c>
      <c r="T2276" s="6" t="str">
        <f t="shared" si="215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10">
        <f t="shared" si="210"/>
        <v>41995.408321759256</v>
      </c>
      <c r="J2277">
        <v>1419259679</v>
      </c>
      <c r="K2277" s="10">
        <f t="shared" si="211"/>
        <v>41965.408321759256</v>
      </c>
      <c r="L2277">
        <v>1416667679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4.0776923076923079</v>
      </c>
      <c r="R2277" s="6">
        <f t="shared" si="213"/>
        <v>33.550632911392405</v>
      </c>
      <c r="S2277" s="6" t="str">
        <f t="shared" si="214"/>
        <v>games</v>
      </c>
      <c r="T2277" s="6" t="str">
        <f t="shared" si="215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10">
        <f t="shared" si="210"/>
        <v>41644.443159722221</v>
      </c>
      <c r="J2278">
        <v>1388936289</v>
      </c>
      <c r="K2278" s="10">
        <f t="shared" si="211"/>
        <v>41614.443159722221</v>
      </c>
      <c r="L2278">
        <v>1386344289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1.0581826105905425</v>
      </c>
      <c r="R2278" s="6">
        <f t="shared" si="213"/>
        <v>64.74666666666667</v>
      </c>
      <c r="S2278" s="6" t="str">
        <f t="shared" si="214"/>
        <v>games</v>
      </c>
      <c r="T2278" s="6" t="str">
        <f t="shared" si="215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10">
        <f t="shared" si="210"/>
        <v>40966.470173611109</v>
      </c>
      <c r="J2279">
        <v>1330359423</v>
      </c>
      <c r="K2279" s="10">
        <f t="shared" si="211"/>
        <v>40936.470173611109</v>
      </c>
      <c r="L2279">
        <v>1327767423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1.4108235294117648</v>
      </c>
      <c r="R2279" s="6">
        <f t="shared" si="213"/>
        <v>57.932367149758456</v>
      </c>
      <c r="S2279" s="6" t="str">
        <f t="shared" si="214"/>
        <v>games</v>
      </c>
      <c r="T2279" s="6" t="str">
        <f t="shared" si="215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10">
        <f t="shared" si="210"/>
        <v>42372.749305555553</v>
      </c>
      <c r="J2280">
        <v>1451861940</v>
      </c>
      <c r="K2280" s="10">
        <f t="shared" si="211"/>
        <v>42338.500775462962</v>
      </c>
      <c r="L2280">
        <v>1448902867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2.7069999999999999</v>
      </c>
      <c r="R2280" s="6">
        <f t="shared" si="213"/>
        <v>53.078431372549019</v>
      </c>
      <c r="S2280" s="6" t="str">
        <f t="shared" si="214"/>
        <v>games</v>
      </c>
      <c r="T2280" s="6" t="str">
        <f t="shared" si="215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10">
        <f t="shared" si="210"/>
        <v>42038.958333333336</v>
      </c>
      <c r="J2281">
        <v>1423022400</v>
      </c>
      <c r="K2281" s="10">
        <f t="shared" si="211"/>
        <v>42020.598368055558</v>
      </c>
      <c r="L2281">
        <v>1421436099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1.538</v>
      </c>
      <c r="R2281" s="6">
        <f t="shared" si="213"/>
        <v>48.0625</v>
      </c>
      <c r="S2281" s="6" t="str">
        <f t="shared" si="214"/>
        <v>games</v>
      </c>
      <c r="T2281" s="6" t="str">
        <f t="shared" si="215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10">
        <f t="shared" si="210"/>
        <v>42264.416562499995</v>
      </c>
      <c r="J2282">
        <v>1442501991</v>
      </c>
      <c r="K2282" s="10">
        <f t="shared" si="211"/>
        <v>42234.416562499995</v>
      </c>
      <c r="L2282">
        <v>1439909991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4.0357653061224488</v>
      </c>
      <c r="R2282" s="6">
        <f t="shared" si="213"/>
        <v>82.396874999999994</v>
      </c>
      <c r="S2282" s="6" t="str">
        <f t="shared" si="214"/>
        <v>games</v>
      </c>
      <c r="T2282" s="6" t="str">
        <f t="shared" si="215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10">
        <f t="shared" si="210"/>
        <v>40749.076388888883</v>
      </c>
      <c r="J2283">
        <v>1311576600</v>
      </c>
      <c r="K2283" s="10">
        <f t="shared" si="211"/>
        <v>40687.077511574069</v>
      </c>
      <c r="L2283">
        <v>1306219897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1.85</v>
      </c>
      <c r="R2283" s="6">
        <f t="shared" si="213"/>
        <v>50.454545454545453</v>
      </c>
      <c r="S2283" s="6" t="str">
        <f t="shared" si="214"/>
        <v>music</v>
      </c>
      <c r="T2283" s="6" t="str">
        <f t="shared" si="215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10">
        <f t="shared" si="210"/>
        <v>42382.966273148144</v>
      </c>
      <c r="J2284">
        <v>1452744686</v>
      </c>
      <c r="K2284" s="10">
        <f t="shared" si="211"/>
        <v>42322.966273148144</v>
      </c>
      <c r="L2284">
        <v>1447560686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1.8533333333333333</v>
      </c>
      <c r="R2284" s="6">
        <f t="shared" si="213"/>
        <v>115.83333333333333</v>
      </c>
      <c r="S2284" s="6" t="str">
        <f t="shared" si="214"/>
        <v>music</v>
      </c>
      <c r="T2284" s="6" t="str">
        <f t="shared" si="215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10">
        <f t="shared" si="210"/>
        <v>41037.875046296293</v>
      </c>
      <c r="J2285">
        <v>1336528804</v>
      </c>
      <c r="K2285" s="10">
        <f t="shared" si="211"/>
        <v>40977.916712962957</v>
      </c>
      <c r="L2285">
        <v>1331348404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1.0085533333333332</v>
      </c>
      <c r="R2285" s="6">
        <f t="shared" si="213"/>
        <v>63.03458333333333</v>
      </c>
      <c r="S2285" s="6" t="str">
        <f t="shared" si="214"/>
        <v>music</v>
      </c>
      <c r="T2285" s="6" t="str">
        <f t="shared" si="215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10">
        <f t="shared" si="210"/>
        <v>40613.958333333328</v>
      </c>
      <c r="J2286">
        <v>1299902400</v>
      </c>
      <c r="K2286" s="10">
        <f t="shared" si="211"/>
        <v>40585.588483796295</v>
      </c>
      <c r="L2286">
        <v>1297451245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1.0622116666666668</v>
      </c>
      <c r="R2286" s="6">
        <f t="shared" si="213"/>
        <v>108.02152542372882</v>
      </c>
      <c r="S2286" s="6" t="str">
        <f t="shared" si="214"/>
        <v>music</v>
      </c>
      <c r="T2286" s="6" t="str">
        <f t="shared" si="215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10">
        <f t="shared" si="210"/>
        <v>41088.977349537039</v>
      </c>
      <c r="J2287">
        <v>1340944043</v>
      </c>
      <c r="K2287" s="10">
        <f t="shared" si="211"/>
        <v>41058.977349537039</v>
      </c>
      <c r="L2287">
        <v>1338352043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1.2136666666666667</v>
      </c>
      <c r="R2287" s="6">
        <f t="shared" si="213"/>
        <v>46.088607594936711</v>
      </c>
      <c r="S2287" s="6" t="str">
        <f t="shared" si="214"/>
        <v>music</v>
      </c>
      <c r="T2287" s="6" t="str">
        <f t="shared" si="215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10">
        <f t="shared" si="210"/>
        <v>41522.957638888889</v>
      </c>
      <c r="J2288">
        <v>1378439940</v>
      </c>
      <c r="K2288" s="10">
        <f t="shared" si="211"/>
        <v>41494.755254629628</v>
      </c>
      <c r="L2288">
        <v>1376003254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1.0006666666666666</v>
      </c>
      <c r="R2288" s="6">
        <f t="shared" si="213"/>
        <v>107.21428571428571</v>
      </c>
      <c r="S2288" s="6" t="str">
        <f t="shared" si="214"/>
        <v>music</v>
      </c>
      <c r="T2288" s="6" t="str">
        <f t="shared" si="215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10">
        <f t="shared" si="210"/>
        <v>41813.459027777775</v>
      </c>
      <c r="J2289">
        <v>1403539260</v>
      </c>
      <c r="K2289" s="10">
        <f t="shared" si="211"/>
        <v>41792.459027777775</v>
      </c>
      <c r="L2289">
        <v>1401724860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1.1997755555555556</v>
      </c>
      <c r="R2289" s="6">
        <f t="shared" si="213"/>
        <v>50.9338679245283</v>
      </c>
      <c r="S2289" s="6" t="str">
        <f t="shared" si="214"/>
        <v>music</v>
      </c>
      <c r="T2289" s="6" t="str">
        <f t="shared" si="215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10">
        <f t="shared" si="210"/>
        <v>41086.541666666664</v>
      </c>
      <c r="J2290">
        <v>1340733600</v>
      </c>
      <c r="K2290" s="10">
        <f t="shared" si="211"/>
        <v>41067.619085648148</v>
      </c>
      <c r="L2290">
        <v>1339098689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1.0009999999999999</v>
      </c>
      <c r="R2290" s="6">
        <f t="shared" si="213"/>
        <v>40.04</v>
      </c>
      <c r="S2290" s="6" t="str">
        <f t="shared" si="214"/>
        <v>music</v>
      </c>
      <c r="T2290" s="6" t="str">
        <f t="shared" si="215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10">
        <f t="shared" si="210"/>
        <v>41614.765277777777</v>
      </c>
      <c r="J2291">
        <v>1386372120</v>
      </c>
      <c r="K2291" s="10">
        <f t="shared" si="211"/>
        <v>41571.790046296293</v>
      </c>
      <c r="L2291">
        <v>1382659060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1.0740000000000001</v>
      </c>
      <c r="R2291" s="6">
        <f t="shared" si="213"/>
        <v>64.44</v>
      </c>
      <c r="S2291" s="6" t="str">
        <f t="shared" si="214"/>
        <v>music</v>
      </c>
      <c r="T2291" s="6" t="str">
        <f t="shared" si="215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10">
        <f t="shared" si="210"/>
        <v>40148.5</v>
      </c>
      <c r="J2292">
        <v>1259686800</v>
      </c>
      <c r="K2292" s="10">
        <f t="shared" si="211"/>
        <v>40070.045486111107</v>
      </c>
      <c r="L2292">
        <v>1252908330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1.0406666666666666</v>
      </c>
      <c r="R2292" s="6">
        <f t="shared" si="213"/>
        <v>53.827586206896555</v>
      </c>
      <c r="S2292" s="6" t="str">
        <f t="shared" si="214"/>
        <v>music</v>
      </c>
      <c r="T2292" s="6" t="str">
        <f t="shared" si="215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10">
        <f t="shared" si="210"/>
        <v>41021.958333333328</v>
      </c>
      <c r="J2293">
        <v>1335153600</v>
      </c>
      <c r="K2293" s="10">
        <f t="shared" si="211"/>
        <v>40987.768726851849</v>
      </c>
      <c r="L2293">
        <v>1332199618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1.728</v>
      </c>
      <c r="R2293" s="6">
        <f t="shared" si="213"/>
        <v>100.46511627906976</v>
      </c>
      <c r="S2293" s="6" t="str">
        <f t="shared" si="214"/>
        <v>music</v>
      </c>
      <c r="T2293" s="6" t="str">
        <f t="shared" si="215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10">
        <f t="shared" si="210"/>
        <v>41017.489305555551</v>
      </c>
      <c r="J2294">
        <v>1334767476</v>
      </c>
      <c r="K2294" s="10">
        <f t="shared" si="211"/>
        <v>40987.489305555551</v>
      </c>
      <c r="L2294">
        <v>1332175476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1.072505</v>
      </c>
      <c r="R2294" s="6">
        <f t="shared" si="213"/>
        <v>46.630652173913049</v>
      </c>
      <c r="S2294" s="6" t="str">
        <f t="shared" si="214"/>
        <v>music</v>
      </c>
      <c r="T2294" s="6" t="str">
        <f t="shared" si="215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10">
        <f t="shared" si="210"/>
        <v>41176.957638888889</v>
      </c>
      <c r="J2295">
        <v>1348545540</v>
      </c>
      <c r="K2295" s="10">
        <f t="shared" si="211"/>
        <v>41151.499988425923</v>
      </c>
      <c r="L2295">
        <v>1346345999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1.0823529411764705</v>
      </c>
      <c r="R2295" s="6">
        <f t="shared" si="213"/>
        <v>34.074074074074076</v>
      </c>
      <c r="S2295" s="6" t="str">
        <f t="shared" si="214"/>
        <v>music</v>
      </c>
      <c r="T2295" s="6" t="str">
        <f t="shared" si="215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10">
        <f t="shared" si="210"/>
        <v>41294.514814814815</v>
      </c>
      <c r="J2296">
        <v>1358702480</v>
      </c>
      <c r="K2296" s="10">
        <f t="shared" si="211"/>
        <v>41264.514814814815</v>
      </c>
      <c r="L2296">
        <v>1356110480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1.4608079999999999</v>
      </c>
      <c r="R2296" s="6">
        <f t="shared" si="213"/>
        <v>65.214642857142863</v>
      </c>
      <c r="S2296" s="6" t="str">
        <f t="shared" si="214"/>
        <v>music</v>
      </c>
      <c r="T2296" s="6" t="str">
        <f t="shared" si="215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10">
        <f t="shared" si="210"/>
        <v>41300.746018518512</v>
      </c>
      <c r="J2297">
        <v>1359240856</v>
      </c>
      <c r="K2297" s="10">
        <f t="shared" si="211"/>
        <v>41270.746018518512</v>
      </c>
      <c r="L2297">
        <v>1356648856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1.2524999999999999</v>
      </c>
      <c r="R2297" s="6">
        <f t="shared" si="213"/>
        <v>44.205882352941174</v>
      </c>
      <c r="S2297" s="6" t="str">
        <f t="shared" si="214"/>
        <v>music</v>
      </c>
      <c r="T2297" s="6" t="str">
        <f t="shared" si="215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10">
        <f t="shared" si="210"/>
        <v>40962.52344907407</v>
      </c>
      <c r="J2298">
        <v>1330018426</v>
      </c>
      <c r="K2298" s="10">
        <f t="shared" si="211"/>
        <v>40927.52344907407</v>
      </c>
      <c r="L2298">
        <v>1326994426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1.4907142857142857</v>
      </c>
      <c r="R2298" s="6">
        <f t="shared" si="213"/>
        <v>71.965517241379317</v>
      </c>
      <c r="S2298" s="6" t="str">
        <f t="shared" si="214"/>
        <v>music</v>
      </c>
      <c r="T2298" s="6" t="str">
        <f t="shared" si="215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10">
        <f t="shared" si="210"/>
        <v>40981.957638888889</v>
      </c>
      <c r="J2299">
        <v>1331697540</v>
      </c>
      <c r="K2299" s="10">
        <f t="shared" si="211"/>
        <v>40947.83390046296</v>
      </c>
      <c r="L2299">
        <v>1328749249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1.006</v>
      </c>
      <c r="R2299" s="6">
        <f t="shared" si="213"/>
        <v>52.94736842105263</v>
      </c>
      <c r="S2299" s="6" t="str">
        <f t="shared" si="214"/>
        <v>music</v>
      </c>
      <c r="T2299" s="6" t="str">
        <f t="shared" si="215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10">
        <f t="shared" si="210"/>
        <v>41724.59065972222</v>
      </c>
      <c r="J2300">
        <v>1395861033</v>
      </c>
      <c r="K2300" s="10">
        <f t="shared" si="211"/>
        <v>41694.632326388884</v>
      </c>
      <c r="L2300">
        <v>1393272633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1.0507333333333333</v>
      </c>
      <c r="R2300" s="6">
        <f t="shared" si="213"/>
        <v>109.45138888888889</v>
      </c>
      <c r="S2300" s="6" t="str">
        <f t="shared" si="214"/>
        <v>music</v>
      </c>
      <c r="T2300" s="6" t="str">
        <f t="shared" si="215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10">
        <f t="shared" si="210"/>
        <v>40579.824178240735</v>
      </c>
      <c r="J2301">
        <v>1296953209</v>
      </c>
      <c r="K2301" s="10">
        <f t="shared" si="211"/>
        <v>40564.824178240735</v>
      </c>
      <c r="L2301">
        <v>1295657209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3.5016666666666665</v>
      </c>
      <c r="R2301" s="6">
        <f t="shared" si="213"/>
        <v>75.035714285714292</v>
      </c>
      <c r="S2301" s="6" t="str">
        <f t="shared" si="214"/>
        <v>music</v>
      </c>
      <c r="T2301" s="6" t="str">
        <f t="shared" si="215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10">
        <f t="shared" si="210"/>
        <v>41088.518703703703</v>
      </c>
      <c r="J2302">
        <v>1340904416</v>
      </c>
      <c r="K2302" s="10">
        <f t="shared" si="211"/>
        <v>41074.518703703703</v>
      </c>
      <c r="L2302">
        <v>1339694816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1.0125</v>
      </c>
      <c r="R2302" s="6">
        <f t="shared" si="213"/>
        <v>115.71428571428571</v>
      </c>
      <c r="S2302" s="6" t="str">
        <f t="shared" si="214"/>
        <v>music</v>
      </c>
      <c r="T2302" s="6" t="str">
        <f t="shared" si="215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10">
        <f t="shared" si="210"/>
        <v>41445.938611111109</v>
      </c>
      <c r="J2303">
        <v>1371785496</v>
      </c>
      <c r="K2303" s="10">
        <f t="shared" si="211"/>
        <v>41415.938611111109</v>
      </c>
      <c r="L2303">
        <v>1369193496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1.336044</v>
      </c>
      <c r="R2303" s="6">
        <f t="shared" si="213"/>
        <v>31.659810426540286</v>
      </c>
      <c r="S2303" s="6" t="str">
        <f t="shared" si="214"/>
        <v>music</v>
      </c>
      <c r="T2303" s="6" t="str">
        <f t="shared" si="215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10">
        <f t="shared" si="210"/>
        <v>41639.083333333328</v>
      </c>
      <c r="J2304">
        <v>1388473200</v>
      </c>
      <c r="K2304" s="10">
        <f t="shared" si="211"/>
        <v>41605.660115740735</v>
      </c>
      <c r="L2304">
        <v>1385585434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1.7065217391304348</v>
      </c>
      <c r="R2304" s="6">
        <f t="shared" si="213"/>
        <v>46.176470588235297</v>
      </c>
      <c r="S2304" s="6" t="str">
        <f t="shared" si="214"/>
        <v>music</v>
      </c>
      <c r="T2304" s="6" t="str">
        <f t="shared" si="215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10">
        <f t="shared" si="210"/>
        <v>40889.944398148145</v>
      </c>
      <c r="J2305">
        <v>1323747596</v>
      </c>
      <c r="K2305" s="10">
        <f t="shared" si="211"/>
        <v>40849.902731481481</v>
      </c>
      <c r="L2305">
        <v>1320287996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1.0935829457364341</v>
      </c>
      <c r="R2305" s="6">
        <f t="shared" si="213"/>
        <v>68.481650485436887</v>
      </c>
      <c r="S2305" s="6" t="str">
        <f t="shared" si="214"/>
        <v>music</v>
      </c>
      <c r="T2305" s="6" t="str">
        <f t="shared" si="215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10">
        <f t="shared" si="210"/>
        <v>40543.999305555553</v>
      </c>
      <c r="J2306">
        <v>1293857940</v>
      </c>
      <c r="K2306" s="10">
        <f t="shared" si="211"/>
        <v>40502.607534722221</v>
      </c>
      <c r="L2306">
        <v>1290281691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2"/>
        <v>1.0070033333333335</v>
      </c>
      <c r="R2306" s="6">
        <f t="shared" si="213"/>
        <v>53.469203539823013</v>
      </c>
      <c r="S2306" s="6" t="str">
        <f t="shared" si="214"/>
        <v>music</v>
      </c>
      <c r="T2306" s="6" t="str">
        <f t="shared" si="215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10">
        <f t="shared" ref="I2307:I2370" si="216">J2307/(86400)+25569+(-5/24)</f>
        <v>41859.541666666664</v>
      </c>
      <c r="J2307">
        <v>1407520800</v>
      </c>
      <c r="K2307" s="10">
        <f t="shared" ref="K2307:K2370" si="217">(L2307/86400)+25569+(-5/24)</f>
        <v>41834.486944444441</v>
      </c>
      <c r="L2307">
        <v>1405356072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8">E2307/D2307</f>
        <v>1.0122777777777778</v>
      </c>
      <c r="R2307" s="6">
        <f t="shared" ref="R2307:R2370" si="219">E2307/N2307</f>
        <v>109.10778443113773</v>
      </c>
      <c r="S2307" s="6" t="str">
        <f t="shared" ref="S2307:S2370" si="220">LEFT(P2307,FIND("/",P2307)-1)</f>
        <v>music</v>
      </c>
      <c r="T2307" s="6" t="str">
        <f t="shared" ref="T2307:T2370" si="221">RIGHT(P2307,LEN(P2307)-FIND("/",P2307))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10">
        <f t="shared" si="216"/>
        <v>40977.959826388884</v>
      </c>
      <c r="J2308">
        <v>1331352129</v>
      </c>
      <c r="K2308" s="10">
        <f t="shared" si="217"/>
        <v>40947.959826388884</v>
      </c>
      <c r="L2308">
        <v>1328760129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1.0675857142857144</v>
      </c>
      <c r="R2308" s="6">
        <f t="shared" si="219"/>
        <v>51.185616438356163</v>
      </c>
      <c r="S2308" s="6" t="str">
        <f t="shared" si="220"/>
        <v>music</v>
      </c>
      <c r="T2308" s="6" t="str">
        <f t="shared" si="221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10">
        <f t="shared" si="216"/>
        <v>41034.59407407407</v>
      </c>
      <c r="J2309">
        <v>1336245328</v>
      </c>
      <c r="K2309" s="10">
        <f t="shared" si="217"/>
        <v>41004.594131944446</v>
      </c>
      <c r="L2309">
        <v>1333653333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1.0665777537961894</v>
      </c>
      <c r="R2309" s="6">
        <f t="shared" si="219"/>
        <v>27.936800000000002</v>
      </c>
      <c r="S2309" s="6" t="str">
        <f t="shared" si="220"/>
        <v>music</v>
      </c>
      <c r="T2309" s="6" t="str">
        <f t="shared" si="221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10">
        <f t="shared" si="216"/>
        <v>41879.833333333328</v>
      </c>
      <c r="J2310">
        <v>1409274000</v>
      </c>
      <c r="K2310" s="10">
        <f t="shared" si="217"/>
        <v>41851.754583333335</v>
      </c>
      <c r="L2310">
        <v>1406847996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1.0130622</v>
      </c>
      <c r="R2310" s="6">
        <f t="shared" si="219"/>
        <v>82.496921824104234</v>
      </c>
      <c r="S2310" s="6" t="str">
        <f t="shared" si="220"/>
        <v>music</v>
      </c>
      <c r="T2310" s="6" t="str">
        <f t="shared" si="221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10">
        <f t="shared" si="216"/>
        <v>41342.779363425921</v>
      </c>
      <c r="J2311">
        <v>1362872537</v>
      </c>
      <c r="K2311" s="10">
        <f t="shared" si="217"/>
        <v>41307.779363425921</v>
      </c>
      <c r="L2311">
        <v>1359848537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1.0667450000000001</v>
      </c>
      <c r="R2311" s="6">
        <f t="shared" si="219"/>
        <v>59.817476635514019</v>
      </c>
      <c r="S2311" s="6" t="str">
        <f t="shared" si="220"/>
        <v>music</v>
      </c>
      <c r="T2311" s="6" t="str">
        <f t="shared" si="221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10">
        <f t="shared" si="216"/>
        <v>41354.54415509259</v>
      </c>
      <c r="J2312">
        <v>1363889015</v>
      </c>
      <c r="K2312" s="10">
        <f t="shared" si="217"/>
        <v>41324.585821759254</v>
      </c>
      <c r="L2312">
        <v>1361300615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4.288397837837838</v>
      </c>
      <c r="R2312" s="6">
        <f t="shared" si="219"/>
        <v>64.816470588235291</v>
      </c>
      <c r="S2312" s="6" t="str">
        <f t="shared" si="220"/>
        <v>music</v>
      </c>
      <c r="T2312" s="6" t="str">
        <f t="shared" si="221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10">
        <f t="shared" si="216"/>
        <v>41765.796168981477</v>
      </c>
      <c r="J2313">
        <v>1399421189</v>
      </c>
      <c r="K2313" s="10">
        <f t="shared" si="217"/>
        <v>41735.796168981477</v>
      </c>
      <c r="L2313">
        <v>1396829189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1.0411111111111111</v>
      </c>
      <c r="R2313" s="6">
        <f t="shared" si="219"/>
        <v>90.09615384615384</v>
      </c>
      <c r="S2313" s="6" t="str">
        <f t="shared" si="220"/>
        <v>music</v>
      </c>
      <c r="T2313" s="6" t="str">
        <f t="shared" si="221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10">
        <f t="shared" si="216"/>
        <v>41747.75</v>
      </c>
      <c r="J2314">
        <v>1397862000</v>
      </c>
      <c r="K2314" s="10">
        <f t="shared" si="217"/>
        <v>41716.424513888887</v>
      </c>
      <c r="L2314">
        <v>1395155478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1.0786666666666667</v>
      </c>
      <c r="R2314" s="6">
        <f t="shared" si="219"/>
        <v>40.962025316455694</v>
      </c>
      <c r="S2314" s="6" t="str">
        <f t="shared" si="220"/>
        <v>music</v>
      </c>
      <c r="T2314" s="6" t="str">
        <f t="shared" si="221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10">
        <f t="shared" si="216"/>
        <v>41032.750300925924</v>
      </c>
      <c r="J2315">
        <v>1336086026</v>
      </c>
      <c r="K2315" s="10">
        <f t="shared" si="217"/>
        <v>41002.750300925924</v>
      </c>
      <c r="L2315">
        <v>1333494026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1.7584040000000001</v>
      </c>
      <c r="R2315" s="6">
        <f t="shared" si="219"/>
        <v>56.000127388535034</v>
      </c>
      <c r="S2315" s="6" t="str">
        <f t="shared" si="220"/>
        <v>music</v>
      </c>
      <c r="T2315" s="6" t="str">
        <f t="shared" si="221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10">
        <f t="shared" si="216"/>
        <v>41067.343252314815</v>
      </c>
      <c r="J2316">
        <v>1339074857</v>
      </c>
      <c r="K2316" s="10">
        <f t="shared" si="217"/>
        <v>41037.343252314815</v>
      </c>
      <c r="L2316">
        <v>1336482857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1.5697000000000001</v>
      </c>
      <c r="R2316" s="6">
        <f t="shared" si="219"/>
        <v>37.672800000000002</v>
      </c>
      <c r="S2316" s="6" t="str">
        <f t="shared" si="220"/>
        <v>music</v>
      </c>
      <c r="T2316" s="6" t="str">
        <f t="shared" si="221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10">
        <f t="shared" si="216"/>
        <v>41034.517858796295</v>
      </c>
      <c r="J2317">
        <v>1336238743</v>
      </c>
      <c r="K2317" s="10">
        <f t="shared" si="217"/>
        <v>41004.517858796295</v>
      </c>
      <c r="L2317">
        <v>1333646743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1.026</v>
      </c>
      <c r="R2317" s="6">
        <f t="shared" si="219"/>
        <v>40.078125</v>
      </c>
      <c r="S2317" s="6" t="str">
        <f t="shared" si="220"/>
        <v>music</v>
      </c>
      <c r="T2317" s="6" t="str">
        <f t="shared" si="221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10">
        <f t="shared" si="216"/>
        <v>40156.558333333327</v>
      </c>
      <c r="J2318">
        <v>1260383040</v>
      </c>
      <c r="K2318" s="10">
        <f t="shared" si="217"/>
        <v>40079.516782407409</v>
      </c>
      <c r="L2318">
        <v>1253726650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1.0404266666666666</v>
      </c>
      <c r="R2318" s="6">
        <f t="shared" si="219"/>
        <v>78.031999999999996</v>
      </c>
      <c r="S2318" s="6" t="str">
        <f t="shared" si="220"/>
        <v>music</v>
      </c>
      <c r="T2318" s="6" t="str">
        <f t="shared" si="221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10">
        <f t="shared" si="216"/>
        <v>40224</v>
      </c>
      <c r="J2319">
        <v>1266210000</v>
      </c>
      <c r="K2319" s="10">
        <f t="shared" si="217"/>
        <v>40192.33390046296</v>
      </c>
      <c r="L2319">
        <v>1263474049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1.04</v>
      </c>
      <c r="R2319" s="6">
        <f t="shared" si="219"/>
        <v>18.90909090909091</v>
      </c>
      <c r="S2319" s="6" t="str">
        <f t="shared" si="220"/>
        <v>music</v>
      </c>
      <c r="T2319" s="6" t="str">
        <f t="shared" si="221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10">
        <f t="shared" si="216"/>
        <v>40081.957638888889</v>
      </c>
      <c r="J2320">
        <v>1253937540</v>
      </c>
      <c r="K2320" s="10">
        <f t="shared" si="217"/>
        <v>40050.435347222221</v>
      </c>
      <c r="L2320">
        <v>1251214014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1.2105999999999999</v>
      </c>
      <c r="R2320" s="6">
        <f t="shared" si="219"/>
        <v>37.134969325153371</v>
      </c>
      <c r="S2320" s="6" t="str">
        <f t="shared" si="220"/>
        <v>music</v>
      </c>
      <c r="T2320" s="6" t="str">
        <f t="shared" si="221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10">
        <f t="shared" si="216"/>
        <v>41622.873668981476</v>
      </c>
      <c r="J2321">
        <v>1387072685</v>
      </c>
      <c r="K2321" s="10">
        <f t="shared" si="217"/>
        <v>41592.873668981476</v>
      </c>
      <c r="L2321">
        <v>1384480685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1.077</v>
      </c>
      <c r="R2321" s="6">
        <f t="shared" si="219"/>
        <v>41.961038961038959</v>
      </c>
      <c r="S2321" s="6" t="str">
        <f t="shared" si="220"/>
        <v>music</v>
      </c>
      <c r="T2321" s="6" t="str">
        <f t="shared" si="221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10">
        <f t="shared" si="216"/>
        <v>41731.567129629628</v>
      </c>
      <c r="J2322">
        <v>1396463800</v>
      </c>
      <c r="K2322" s="10">
        <f t="shared" si="217"/>
        <v>41696.608796296292</v>
      </c>
      <c r="L2322">
        <v>1393443400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1.0866</v>
      </c>
      <c r="R2322" s="6">
        <f t="shared" si="219"/>
        <v>61.044943820224717</v>
      </c>
      <c r="S2322" s="6" t="str">
        <f t="shared" si="220"/>
        <v>music</v>
      </c>
      <c r="T2322" s="6" t="str">
        <f t="shared" si="221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10">
        <f t="shared" si="216"/>
        <v>42829.010428240734</v>
      </c>
      <c r="J2323">
        <v>1491282901</v>
      </c>
      <c r="K2323" s="10">
        <f t="shared" si="217"/>
        <v>42799.052094907405</v>
      </c>
      <c r="L2323">
        <v>1488694501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0.39120962394619685</v>
      </c>
      <c r="R2323" s="6">
        <f t="shared" si="219"/>
        <v>64.53125</v>
      </c>
      <c r="S2323" s="6" t="str">
        <f t="shared" si="220"/>
        <v>food</v>
      </c>
      <c r="T2323" s="6" t="str">
        <f t="shared" si="221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10">
        <f t="shared" si="216"/>
        <v>42834.645474537036</v>
      </c>
      <c r="J2324">
        <v>1491769769</v>
      </c>
      <c r="K2324" s="10">
        <f t="shared" si="217"/>
        <v>42804.6871412037</v>
      </c>
      <c r="L2324">
        <v>1489181369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3.1481481481481478E-2</v>
      </c>
      <c r="R2324" s="6">
        <f t="shared" si="219"/>
        <v>21.25</v>
      </c>
      <c r="S2324" s="6" t="str">
        <f t="shared" si="220"/>
        <v>food</v>
      </c>
      <c r="T2324" s="6" t="str">
        <f t="shared" si="221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10">
        <f t="shared" si="216"/>
        <v>42814.546840277777</v>
      </c>
      <c r="J2325">
        <v>1490033247</v>
      </c>
      <c r="K2325" s="10">
        <f t="shared" si="217"/>
        <v>42807.546840277777</v>
      </c>
      <c r="L2325">
        <v>1489428447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0.48</v>
      </c>
      <c r="R2325" s="6">
        <f t="shared" si="219"/>
        <v>30</v>
      </c>
      <c r="S2325" s="6" t="str">
        <f t="shared" si="220"/>
        <v>food</v>
      </c>
      <c r="T2325" s="6" t="str">
        <f t="shared" si="221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10">
        <f t="shared" si="216"/>
        <v>42820.635243055549</v>
      </c>
      <c r="J2326">
        <v>1490559285</v>
      </c>
      <c r="K2326" s="10">
        <f t="shared" si="217"/>
        <v>42790.67690972222</v>
      </c>
      <c r="L2326">
        <v>1487970885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0.20733333333333334</v>
      </c>
      <c r="R2326" s="6">
        <f t="shared" si="219"/>
        <v>25.491803278688526</v>
      </c>
      <c r="S2326" s="6" t="str">
        <f t="shared" si="220"/>
        <v>food</v>
      </c>
      <c r="T2326" s="6" t="str">
        <f t="shared" si="221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10">
        <f t="shared" si="216"/>
        <v>42823.772349537037</v>
      </c>
      <c r="J2327">
        <v>1490830331</v>
      </c>
      <c r="K2327" s="10">
        <f t="shared" si="217"/>
        <v>42793.814016203702</v>
      </c>
      <c r="L2327">
        <v>1488241931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0.08</v>
      </c>
      <c r="R2327" s="6">
        <f t="shared" si="219"/>
        <v>11.428571428571429</v>
      </c>
      <c r="S2327" s="6" t="str">
        <f t="shared" si="220"/>
        <v>food</v>
      </c>
      <c r="T2327" s="6" t="str">
        <f t="shared" si="221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10">
        <f t="shared" si="216"/>
        <v>42855.499999999993</v>
      </c>
      <c r="J2328">
        <v>1493571600</v>
      </c>
      <c r="K2328" s="10">
        <f t="shared" si="217"/>
        <v>42803.825787037036</v>
      </c>
      <c r="L2328">
        <v>1489106948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7.1999999999999998E-3</v>
      </c>
      <c r="R2328" s="6">
        <f t="shared" si="219"/>
        <v>108</v>
      </c>
      <c r="S2328" s="6" t="str">
        <f t="shared" si="220"/>
        <v>food</v>
      </c>
      <c r="T2328" s="6" t="str">
        <f t="shared" si="221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10">
        <f t="shared" si="216"/>
        <v>41877.708796296291</v>
      </c>
      <c r="J2329">
        <v>1409090440</v>
      </c>
      <c r="K2329" s="10">
        <f t="shared" si="217"/>
        <v>41842.708796296291</v>
      </c>
      <c r="L2329">
        <v>1406066440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5.2609431428571432</v>
      </c>
      <c r="R2329" s="6">
        <f t="shared" si="219"/>
        <v>54.883162444113267</v>
      </c>
      <c r="S2329" s="6" t="str">
        <f t="shared" si="220"/>
        <v>food</v>
      </c>
      <c r="T2329" s="6" t="str">
        <f t="shared" si="221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10">
        <f t="shared" si="216"/>
        <v>42169.573344907403</v>
      </c>
      <c r="J2330">
        <v>1434307537</v>
      </c>
      <c r="K2330" s="10">
        <f t="shared" si="217"/>
        <v>42139.573344907403</v>
      </c>
      <c r="L2330">
        <v>1431715537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2.5445000000000002</v>
      </c>
      <c r="R2330" s="6">
        <f t="shared" si="219"/>
        <v>47.383612662942269</v>
      </c>
      <c r="S2330" s="6" t="str">
        <f t="shared" si="220"/>
        <v>food</v>
      </c>
      <c r="T2330" s="6" t="str">
        <f t="shared" si="221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10">
        <f t="shared" si="216"/>
        <v>41837.416041666664</v>
      </c>
      <c r="J2331">
        <v>1405609146</v>
      </c>
      <c r="K2331" s="10">
        <f t="shared" si="217"/>
        <v>41807.416041666664</v>
      </c>
      <c r="L2331">
        <v>1403017146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1.0591999999999999</v>
      </c>
      <c r="R2331" s="6">
        <f t="shared" si="219"/>
        <v>211.84</v>
      </c>
      <c r="S2331" s="6" t="str">
        <f t="shared" si="220"/>
        <v>food</v>
      </c>
      <c r="T2331" s="6" t="str">
        <f t="shared" si="221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10">
        <f t="shared" si="216"/>
        <v>42362.791666666664</v>
      </c>
      <c r="J2332">
        <v>1451001600</v>
      </c>
      <c r="K2332" s="10">
        <f t="shared" si="217"/>
        <v>42332.691469907404</v>
      </c>
      <c r="L2332">
        <v>1448400943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1.0242285714285715</v>
      </c>
      <c r="R2332" s="6">
        <f t="shared" si="219"/>
        <v>219.92638036809817</v>
      </c>
      <c r="S2332" s="6" t="str">
        <f t="shared" si="220"/>
        <v>food</v>
      </c>
      <c r="T2332" s="6" t="str">
        <f t="shared" si="221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10">
        <f t="shared" si="216"/>
        <v>41868.797337962962</v>
      </c>
      <c r="J2333">
        <v>1408320490</v>
      </c>
      <c r="K2333" s="10">
        <f t="shared" si="217"/>
        <v>41838.797337962962</v>
      </c>
      <c r="L2333">
        <v>1405728490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1.4431375</v>
      </c>
      <c r="R2333" s="6">
        <f t="shared" si="219"/>
        <v>40.795406360424032</v>
      </c>
      <c r="S2333" s="6" t="str">
        <f t="shared" si="220"/>
        <v>food</v>
      </c>
      <c r="T2333" s="6" t="str">
        <f t="shared" si="221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10">
        <f t="shared" si="216"/>
        <v>42041.419803240737</v>
      </c>
      <c r="J2334">
        <v>1423235071</v>
      </c>
      <c r="K2334" s="10">
        <f t="shared" si="217"/>
        <v>42011.419803240737</v>
      </c>
      <c r="L2334">
        <v>1420643071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1.06308</v>
      </c>
      <c r="R2334" s="6">
        <f t="shared" si="219"/>
        <v>75.502840909090907</v>
      </c>
      <c r="S2334" s="6" t="str">
        <f t="shared" si="220"/>
        <v>food</v>
      </c>
      <c r="T2334" s="6" t="str">
        <f t="shared" si="221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10">
        <f t="shared" si="216"/>
        <v>41788.534722222219</v>
      </c>
      <c r="J2335">
        <v>1401385800</v>
      </c>
      <c r="K2335" s="10">
        <f t="shared" si="217"/>
        <v>41767.442013888889</v>
      </c>
      <c r="L2335">
        <v>1399563390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2.1216666666666666</v>
      </c>
      <c r="R2335" s="6">
        <f t="shared" si="219"/>
        <v>13.542553191489361</v>
      </c>
      <c r="S2335" s="6" t="str">
        <f t="shared" si="220"/>
        <v>food</v>
      </c>
      <c r="T2335" s="6" t="str">
        <f t="shared" si="221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10">
        <f t="shared" si="216"/>
        <v>41948.523611111108</v>
      </c>
      <c r="J2336">
        <v>1415208840</v>
      </c>
      <c r="K2336" s="10">
        <f t="shared" si="217"/>
        <v>41918.461782407401</v>
      </c>
      <c r="L2336">
        <v>1412611498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1.0195000000000001</v>
      </c>
      <c r="R2336" s="6">
        <f t="shared" si="219"/>
        <v>60.865671641791046</v>
      </c>
      <c r="S2336" s="6" t="str">
        <f t="shared" si="220"/>
        <v>food</v>
      </c>
      <c r="T2336" s="6" t="str">
        <f t="shared" si="221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10">
        <f t="shared" si="216"/>
        <v>41801.363923611112</v>
      </c>
      <c r="J2337">
        <v>1402494243</v>
      </c>
      <c r="K2337" s="10">
        <f t="shared" si="217"/>
        <v>41771.363923611112</v>
      </c>
      <c r="L2337">
        <v>1399902243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1.0227200000000001</v>
      </c>
      <c r="R2337" s="6">
        <f t="shared" si="219"/>
        <v>115.69230769230769</v>
      </c>
      <c r="S2337" s="6" t="str">
        <f t="shared" si="220"/>
        <v>food</v>
      </c>
      <c r="T2337" s="6" t="str">
        <f t="shared" si="221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10">
        <f t="shared" si="216"/>
        <v>41706.716377314813</v>
      </c>
      <c r="J2338">
        <v>1394316695</v>
      </c>
      <c r="K2338" s="10">
        <f t="shared" si="217"/>
        <v>41666.716377314813</v>
      </c>
      <c r="L2338">
        <v>1390860695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5.2073254999999996</v>
      </c>
      <c r="R2338" s="6">
        <f t="shared" si="219"/>
        <v>48.104623556581984</v>
      </c>
      <c r="S2338" s="6" t="str">
        <f t="shared" si="220"/>
        <v>food</v>
      </c>
      <c r="T2338" s="6" t="str">
        <f t="shared" si="221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10">
        <f t="shared" si="216"/>
        <v>41816.432210648149</v>
      </c>
      <c r="J2339">
        <v>1403796143</v>
      </c>
      <c r="K2339" s="10">
        <f t="shared" si="217"/>
        <v>41786.432210648149</v>
      </c>
      <c r="L2339">
        <v>1401204143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1.1065833333333333</v>
      </c>
      <c r="R2339" s="6">
        <f t="shared" si="219"/>
        <v>74.184357541899445</v>
      </c>
      <c r="S2339" s="6" t="str">
        <f t="shared" si="220"/>
        <v>food</v>
      </c>
      <c r="T2339" s="6" t="str">
        <f t="shared" si="221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10">
        <f t="shared" si="216"/>
        <v>41819.688472222224</v>
      </c>
      <c r="J2340">
        <v>1404077484</v>
      </c>
      <c r="K2340" s="10">
        <f t="shared" si="217"/>
        <v>41789.688472222224</v>
      </c>
      <c r="L2340">
        <v>1401485484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1.0114333333333334</v>
      </c>
      <c r="R2340" s="6">
        <f t="shared" si="219"/>
        <v>123.34552845528455</v>
      </c>
      <c r="S2340" s="6" t="str">
        <f t="shared" si="220"/>
        <v>food</v>
      </c>
      <c r="T2340" s="6" t="str">
        <f t="shared" si="221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10">
        <f t="shared" si="216"/>
        <v>42723.124305555553</v>
      </c>
      <c r="J2341">
        <v>1482134340</v>
      </c>
      <c r="K2341" s="10">
        <f t="shared" si="217"/>
        <v>42692.591539351844</v>
      </c>
      <c r="L2341">
        <v>1479496309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2.9420799999999998</v>
      </c>
      <c r="R2341" s="6">
        <f t="shared" si="219"/>
        <v>66.623188405797094</v>
      </c>
      <c r="S2341" s="6" t="str">
        <f t="shared" si="220"/>
        <v>food</v>
      </c>
      <c r="T2341" s="6" t="str">
        <f t="shared" si="221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10">
        <f t="shared" si="216"/>
        <v>42673.434467592589</v>
      </c>
      <c r="J2342">
        <v>1477841138</v>
      </c>
      <c r="K2342" s="10">
        <f t="shared" si="217"/>
        <v>42643.434467592589</v>
      </c>
      <c r="L2342">
        <v>1475249138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1.0577749999999999</v>
      </c>
      <c r="R2342" s="6">
        <f t="shared" si="219"/>
        <v>104.99007444168734</v>
      </c>
      <c r="S2342" s="6" t="str">
        <f t="shared" si="220"/>
        <v>food</v>
      </c>
      <c r="T2342" s="6" t="str">
        <f t="shared" si="221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10">
        <f t="shared" si="216"/>
        <v>42197.605370370373</v>
      </c>
      <c r="J2343">
        <v>1436729504</v>
      </c>
      <c r="K2343" s="10">
        <f t="shared" si="217"/>
        <v>42167.605370370373</v>
      </c>
      <c r="L2343">
        <v>1434137504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 s="6" t="e">
        <f t="shared" si="219"/>
        <v>#DIV/0!</v>
      </c>
      <c r="S2343" s="6" t="str">
        <f t="shared" si="220"/>
        <v>technology</v>
      </c>
      <c r="T2343" s="6" t="str">
        <f t="shared" si="221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10">
        <f t="shared" si="216"/>
        <v>41918</v>
      </c>
      <c r="J2344">
        <v>1412571600</v>
      </c>
      <c r="K2344" s="10">
        <f t="shared" si="217"/>
        <v>41897.49386574074</v>
      </c>
      <c r="L2344">
        <v>1410799870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 s="6" t="e">
        <f t="shared" si="219"/>
        <v>#DIV/0!</v>
      </c>
      <c r="S2344" s="6" t="str">
        <f t="shared" si="220"/>
        <v>technology</v>
      </c>
      <c r="T2344" s="6" t="str">
        <f t="shared" si="221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10">
        <f t="shared" si="216"/>
        <v>42377.615972222215</v>
      </c>
      <c r="J2345">
        <v>1452282420</v>
      </c>
      <c r="K2345" s="10">
        <f t="shared" si="217"/>
        <v>42327.616956018515</v>
      </c>
      <c r="L2345">
        <v>1447962505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0.03</v>
      </c>
      <c r="R2345" s="6">
        <f t="shared" si="219"/>
        <v>300</v>
      </c>
      <c r="S2345" s="6" t="str">
        <f t="shared" si="220"/>
        <v>technology</v>
      </c>
      <c r="T2345" s="6" t="str">
        <f t="shared" si="221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10">
        <f t="shared" si="216"/>
        <v>42545.519317129627</v>
      </c>
      <c r="J2346">
        <v>1466789269</v>
      </c>
      <c r="K2346" s="10">
        <f t="shared" si="217"/>
        <v>42515.519317129627</v>
      </c>
      <c r="L2346">
        <v>1464197269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1E-3</v>
      </c>
      <c r="R2346" s="6">
        <f t="shared" si="219"/>
        <v>1</v>
      </c>
      <c r="S2346" s="6" t="str">
        <f t="shared" si="220"/>
        <v>technology</v>
      </c>
      <c r="T2346" s="6" t="str">
        <f t="shared" si="221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10">
        <f t="shared" si="216"/>
        <v>42094.777083333327</v>
      </c>
      <c r="J2347">
        <v>1427845140</v>
      </c>
      <c r="K2347" s="10">
        <f t="shared" si="217"/>
        <v>42059.79347222222</v>
      </c>
      <c r="L2347">
        <v>1424822556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 s="6" t="e">
        <f t="shared" si="219"/>
        <v>#DIV/0!</v>
      </c>
      <c r="S2347" s="6" t="str">
        <f t="shared" si="220"/>
        <v>technology</v>
      </c>
      <c r="T2347" s="6" t="str">
        <f t="shared" si="221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10">
        <f t="shared" si="216"/>
        <v>42660.590636574074</v>
      </c>
      <c r="J2348">
        <v>1476731431</v>
      </c>
      <c r="K2348" s="10">
        <f t="shared" si="217"/>
        <v>42615.590636574074</v>
      </c>
      <c r="L2348">
        <v>1472843431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6.4999999999999997E-4</v>
      </c>
      <c r="R2348" s="6">
        <f t="shared" si="219"/>
        <v>13</v>
      </c>
      <c r="S2348" s="6" t="str">
        <f t="shared" si="220"/>
        <v>technology</v>
      </c>
      <c r="T2348" s="6" t="str">
        <f t="shared" si="221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10">
        <f t="shared" si="216"/>
        <v>42607.39902777777</v>
      </c>
      <c r="J2349">
        <v>1472135676</v>
      </c>
      <c r="K2349" s="10">
        <f t="shared" si="217"/>
        <v>42577.39902777777</v>
      </c>
      <c r="L2349">
        <v>1469543676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1.4999999999999999E-2</v>
      </c>
      <c r="R2349" s="6">
        <f t="shared" si="219"/>
        <v>15</v>
      </c>
      <c r="S2349" s="6" t="str">
        <f t="shared" si="220"/>
        <v>technology</v>
      </c>
      <c r="T2349" s="6" t="str">
        <f t="shared" si="221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10">
        <f t="shared" si="216"/>
        <v>42420.723819444444</v>
      </c>
      <c r="J2350">
        <v>1456006938</v>
      </c>
      <c r="K2350" s="10">
        <f t="shared" si="217"/>
        <v>42360.723819444444</v>
      </c>
      <c r="L2350">
        <v>1450822938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3.8571428571428572E-3</v>
      </c>
      <c r="R2350" s="6">
        <f t="shared" si="219"/>
        <v>54</v>
      </c>
      <c r="S2350" s="6" t="str">
        <f t="shared" si="220"/>
        <v>technology</v>
      </c>
      <c r="T2350" s="6" t="str">
        <f t="shared" si="221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10">
        <f t="shared" si="216"/>
        <v>42227.567453703705</v>
      </c>
      <c r="J2351">
        <v>1439318228</v>
      </c>
      <c r="K2351" s="10">
        <f t="shared" si="217"/>
        <v>42198.567453703705</v>
      </c>
      <c r="L2351">
        <v>1436812628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 s="6" t="e">
        <f t="shared" si="219"/>
        <v>#DIV/0!</v>
      </c>
      <c r="S2351" s="6" t="str">
        <f t="shared" si="220"/>
        <v>technology</v>
      </c>
      <c r="T2351" s="6" t="str">
        <f t="shared" si="221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10">
        <f t="shared" si="216"/>
        <v>42738.633912037032</v>
      </c>
      <c r="J2352">
        <v>1483474370</v>
      </c>
      <c r="K2352" s="10">
        <f t="shared" si="217"/>
        <v>42708.633912037032</v>
      </c>
      <c r="L2352">
        <v>1480882370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 s="6" t="e">
        <f t="shared" si="219"/>
        <v>#DIV/0!</v>
      </c>
      <c r="S2352" s="6" t="str">
        <f t="shared" si="220"/>
        <v>technology</v>
      </c>
      <c r="T2352" s="6" t="str">
        <f t="shared" si="221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10">
        <f t="shared" si="216"/>
        <v>42123.892812500002</v>
      </c>
      <c r="J2353">
        <v>1430360739</v>
      </c>
      <c r="K2353" s="10">
        <f t="shared" si="217"/>
        <v>42093.892812500002</v>
      </c>
      <c r="L2353">
        <v>1427768739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5.7142857142857143E-3</v>
      </c>
      <c r="R2353" s="6">
        <f t="shared" si="219"/>
        <v>15.428571428571429</v>
      </c>
      <c r="S2353" s="6" t="str">
        <f t="shared" si="220"/>
        <v>technology</v>
      </c>
      <c r="T2353" s="6" t="str">
        <f t="shared" si="221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10">
        <f t="shared" si="216"/>
        <v>42161.425370370365</v>
      </c>
      <c r="J2354">
        <v>1433603552</v>
      </c>
      <c r="K2354" s="10">
        <f t="shared" si="217"/>
        <v>42101.425370370365</v>
      </c>
      <c r="L2354">
        <v>1428419552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 s="6" t="e">
        <f t="shared" si="219"/>
        <v>#DIV/0!</v>
      </c>
      <c r="S2354" s="6" t="str">
        <f t="shared" si="220"/>
        <v>technology</v>
      </c>
      <c r="T2354" s="6" t="str">
        <f t="shared" si="221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10">
        <f t="shared" si="216"/>
        <v>42115.467847222222</v>
      </c>
      <c r="J2355">
        <v>1429632822</v>
      </c>
      <c r="K2355" s="10">
        <f t="shared" si="217"/>
        <v>42103.467847222222</v>
      </c>
      <c r="L2355">
        <v>1428596022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 s="6" t="e">
        <f t="shared" si="219"/>
        <v>#DIV/0!</v>
      </c>
      <c r="S2355" s="6" t="str">
        <f t="shared" si="220"/>
        <v>technology</v>
      </c>
      <c r="T2355" s="6" t="str">
        <f t="shared" si="221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10">
        <f t="shared" si="216"/>
        <v>42014.51458333333</v>
      </c>
      <c r="J2356">
        <v>1420910460</v>
      </c>
      <c r="K2356" s="10">
        <f t="shared" si="217"/>
        <v>41954.51458333333</v>
      </c>
      <c r="L2356">
        <v>1415726460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7.1428571428571429E-4</v>
      </c>
      <c r="R2356" s="6">
        <f t="shared" si="219"/>
        <v>25</v>
      </c>
      <c r="S2356" s="6" t="str">
        <f t="shared" si="220"/>
        <v>technology</v>
      </c>
      <c r="T2356" s="6" t="str">
        <f t="shared" si="221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10">
        <f t="shared" si="216"/>
        <v>42126.709907407407</v>
      </c>
      <c r="J2357">
        <v>1430604136</v>
      </c>
      <c r="K2357" s="10">
        <f t="shared" si="217"/>
        <v>42096.709907407407</v>
      </c>
      <c r="L2357">
        <v>1428012136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6.875E-3</v>
      </c>
      <c r="R2357" s="6">
        <f t="shared" si="219"/>
        <v>27.5</v>
      </c>
      <c r="S2357" s="6" t="str">
        <f t="shared" si="220"/>
        <v>technology</v>
      </c>
      <c r="T2357" s="6" t="str">
        <f t="shared" si="221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10">
        <f t="shared" si="216"/>
        <v>42160.575277777774</v>
      </c>
      <c r="J2358">
        <v>1433530104</v>
      </c>
      <c r="K2358" s="10">
        <f t="shared" si="217"/>
        <v>42130.575277777774</v>
      </c>
      <c r="L2358">
        <v>1430938104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 s="6" t="e">
        <f t="shared" si="219"/>
        <v>#DIV/0!</v>
      </c>
      <c r="S2358" s="6" t="str">
        <f t="shared" si="220"/>
        <v>technology</v>
      </c>
      <c r="T2358" s="6" t="str">
        <f t="shared" si="221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10">
        <f t="shared" si="216"/>
        <v>42294.411782407406</v>
      </c>
      <c r="J2359">
        <v>1445093578</v>
      </c>
      <c r="K2359" s="10">
        <f t="shared" si="217"/>
        <v>42264.411782407406</v>
      </c>
      <c r="L2359">
        <v>1442501578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 s="6" t="e">
        <f t="shared" si="219"/>
        <v>#DIV/0!</v>
      </c>
      <c r="S2359" s="6" t="str">
        <f t="shared" si="220"/>
        <v>technology</v>
      </c>
      <c r="T2359" s="6" t="str">
        <f t="shared" si="221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10">
        <f t="shared" si="216"/>
        <v>42034.818749999999</v>
      </c>
      <c r="J2360">
        <v>1422664740</v>
      </c>
      <c r="K2360" s="10">
        <f t="shared" si="217"/>
        <v>41978.722638888888</v>
      </c>
      <c r="L2360">
        <v>1417818036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 s="6" t="e">
        <f t="shared" si="219"/>
        <v>#DIV/0!</v>
      </c>
      <c r="S2360" s="6" t="str">
        <f t="shared" si="220"/>
        <v>technology</v>
      </c>
      <c r="T2360" s="6" t="str">
        <f t="shared" si="221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10">
        <f t="shared" si="216"/>
        <v>42219.441249999996</v>
      </c>
      <c r="J2361">
        <v>1438616124</v>
      </c>
      <c r="K2361" s="10">
        <f t="shared" si="217"/>
        <v>42159.441249999996</v>
      </c>
      <c r="L2361">
        <v>1433432124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0.14680000000000001</v>
      </c>
      <c r="R2361" s="6">
        <f t="shared" si="219"/>
        <v>367</v>
      </c>
      <c r="S2361" s="6" t="str">
        <f t="shared" si="220"/>
        <v>technology</v>
      </c>
      <c r="T2361" s="6" t="str">
        <f t="shared" si="221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10">
        <f t="shared" si="216"/>
        <v>42407.498611111114</v>
      </c>
      <c r="J2362">
        <v>1454864280</v>
      </c>
      <c r="K2362" s="10">
        <f t="shared" si="217"/>
        <v>42377.498611111114</v>
      </c>
      <c r="L2362">
        <v>1452272280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4.0000000000000002E-4</v>
      </c>
      <c r="R2362" s="6">
        <f t="shared" si="219"/>
        <v>2</v>
      </c>
      <c r="S2362" s="6" t="str">
        <f t="shared" si="220"/>
        <v>technology</v>
      </c>
      <c r="T2362" s="6" t="str">
        <f t="shared" si="221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10">
        <f t="shared" si="216"/>
        <v>42490.708333333336</v>
      </c>
      <c r="J2363">
        <v>1462053600</v>
      </c>
      <c r="K2363" s="10">
        <f t="shared" si="217"/>
        <v>42466.650555555556</v>
      </c>
      <c r="L2363">
        <v>1459975008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 s="6" t="e">
        <f t="shared" si="219"/>
        <v>#DIV/0!</v>
      </c>
      <c r="S2363" s="6" t="str">
        <f t="shared" si="220"/>
        <v>technology</v>
      </c>
      <c r="T2363" s="6" t="str">
        <f t="shared" si="221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10">
        <f t="shared" si="216"/>
        <v>41984.47997685185</v>
      </c>
      <c r="J2364">
        <v>1418315470</v>
      </c>
      <c r="K2364" s="10">
        <f t="shared" si="217"/>
        <v>41954.47997685185</v>
      </c>
      <c r="L2364">
        <v>1415723470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0.2857142857142857</v>
      </c>
      <c r="R2364" s="6">
        <f t="shared" si="219"/>
        <v>60</v>
      </c>
      <c r="S2364" s="6" t="str">
        <f t="shared" si="220"/>
        <v>technology</v>
      </c>
      <c r="T2364" s="6" t="str">
        <f t="shared" si="221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10">
        <f t="shared" si="216"/>
        <v>42366.803240740737</v>
      </c>
      <c r="J2365">
        <v>1451348200</v>
      </c>
      <c r="K2365" s="10">
        <f t="shared" si="217"/>
        <v>42321.803240740737</v>
      </c>
      <c r="L2365">
        <v>1447460200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 s="6" t="e">
        <f t="shared" si="219"/>
        <v>#DIV/0!</v>
      </c>
      <c r="S2365" s="6" t="str">
        <f t="shared" si="220"/>
        <v>technology</v>
      </c>
      <c r="T2365" s="6" t="str">
        <f t="shared" si="221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10">
        <f t="shared" si="216"/>
        <v>42303.726342592585</v>
      </c>
      <c r="J2366">
        <v>1445898356</v>
      </c>
      <c r="K2366" s="10">
        <f t="shared" si="217"/>
        <v>42248.726342592585</v>
      </c>
      <c r="L2366">
        <v>1441146356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 s="6" t="e">
        <f t="shared" si="219"/>
        <v>#DIV/0!</v>
      </c>
      <c r="S2366" s="6" t="str">
        <f t="shared" si="220"/>
        <v>technology</v>
      </c>
      <c r="T2366" s="6" t="str">
        <f t="shared" si="221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10">
        <f t="shared" si="216"/>
        <v>42386.749999999993</v>
      </c>
      <c r="J2367">
        <v>1453071600</v>
      </c>
      <c r="K2367" s="10">
        <f t="shared" si="217"/>
        <v>42346.528067129628</v>
      </c>
      <c r="L2367">
        <v>1449596425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 s="6" t="e">
        <f t="shared" si="219"/>
        <v>#DIV/0!</v>
      </c>
      <c r="S2367" s="6" t="str">
        <f t="shared" si="220"/>
        <v>technology</v>
      </c>
      <c r="T2367" s="6" t="str">
        <f t="shared" si="221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10">
        <f t="shared" si="216"/>
        <v>42298.323298611103</v>
      </c>
      <c r="J2368">
        <v>1445431533</v>
      </c>
      <c r="K2368" s="10">
        <f t="shared" si="217"/>
        <v>42268.323298611103</v>
      </c>
      <c r="L2368">
        <v>1442839533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0.1052</v>
      </c>
      <c r="R2368" s="6">
        <f t="shared" si="219"/>
        <v>97.407407407407405</v>
      </c>
      <c r="S2368" s="6" t="str">
        <f t="shared" si="220"/>
        <v>technology</v>
      </c>
      <c r="T2368" s="6" t="str">
        <f t="shared" si="221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10">
        <f t="shared" si="216"/>
        <v>42485.720092592594</v>
      </c>
      <c r="J2369">
        <v>1461622616</v>
      </c>
      <c r="K2369" s="10">
        <f t="shared" si="217"/>
        <v>42425.761759259258</v>
      </c>
      <c r="L2369">
        <v>1456442216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1.34E-2</v>
      </c>
      <c r="R2369" s="6">
        <f t="shared" si="219"/>
        <v>47.857142857142854</v>
      </c>
      <c r="S2369" s="6" t="str">
        <f t="shared" si="220"/>
        <v>technology</v>
      </c>
      <c r="T2369" s="6" t="str">
        <f t="shared" si="221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10">
        <f t="shared" si="216"/>
        <v>42108.471817129626</v>
      </c>
      <c r="J2370">
        <v>1429028365</v>
      </c>
      <c r="K2370" s="10">
        <f t="shared" si="217"/>
        <v>42063.513483796291</v>
      </c>
      <c r="L2370">
        <v>1425143965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8"/>
        <v>2.5000000000000001E-3</v>
      </c>
      <c r="R2370" s="6">
        <f t="shared" si="219"/>
        <v>50</v>
      </c>
      <c r="S2370" s="6" t="str">
        <f t="shared" si="220"/>
        <v>technology</v>
      </c>
      <c r="T2370" s="6" t="str">
        <f t="shared" si="221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10">
        <f t="shared" ref="I2371:I2434" si="222">J2371/(86400)+25569+(-5/24)</f>
        <v>42410.60429398148</v>
      </c>
      <c r="J2371">
        <v>1455132611</v>
      </c>
      <c r="K2371" s="10">
        <f t="shared" ref="K2371:K2434" si="223">(L2371/86400)+25569+(-5/24)</f>
        <v>42380.60429398148</v>
      </c>
      <c r="L2371">
        <v>1452540611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4">E2371/D2371</f>
        <v>0</v>
      </c>
      <c r="R2371" s="6" t="e">
        <f t="shared" ref="R2371:R2434" si="225">E2371/N2371</f>
        <v>#DIV/0!</v>
      </c>
      <c r="S2371" s="6" t="str">
        <f t="shared" ref="S2371:S2434" si="226">LEFT(P2371,FIND("/",P2371)-1)</f>
        <v>technology</v>
      </c>
      <c r="T2371" s="6" t="str">
        <f t="shared" ref="T2371:T2434" si="227">RIGHT(P2371,LEN(P2371)-FIND("/",P2371))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10">
        <f t="shared" si="222"/>
        <v>41990.980798611105</v>
      </c>
      <c r="J2372">
        <v>1418877141</v>
      </c>
      <c r="K2372" s="10">
        <f t="shared" si="223"/>
        <v>41960.980798611105</v>
      </c>
      <c r="L2372">
        <v>1416285141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3.2799999999999999E-3</v>
      </c>
      <c r="R2372" s="6">
        <f t="shared" si="225"/>
        <v>20.5</v>
      </c>
      <c r="S2372" s="6" t="str">
        <f t="shared" si="226"/>
        <v>technology</v>
      </c>
      <c r="T2372" s="6" t="str">
        <f t="shared" si="227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10">
        <f t="shared" si="222"/>
        <v>42180.569398148145</v>
      </c>
      <c r="J2373">
        <v>1435257596</v>
      </c>
      <c r="K2373" s="10">
        <f t="shared" si="223"/>
        <v>42150.569398148145</v>
      </c>
      <c r="L2373">
        <v>1432665596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 s="6" t="e">
        <f t="shared" si="225"/>
        <v>#DIV/0!</v>
      </c>
      <c r="S2373" s="6" t="str">
        <f t="shared" si="226"/>
        <v>technology</v>
      </c>
      <c r="T2373" s="6" t="str">
        <f t="shared" si="227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10">
        <f t="shared" si="222"/>
        <v>42117.860775462956</v>
      </c>
      <c r="J2374">
        <v>1429839571</v>
      </c>
      <c r="K2374" s="10">
        <f t="shared" si="223"/>
        <v>42087.860775462956</v>
      </c>
      <c r="L2374">
        <v>1427247571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3.272727272727273E-2</v>
      </c>
      <c r="R2374" s="6">
        <f t="shared" si="225"/>
        <v>30</v>
      </c>
      <c r="S2374" s="6" t="str">
        <f t="shared" si="226"/>
        <v>technology</v>
      </c>
      <c r="T2374" s="6" t="str">
        <f t="shared" si="227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10">
        <f t="shared" si="222"/>
        <v>42245.453981481478</v>
      </c>
      <c r="J2375">
        <v>1440863624</v>
      </c>
      <c r="K2375" s="10">
        <f t="shared" si="223"/>
        <v>42215.453981481478</v>
      </c>
      <c r="L2375">
        <v>1438271624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5.8823529411764708E-5</v>
      </c>
      <c r="R2375" s="6">
        <f t="shared" si="225"/>
        <v>50</v>
      </c>
      <c r="S2375" s="6" t="str">
        <f t="shared" si="226"/>
        <v>technology</v>
      </c>
      <c r="T2375" s="6" t="str">
        <f t="shared" si="227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10">
        <f t="shared" si="222"/>
        <v>42047.634953703702</v>
      </c>
      <c r="J2376">
        <v>1423772060</v>
      </c>
      <c r="K2376" s="10">
        <f t="shared" si="223"/>
        <v>42017.634953703702</v>
      </c>
      <c r="L2376">
        <v>1421180060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4.5454545454545455E-4</v>
      </c>
      <c r="R2376" s="6">
        <f t="shared" si="225"/>
        <v>10</v>
      </c>
      <c r="S2376" s="6" t="str">
        <f t="shared" si="226"/>
        <v>technology</v>
      </c>
      <c r="T2376" s="6" t="str">
        <f t="shared" si="227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10">
        <f t="shared" si="222"/>
        <v>42622.627743055556</v>
      </c>
      <c r="J2377">
        <v>1473451437</v>
      </c>
      <c r="K2377" s="10">
        <f t="shared" si="223"/>
        <v>42592.627743055556</v>
      </c>
      <c r="L2377">
        <v>1470859437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 s="6" t="e">
        <f t="shared" si="225"/>
        <v>#DIV/0!</v>
      </c>
      <c r="S2377" s="6" t="str">
        <f t="shared" si="226"/>
        <v>technology</v>
      </c>
      <c r="T2377" s="6" t="str">
        <f t="shared" si="227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10">
        <f t="shared" si="222"/>
        <v>42348.717199074068</v>
      </c>
      <c r="J2378">
        <v>1449785566</v>
      </c>
      <c r="K2378" s="10">
        <f t="shared" si="223"/>
        <v>42318.717199074068</v>
      </c>
      <c r="L2378">
        <v>1447193566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0.10877666666666666</v>
      </c>
      <c r="R2378" s="6">
        <f t="shared" si="225"/>
        <v>81.582499999999996</v>
      </c>
      <c r="S2378" s="6" t="str">
        <f t="shared" si="226"/>
        <v>technology</v>
      </c>
      <c r="T2378" s="6" t="str">
        <f t="shared" si="227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10">
        <f t="shared" si="222"/>
        <v>42699.703506944446</v>
      </c>
      <c r="J2379">
        <v>1480110783</v>
      </c>
      <c r="K2379" s="10">
        <f t="shared" si="223"/>
        <v>42669.661840277775</v>
      </c>
      <c r="L2379">
        <v>1477515183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 s="6" t="e">
        <f t="shared" si="225"/>
        <v>#DIV/0!</v>
      </c>
      <c r="S2379" s="6" t="str">
        <f t="shared" si="226"/>
        <v>technology</v>
      </c>
      <c r="T2379" s="6" t="str">
        <f t="shared" si="227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10">
        <f t="shared" si="222"/>
        <v>42241.804745370369</v>
      </c>
      <c r="J2380">
        <v>1440548330</v>
      </c>
      <c r="K2380" s="10">
        <f t="shared" si="223"/>
        <v>42212.804745370369</v>
      </c>
      <c r="L2380">
        <v>1438042730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 s="6" t="e">
        <f t="shared" si="225"/>
        <v>#DIV/0!</v>
      </c>
      <c r="S2380" s="6" t="str">
        <f t="shared" si="226"/>
        <v>technology</v>
      </c>
      <c r="T2380" s="6" t="str">
        <f t="shared" si="227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10">
        <f t="shared" si="222"/>
        <v>42281.808055555557</v>
      </c>
      <c r="J2381">
        <v>1444004616</v>
      </c>
      <c r="K2381" s="10">
        <f t="shared" si="223"/>
        <v>42236.808055555557</v>
      </c>
      <c r="L2381">
        <v>1440116616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 s="6" t="e">
        <f t="shared" si="225"/>
        <v>#DIV/0!</v>
      </c>
      <c r="S2381" s="6" t="str">
        <f t="shared" si="226"/>
        <v>technology</v>
      </c>
      <c r="T2381" s="6" t="str">
        <f t="shared" si="227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10">
        <f t="shared" si="222"/>
        <v>42278.584976851846</v>
      </c>
      <c r="J2382">
        <v>1443726142</v>
      </c>
      <c r="K2382" s="10">
        <f t="shared" si="223"/>
        <v>42248.584976851846</v>
      </c>
      <c r="L2382">
        <v>1441134142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3.6666666666666666E-3</v>
      </c>
      <c r="R2382" s="6">
        <f t="shared" si="225"/>
        <v>18.333333333333332</v>
      </c>
      <c r="S2382" s="6" t="str">
        <f t="shared" si="226"/>
        <v>technology</v>
      </c>
      <c r="T2382" s="6" t="str">
        <f t="shared" si="227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10">
        <f t="shared" si="222"/>
        <v>42104.727407407401</v>
      </c>
      <c r="J2383">
        <v>1428704848</v>
      </c>
      <c r="K2383" s="10">
        <f t="shared" si="223"/>
        <v>42074.727407407401</v>
      </c>
      <c r="L2383">
        <v>1426112848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1.8193398957730169E-2</v>
      </c>
      <c r="R2383" s="6">
        <f t="shared" si="225"/>
        <v>224.42857142857142</v>
      </c>
      <c r="S2383" s="6" t="str">
        <f t="shared" si="226"/>
        <v>technology</v>
      </c>
      <c r="T2383" s="6" t="str">
        <f t="shared" si="227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10">
        <f t="shared" si="222"/>
        <v>42219.979201388887</v>
      </c>
      <c r="J2384">
        <v>1438662603</v>
      </c>
      <c r="K2384" s="10">
        <f t="shared" si="223"/>
        <v>42194.979201388887</v>
      </c>
      <c r="L2384">
        <v>1436502603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2.5000000000000001E-2</v>
      </c>
      <c r="R2384" s="6">
        <f t="shared" si="225"/>
        <v>37.5</v>
      </c>
      <c r="S2384" s="6" t="str">
        <f t="shared" si="226"/>
        <v>technology</v>
      </c>
      <c r="T2384" s="6" t="str">
        <f t="shared" si="227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10">
        <f t="shared" si="222"/>
        <v>42056.848460648143</v>
      </c>
      <c r="J2385">
        <v>1424568107</v>
      </c>
      <c r="K2385" s="10">
        <f t="shared" si="223"/>
        <v>42026.848460648143</v>
      </c>
      <c r="L2385">
        <v>1421976107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4.3499999999999997E-2</v>
      </c>
      <c r="R2385" s="6">
        <f t="shared" si="225"/>
        <v>145</v>
      </c>
      <c r="S2385" s="6" t="str">
        <f t="shared" si="226"/>
        <v>technology</v>
      </c>
      <c r="T2385" s="6" t="str">
        <f t="shared" si="227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10">
        <f t="shared" si="222"/>
        <v>41956.900960648149</v>
      </c>
      <c r="J2386">
        <v>1415932643</v>
      </c>
      <c r="K2386" s="10">
        <f t="shared" si="223"/>
        <v>41926.859293981477</v>
      </c>
      <c r="L2386">
        <v>1413337043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8.0000000000000002E-3</v>
      </c>
      <c r="R2386" s="6">
        <f t="shared" si="225"/>
        <v>1</v>
      </c>
      <c r="S2386" s="6" t="str">
        <f t="shared" si="226"/>
        <v>technology</v>
      </c>
      <c r="T2386" s="6" t="str">
        <f t="shared" si="227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10">
        <f t="shared" si="222"/>
        <v>42221.493425925924</v>
      </c>
      <c r="J2387">
        <v>1438793432</v>
      </c>
      <c r="K2387" s="10">
        <f t="shared" si="223"/>
        <v>42191.493425925924</v>
      </c>
      <c r="L2387">
        <v>1436201432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1.2123076923076924E-2</v>
      </c>
      <c r="R2387" s="6">
        <f t="shared" si="225"/>
        <v>112.57142857142857</v>
      </c>
      <c r="S2387" s="6" t="str">
        <f t="shared" si="226"/>
        <v>technology</v>
      </c>
      <c r="T2387" s="6" t="str">
        <f t="shared" si="227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10">
        <f t="shared" si="222"/>
        <v>42014.629907407405</v>
      </c>
      <c r="J2388">
        <v>1420920424</v>
      </c>
      <c r="K2388" s="10">
        <f t="shared" si="223"/>
        <v>41954.629907407405</v>
      </c>
      <c r="L2388">
        <v>1415736424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 s="6" t="e">
        <f t="shared" si="225"/>
        <v>#DIV/0!</v>
      </c>
      <c r="S2388" s="6" t="str">
        <f t="shared" si="226"/>
        <v>technology</v>
      </c>
      <c r="T2388" s="6" t="str">
        <f t="shared" si="227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10">
        <f t="shared" si="222"/>
        <v>42573.418287037035</v>
      </c>
      <c r="J2389">
        <v>1469199740</v>
      </c>
      <c r="K2389" s="10">
        <f t="shared" si="223"/>
        <v>42528.418287037035</v>
      </c>
      <c r="L2389">
        <v>1465311740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6.8399999999999997E-3</v>
      </c>
      <c r="R2389" s="6">
        <f t="shared" si="225"/>
        <v>342</v>
      </c>
      <c r="S2389" s="6" t="str">
        <f t="shared" si="226"/>
        <v>technology</v>
      </c>
      <c r="T2389" s="6" t="str">
        <f t="shared" si="227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10">
        <f t="shared" si="222"/>
        <v>42019.603472222218</v>
      </c>
      <c r="J2390">
        <v>1421350140</v>
      </c>
      <c r="K2390" s="10">
        <f t="shared" si="223"/>
        <v>41989.645358796297</v>
      </c>
      <c r="L2390">
        <v>1418761759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1.2513513513513513E-2</v>
      </c>
      <c r="R2390" s="6">
        <f t="shared" si="225"/>
        <v>57.875</v>
      </c>
      <c r="S2390" s="6" t="str">
        <f t="shared" si="226"/>
        <v>technology</v>
      </c>
      <c r="T2390" s="6" t="str">
        <f t="shared" si="227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10">
        <f t="shared" si="222"/>
        <v>42210.707638888889</v>
      </c>
      <c r="J2391">
        <v>1437861540</v>
      </c>
      <c r="K2391" s="10">
        <f t="shared" si="223"/>
        <v>42179.445046296292</v>
      </c>
      <c r="L2391">
        <v>1435160452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1.8749999999999999E-3</v>
      </c>
      <c r="R2391" s="6">
        <f t="shared" si="225"/>
        <v>30</v>
      </c>
      <c r="S2391" s="6" t="str">
        <f t="shared" si="226"/>
        <v>technology</v>
      </c>
      <c r="T2391" s="6" t="str">
        <f t="shared" si="227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10">
        <f t="shared" si="222"/>
        <v>42008.053981481477</v>
      </c>
      <c r="J2392">
        <v>1420352264</v>
      </c>
      <c r="K2392" s="10">
        <f t="shared" si="223"/>
        <v>41968.053981481477</v>
      </c>
      <c r="L2392">
        <v>1416896264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 s="6" t="e">
        <f t="shared" si="225"/>
        <v>#DIV/0!</v>
      </c>
      <c r="S2392" s="6" t="str">
        <f t="shared" si="226"/>
        <v>technology</v>
      </c>
      <c r="T2392" s="6" t="str">
        <f t="shared" si="227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10">
        <f t="shared" si="222"/>
        <v>42094.544490740744</v>
      </c>
      <c r="J2393">
        <v>1427825044</v>
      </c>
      <c r="K2393" s="10">
        <f t="shared" si="223"/>
        <v>42064.586157407401</v>
      </c>
      <c r="L2393">
        <v>1425236644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1.25E-3</v>
      </c>
      <c r="R2393" s="6">
        <f t="shared" si="225"/>
        <v>25</v>
      </c>
      <c r="S2393" s="6" t="str">
        <f t="shared" si="226"/>
        <v>technology</v>
      </c>
      <c r="T2393" s="6" t="str">
        <f t="shared" si="227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10">
        <f t="shared" si="222"/>
        <v>42305.912303240737</v>
      </c>
      <c r="J2394">
        <v>1446087223</v>
      </c>
      <c r="K2394" s="10">
        <f t="shared" si="223"/>
        <v>42275.912303240737</v>
      </c>
      <c r="L2394">
        <v>1443495223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 s="6" t="e">
        <f t="shared" si="225"/>
        <v>#DIV/0!</v>
      </c>
      <c r="S2394" s="6" t="str">
        <f t="shared" si="226"/>
        <v>technology</v>
      </c>
      <c r="T2394" s="6" t="str">
        <f t="shared" si="227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10">
        <f t="shared" si="222"/>
        <v>42224.440011574072</v>
      </c>
      <c r="J2395">
        <v>1439048017</v>
      </c>
      <c r="K2395" s="10">
        <f t="shared" si="223"/>
        <v>42194.440011574072</v>
      </c>
      <c r="L2395">
        <v>1436456017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5.0000000000000001E-4</v>
      </c>
      <c r="R2395" s="6">
        <f t="shared" si="225"/>
        <v>50</v>
      </c>
      <c r="S2395" s="6" t="str">
        <f t="shared" si="226"/>
        <v>technology</v>
      </c>
      <c r="T2395" s="6" t="str">
        <f t="shared" si="227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10">
        <f t="shared" si="222"/>
        <v>42061.15385416666</v>
      </c>
      <c r="J2396">
        <v>1424940093</v>
      </c>
      <c r="K2396" s="10">
        <f t="shared" si="223"/>
        <v>42031.15385416666</v>
      </c>
      <c r="L2396">
        <v>1422348093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5.9999999999999995E-4</v>
      </c>
      <c r="R2396" s="6">
        <f t="shared" si="225"/>
        <v>1.5</v>
      </c>
      <c r="S2396" s="6" t="str">
        <f t="shared" si="226"/>
        <v>technology</v>
      </c>
      <c r="T2396" s="6" t="str">
        <f t="shared" si="227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10">
        <f t="shared" si="222"/>
        <v>42745.164583333331</v>
      </c>
      <c r="J2397">
        <v>1484038620</v>
      </c>
      <c r="K2397" s="10">
        <f t="shared" si="223"/>
        <v>42716.913043981483</v>
      </c>
      <c r="L2397">
        <v>1481597687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 s="6" t="e">
        <f t="shared" si="225"/>
        <v>#DIV/0!</v>
      </c>
      <c r="S2397" s="6" t="str">
        <f t="shared" si="226"/>
        <v>technology</v>
      </c>
      <c r="T2397" s="6" t="str">
        <f t="shared" si="227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10">
        <f t="shared" si="222"/>
        <v>42292.640717592592</v>
      </c>
      <c r="J2398">
        <v>1444940558</v>
      </c>
      <c r="K2398" s="10">
        <f t="shared" si="223"/>
        <v>42262.640717592592</v>
      </c>
      <c r="L2398">
        <v>1442348558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2E-3</v>
      </c>
      <c r="R2398" s="6">
        <f t="shared" si="225"/>
        <v>10</v>
      </c>
      <c r="S2398" s="6" t="str">
        <f t="shared" si="226"/>
        <v>technology</v>
      </c>
      <c r="T2398" s="6" t="str">
        <f t="shared" si="227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10">
        <f t="shared" si="222"/>
        <v>42006.676574074074</v>
      </c>
      <c r="J2399">
        <v>1420233256</v>
      </c>
      <c r="K2399" s="10">
        <f t="shared" si="223"/>
        <v>41976.676574074074</v>
      </c>
      <c r="L2399">
        <v>1417641256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 s="6" t="e">
        <f t="shared" si="225"/>
        <v>#DIV/0!</v>
      </c>
      <c r="S2399" s="6" t="str">
        <f t="shared" si="226"/>
        <v>technology</v>
      </c>
      <c r="T2399" s="6" t="str">
        <f t="shared" si="227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10">
        <f t="shared" si="222"/>
        <v>42187.708148148151</v>
      </c>
      <c r="J2400">
        <v>1435874384</v>
      </c>
      <c r="K2400" s="10">
        <f t="shared" si="223"/>
        <v>42157.708148148151</v>
      </c>
      <c r="L2400">
        <v>1433282384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 s="6" t="e">
        <f t="shared" si="225"/>
        <v>#DIV/0!</v>
      </c>
      <c r="S2400" s="6" t="str">
        <f t="shared" si="226"/>
        <v>technology</v>
      </c>
      <c r="T2400" s="6" t="str">
        <f t="shared" si="227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10">
        <f t="shared" si="222"/>
        <v>41991.644745370366</v>
      </c>
      <c r="J2401">
        <v>1418934506</v>
      </c>
      <c r="K2401" s="10">
        <f t="shared" si="223"/>
        <v>41956.644745370366</v>
      </c>
      <c r="L2401">
        <v>1415910506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s="6" t="e">
        <f t="shared" si="225"/>
        <v>#DIV/0!</v>
      </c>
      <c r="S2401" s="6" t="str">
        <f t="shared" si="226"/>
        <v>technology</v>
      </c>
      <c r="T2401" s="6" t="str">
        <f t="shared" si="227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10">
        <f t="shared" si="222"/>
        <v>42474.059768518513</v>
      </c>
      <c r="J2402">
        <v>1460615164</v>
      </c>
      <c r="K2402" s="10">
        <f t="shared" si="223"/>
        <v>42444.059768518513</v>
      </c>
      <c r="L2402">
        <v>1458023164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s="6" t="e">
        <f t="shared" si="225"/>
        <v>#DIV/0!</v>
      </c>
      <c r="S2402" s="6" t="str">
        <f t="shared" si="226"/>
        <v>technology</v>
      </c>
      <c r="T2402" s="6" t="str">
        <f t="shared" si="227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10">
        <f t="shared" si="222"/>
        <v>42434.614537037036</v>
      </c>
      <c r="J2403">
        <v>1457207096</v>
      </c>
      <c r="K2403" s="10">
        <f t="shared" si="223"/>
        <v>42374.614537037036</v>
      </c>
      <c r="L2403">
        <v>1452023096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7.1785714285714283E-3</v>
      </c>
      <c r="R2403" s="6">
        <f t="shared" si="225"/>
        <v>22.333333333333332</v>
      </c>
      <c r="S2403" s="6" t="str">
        <f t="shared" si="226"/>
        <v>food</v>
      </c>
      <c r="T2403" s="6" t="str">
        <f t="shared" si="227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10">
        <f t="shared" si="222"/>
        <v>42137.47142361111</v>
      </c>
      <c r="J2404">
        <v>1431533931</v>
      </c>
      <c r="K2404" s="10">
        <f t="shared" si="223"/>
        <v>42107.47142361111</v>
      </c>
      <c r="L2404">
        <v>1428941931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4.3333333333333331E-3</v>
      </c>
      <c r="R2404" s="6">
        <f t="shared" si="225"/>
        <v>52</v>
      </c>
      <c r="S2404" s="6" t="str">
        <f t="shared" si="226"/>
        <v>food</v>
      </c>
      <c r="T2404" s="6" t="str">
        <f t="shared" si="227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10">
        <f t="shared" si="222"/>
        <v>42459.632615740738</v>
      </c>
      <c r="J2405">
        <v>1459368658</v>
      </c>
      <c r="K2405" s="10">
        <f t="shared" si="223"/>
        <v>42399.67428240741</v>
      </c>
      <c r="L2405">
        <v>1454188258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0.16833333333333333</v>
      </c>
      <c r="R2405" s="6">
        <f t="shared" si="225"/>
        <v>16.833333333333332</v>
      </c>
      <c r="S2405" s="6" t="str">
        <f t="shared" si="226"/>
        <v>food</v>
      </c>
      <c r="T2405" s="6" t="str">
        <f t="shared" si="227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10">
        <f t="shared" si="222"/>
        <v>42371.831099537034</v>
      </c>
      <c r="J2406">
        <v>1451782607</v>
      </c>
      <c r="K2406" s="10">
        <f t="shared" si="223"/>
        <v>42341.831099537034</v>
      </c>
      <c r="L2406">
        <v>1449190607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 s="6" t="e">
        <f t="shared" si="225"/>
        <v>#DIV/0!</v>
      </c>
      <c r="S2406" s="6" t="str">
        <f t="shared" si="226"/>
        <v>food</v>
      </c>
      <c r="T2406" s="6" t="str">
        <f t="shared" si="227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10">
        <f t="shared" si="222"/>
        <v>42616.377025462956</v>
      </c>
      <c r="J2407">
        <v>1472911375</v>
      </c>
      <c r="K2407" s="10">
        <f t="shared" si="223"/>
        <v>42595.377025462956</v>
      </c>
      <c r="L2407">
        <v>1471096975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0.22520000000000001</v>
      </c>
      <c r="R2407" s="6">
        <f t="shared" si="225"/>
        <v>56.3</v>
      </c>
      <c r="S2407" s="6" t="str">
        <f t="shared" si="226"/>
        <v>food</v>
      </c>
      <c r="T2407" s="6" t="str">
        <f t="shared" si="227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10">
        <f t="shared" si="222"/>
        <v>42022.902662037035</v>
      </c>
      <c r="J2408">
        <v>1421635190</v>
      </c>
      <c r="K2408" s="10">
        <f t="shared" si="223"/>
        <v>41982.902662037035</v>
      </c>
      <c r="L2408">
        <v>1418179190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0.41384615384615386</v>
      </c>
      <c r="R2408" s="6">
        <f t="shared" si="225"/>
        <v>84.0625</v>
      </c>
      <c r="S2408" s="6" t="str">
        <f t="shared" si="226"/>
        <v>food</v>
      </c>
      <c r="T2408" s="6" t="str">
        <f t="shared" si="227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10">
        <f t="shared" si="222"/>
        <v>42105.041666666664</v>
      </c>
      <c r="J2409">
        <v>1428732000</v>
      </c>
      <c r="K2409" s="10">
        <f t="shared" si="223"/>
        <v>42082.367222222216</v>
      </c>
      <c r="L2409">
        <v>1426772928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0.25259090909090909</v>
      </c>
      <c r="R2409" s="6">
        <f t="shared" si="225"/>
        <v>168.39393939393941</v>
      </c>
      <c r="S2409" s="6" t="str">
        <f t="shared" si="226"/>
        <v>food</v>
      </c>
      <c r="T2409" s="6" t="str">
        <f t="shared" si="227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10">
        <f t="shared" si="222"/>
        <v>41948.974039351851</v>
      </c>
      <c r="J2410">
        <v>1415247757</v>
      </c>
      <c r="K2410" s="10">
        <f t="shared" si="223"/>
        <v>41918.93237268518</v>
      </c>
      <c r="L2410">
        <v>1412652157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2E-3</v>
      </c>
      <c r="R2410" s="6">
        <f t="shared" si="225"/>
        <v>15</v>
      </c>
      <c r="S2410" s="6" t="str">
        <f t="shared" si="226"/>
        <v>food</v>
      </c>
      <c r="T2410" s="6" t="str">
        <f t="shared" si="227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10">
        <f t="shared" si="222"/>
        <v>42234.667534722219</v>
      </c>
      <c r="J2411">
        <v>1439931675</v>
      </c>
      <c r="K2411" s="10">
        <f t="shared" si="223"/>
        <v>42204.667534722219</v>
      </c>
      <c r="L2411">
        <v>1437339675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1.84E-2</v>
      </c>
      <c r="R2411" s="6">
        <f t="shared" si="225"/>
        <v>76.666666666666671</v>
      </c>
      <c r="S2411" s="6" t="str">
        <f t="shared" si="226"/>
        <v>food</v>
      </c>
      <c r="T2411" s="6" t="str">
        <f t="shared" si="227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10">
        <f t="shared" si="222"/>
        <v>42254.199942129628</v>
      </c>
      <c r="J2412">
        <v>1441619275</v>
      </c>
      <c r="K2412" s="10">
        <f t="shared" si="223"/>
        <v>42224.199942129628</v>
      </c>
      <c r="L2412">
        <v>1439027275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 s="6" t="e">
        <f t="shared" si="225"/>
        <v>#DIV/0!</v>
      </c>
      <c r="S2412" s="6" t="str">
        <f t="shared" si="226"/>
        <v>food</v>
      </c>
      <c r="T2412" s="6" t="str">
        <f t="shared" si="227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10">
        <f t="shared" si="222"/>
        <v>42241.524097222216</v>
      </c>
      <c r="J2413">
        <v>1440524082</v>
      </c>
      <c r="K2413" s="10">
        <f t="shared" si="223"/>
        <v>42211.524097222216</v>
      </c>
      <c r="L2413">
        <v>1437932082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6.0400000000000002E-3</v>
      </c>
      <c r="R2413" s="6">
        <f t="shared" si="225"/>
        <v>50.333333333333336</v>
      </c>
      <c r="S2413" s="6" t="str">
        <f t="shared" si="226"/>
        <v>food</v>
      </c>
      <c r="T2413" s="6" t="str">
        <f t="shared" si="227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10">
        <f t="shared" si="222"/>
        <v>42700.570289351854</v>
      </c>
      <c r="J2414">
        <v>1480185673</v>
      </c>
      <c r="K2414" s="10">
        <f t="shared" si="223"/>
        <v>42655.528622685182</v>
      </c>
      <c r="L2414">
        <v>1476294073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 s="6" t="e">
        <f t="shared" si="225"/>
        <v>#DIV/0!</v>
      </c>
      <c r="S2414" s="6" t="str">
        <f t="shared" si="226"/>
        <v>food</v>
      </c>
      <c r="T2414" s="6" t="str">
        <f t="shared" si="227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10">
        <f t="shared" si="222"/>
        <v>41790.770833333328</v>
      </c>
      <c r="J2415">
        <v>1401579000</v>
      </c>
      <c r="K2415" s="10">
        <f t="shared" si="223"/>
        <v>41759.901412037034</v>
      </c>
      <c r="L2415">
        <v>1398911882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8.3333333333333332E-3</v>
      </c>
      <c r="R2415" s="6">
        <f t="shared" si="225"/>
        <v>8.3333333333333339</v>
      </c>
      <c r="S2415" s="6" t="str">
        <f t="shared" si="226"/>
        <v>food</v>
      </c>
      <c r="T2415" s="6" t="str">
        <f t="shared" si="227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10">
        <f t="shared" si="222"/>
        <v>42237.957638888889</v>
      </c>
      <c r="J2416">
        <v>1440215940</v>
      </c>
      <c r="K2416" s="10">
        <f t="shared" si="223"/>
        <v>42198.486805555549</v>
      </c>
      <c r="L2416">
        <v>1436805660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3.0666666666666665E-2</v>
      </c>
      <c r="R2416" s="6">
        <f t="shared" si="225"/>
        <v>35.384615384615387</v>
      </c>
      <c r="S2416" s="6" t="str">
        <f t="shared" si="226"/>
        <v>food</v>
      </c>
      <c r="T2416" s="6" t="str">
        <f t="shared" si="227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10">
        <f t="shared" si="222"/>
        <v>42566.654467592591</v>
      </c>
      <c r="J2417">
        <v>1468615346</v>
      </c>
      <c r="K2417" s="10">
        <f t="shared" si="223"/>
        <v>42536.654467592591</v>
      </c>
      <c r="L2417">
        <v>1466023346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5.5833333333333334E-3</v>
      </c>
      <c r="R2417" s="6">
        <f t="shared" si="225"/>
        <v>55.833333333333336</v>
      </c>
      <c r="S2417" s="6" t="str">
        <f t="shared" si="226"/>
        <v>food</v>
      </c>
      <c r="T2417" s="6" t="str">
        <f t="shared" si="227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10">
        <f t="shared" si="222"/>
        <v>42077.416666666664</v>
      </c>
      <c r="J2418">
        <v>1426345200</v>
      </c>
      <c r="K2418" s="10">
        <f t="shared" si="223"/>
        <v>42019.529432870368</v>
      </c>
      <c r="L2418">
        <v>1421343743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2.5000000000000001E-4</v>
      </c>
      <c r="R2418" s="6">
        <f t="shared" si="225"/>
        <v>5</v>
      </c>
      <c r="S2418" s="6" t="str">
        <f t="shared" si="226"/>
        <v>food</v>
      </c>
      <c r="T2418" s="6" t="str">
        <f t="shared" si="227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10">
        <f t="shared" si="222"/>
        <v>41861.675775462958</v>
      </c>
      <c r="J2419">
        <v>1407705187</v>
      </c>
      <c r="K2419" s="10">
        <f t="shared" si="223"/>
        <v>41831.675775462958</v>
      </c>
      <c r="L2419">
        <v>1405113187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 s="6" t="e">
        <f t="shared" si="225"/>
        <v>#DIV/0!</v>
      </c>
      <c r="S2419" s="6" t="str">
        <f t="shared" si="226"/>
        <v>food</v>
      </c>
      <c r="T2419" s="6" t="str">
        <f t="shared" si="227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10">
        <f t="shared" si="222"/>
        <v>42087.606990740744</v>
      </c>
      <c r="J2420">
        <v>1427225644</v>
      </c>
      <c r="K2420" s="10">
        <f t="shared" si="223"/>
        <v>42027.648657407401</v>
      </c>
      <c r="L2420">
        <v>1422045244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2.0000000000000001E-4</v>
      </c>
      <c r="R2420" s="6">
        <f t="shared" si="225"/>
        <v>1</v>
      </c>
      <c r="S2420" s="6" t="str">
        <f t="shared" si="226"/>
        <v>food</v>
      </c>
      <c r="T2420" s="6" t="str">
        <f t="shared" si="227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10">
        <f t="shared" si="222"/>
        <v>42053.529965277776</v>
      </c>
      <c r="J2421">
        <v>1424281389</v>
      </c>
      <c r="K2421" s="10">
        <f t="shared" si="223"/>
        <v>41993.529965277776</v>
      </c>
      <c r="L2421">
        <v>1419097389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 s="6" t="e">
        <f t="shared" si="225"/>
        <v>#DIV/0!</v>
      </c>
      <c r="S2421" s="6" t="str">
        <f t="shared" si="226"/>
        <v>food</v>
      </c>
      <c r="T2421" s="6" t="str">
        <f t="shared" si="227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10">
        <f t="shared" si="222"/>
        <v>41952.862210648142</v>
      </c>
      <c r="J2422">
        <v>1415583695</v>
      </c>
      <c r="K2422" s="10">
        <f t="shared" si="223"/>
        <v>41892.820543981477</v>
      </c>
      <c r="L2422">
        <v>1410396095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0.14825133372851215</v>
      </c>
      <c r="R2422" s="6">
        <f t="shared" si="225"/>
        <v>69.472222222222229</v>
      </c>
      <c r="S2422" s="6" t="str">
        <f t="shared" si="226"/>
        <v>food</v>
      </c>
      <c r="T2422" s="6" t="str">
        <f t="shared" si="227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10">
        <f t="shared" si="222"/>
        <v>42056.479120370372</v>
      </c>
      <c r="J2423">
        <v>1424536196</v>
      </c>
      <c r="K2423" s="10">
        <f t="shared" si="223"/>
        <v>42026.479120370372</v>
      </c>
      <c r="L2423">
        <v>1421944196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1.6666666666666666E-4</v>
      </c>
      <c r="R2423" s="6">
        <f t="shared" si="225"/>
        <v>1</v>
      </c>
      <c r="S2423" s="6" t="str">
        <f t="shared" si="226"/>
        <v>food</v>
      </c>
      <c r="T2423" s="6" t="str">
        <f t="shared" si="227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10">
        <f t="shared" si="222"/>
        <v>42074.474953703706</v>
      </c>
      <c r="J2424">
        <v>1426091036</v>
      </c>
      <c r="K2424" s="10">
        <f t="shared" si="223"/>
        <v>42044.516620370363</v>
      </c>
      <c r="L2424">
        <v>1423502636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2E-3</v>
      </c>
      <c r="R2424" s="6">
        <f t="shared" si="225"/>
        <v>1</v>
      </c>
      <c r="S2424" s="6" t="str">
        <f t="shared" si="226"/>
        <v>food</v>
      </c>
      <c r="T2424" s="6" t="str">
        <f t="shared" si="227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10">
        <f t="shared" si="222"/>
        <v>42004.496412037035</v>
      </c>
      <c r="J2425">
        <v>1420044890</v>
      </c>
      <c r="K2425" s="10">
        <f t="shared" si="223"/>
        <v>41974.496412037035</v>
      </c>
      <c r="L2425">
        <v>1417452890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1.3333333333333334E-4</v>
      </c>
      <c r="R2425" s="6">
        <f t="shared" si="225"/>
        <v>8</v>
      </c>
      <c r="S2425" s="6" t="str">
        <f t="shared" si="226"/>
        <v>food</v>
      </c>
      <c r="T2425" s="6" t="str">
        <f t="shared" si="227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10">
        <f t="shared" si="222"/>
        <v>41939.684120370366</v>
      </c>
      <c r="J2426">
        <v>1414445108</v>
      </c>
      <c r="K2426" s="10">
        <f t="shared" si="223"/>
        <v>41909.684120370366</v>
      </c>
      <c r="L2426">
        <v>1411853108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1.24E-2</v>
      </c>
      <c r="R2426" s="6">
        <f t="shared" si="225"/>
        <v>34.444444444444443</v>
      </c>
      <c r="S2426" s="6" t="str">
        <f t="shared" si="226"/>
        <v>food</v>
      </c>
      <c r="T2426" s="6" t="str">
        <f t="shared" si="227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10">
        <f t="shared" si="222"/>
        <v>42517.711111111108</v>
      </c>
      <c r="J2427">
        <v>1464386640</v>
      </c>
      <c r="K2427" s="10">
        <f t="shared" si="223"/>
        <v>42502.705428240741</v>
      </c>
      <c r="L2427">
        <v>1463090149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2.8571428571428574E-4</v>
      </c>
      <c r="R2427" s="6">
        <f t="shared" si="225"/>
        <v>1</v>
      </c>
      <c r="S2427" s="6" t="str">
        <f t="shared" si="226"/>
        <v>food</v>
      </c>
      <c r="T2427" s="6" t="str">
        <f t="shared" si="227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10">
        <f t="shared" si="222"/>
        <v>42223.961712962962</v>
      </c>
      <c r="J2428">
        <v>1439006692</v>
      </c>
      <c r="K2428" s="10">
        <f t="shared" si="223"/>
        <v>42163.961712962962</v>
      </c>
      <c r="L2428">
        <v>1433822692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 s="6" t="e">
        <f t="shared" si="225"/>
        <v>#DIV/0!</v>
      </c>
      <c r="S2428" s="6" t="str">
        <f t="shared" si="226"/>
        <v>food</v>
      </c>
      <c r="T2428" s="6" t="str">
        <f t="shared" si="227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10">
        <f t="shared" si="222"/>
        <v>42452.068668981483</v>
      </c>
      <c r="J2429">
        <v>1458715133</v>
      </c>
      <c r="K2429" s="10">
        <f t="shared" si="223"/>
        <v>42412.110335648147</v>
      </c>
      <c r="L2429">
        <v>1455262733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2.0000000000000002E-5</v>
      </c>
      <c r="R2429" s="6">
        <f t="shared" si="225"/>
        <v>1</v>
      </c>
      <c r="S2429" s="6" t="str">
        <f t="shared" si="226"/>
        <v>food</v>
      </c>
      <c r="T2429" s="6" t="str">
        <f t="shared" si="227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10">
        <f t="shared" si="222"/>
        <v>42075.534155092588</v>
      </c>
      <c r="J2430">
        <v>1426182551</v>
      </c>
      <c r="K2430" s="10">
        <f t="shared" si="223"/>
        <v>42045.575821759259</v>
      </c>
      <c r="L2430">
        <v>1423594151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2.8571428571428571E-5</v>
      </c>
      <c r="R2430" s="6">
        <f t="shared" si="225"/>
        <v>1</v>
      </c>
      <c r="S2430" s="6" t="str">
        <f t="shared" si="226"/>
        <v>food</v>
      </c>
      <c r="T2430" s="6" t="str">
        <f t="shared" si="227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10">
        <f t="shared" si="222"/>
        <v>42771.488888888889</v>
      </c>
      <c r="J2431">
        <v>1486313040</v>
      </c>
      <c r="K2431" s="10">
        <f t="shared" si="223"/>
        <v>42734.670902777776</v>
      </c>
      <c r="L2431">
        <v>1483131966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1.4321428571428572E-2</v>
      </c>
      <c r="R2431" s="6">
        <f t="shared" si="225"/>
        <v>501.25</v>
      </c>
      <c r="S2431" s="6" t="str">
        <f t="shared" si="226"/>
        <v>food</v>
      </c>
      <c r="T2431" s="6" t="str">
        <f t="shared" si="227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10">
        <f t="shared" si="222"/>
        <v>42411.922499999993</v>
      </c>
      <c r="J2432">
        <v>1455246504</v>
      </c>
      <c r="K2432" s="10">
        <f t="shared" si="223"/>
        <v>42381.922499999993</v>
      </c>
      <c r="L2432">
        <v>1452654504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7.0000000000000001E-3</v>
      </c>
      <c r="R2432" s="6">
        <f t="shared" si="225"/>
        <v>10.5</v>
      </c>
      <c r="S2432" s="6" t="str">
        <f t="shared" si="226"/>
        <v>food</v>
      </c>
      <c r="T2432" s="6" t="str">
        <f t="shared" si="227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10">
        <f t="shared" si="222"/>
        <v>42548.891354166662</v>
      </c>
      <c r="J2433">
        <v>1467080613</v>
      </c>
      <c r="K2433" s="10">
        <f t="shared" si="223"/>
        <v>42488.891354166662</v>
      </c>
      <c r="L2433">
        <v>1461896613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2.0000000000000002E-5</v>
      </c>
      <c r="R2433" s="6">
        <f t="shared" si="225"/>
        <v>1</v>
      </c>
      <c r="S2433" s="6" t="str">
        <f t="shared" si="226"/>
        <v>food</v>
      </c>
      <c r="T2433" s="6" t="str">
        <f t="shared" si="227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10">
        <f t="shared" si="222"/>
        <v>42071.010381944441</v>
      </c>
      <c r="J2434">
        <v>1425791697</v>
      </c>
      <c r="K2434" s="10">
        <f t="shared" si="223"/>
        <v>42041.010381944441</v>
      </c>
      <c r="L2434">
        <v>1423199697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4"/>
        <v>1.4285714285714287E-4</v>
      </c>
      <c r="R2434" s="6">
        <f t="shared" si="225"/>
        <v>1</v>
      </c>
      <c r="S2434" s="6" t="str">
        <f t="shared" si="226"/>
        <v>food</v>
      </c>
      <c r="T2434" s="6" t="str">
        <f t="shared" si="227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10">
        <f t="shared" ref="I2435:I2498" si="228">J2435/(86400)+25569+(-5/24)</f>
        <v>42427.691469907404</v>
      </c>
      <c r="J2435">
        <v>1456608943</v>
      </c>
      <c r="K2435" s="10">
        <f t="shared" ref="K2435:K2498" si="229">(L2435/86400)+25569+(-5/24)</f>
        <v>42397.691469907404</v>
      </c>
      <c r="L2435">
        <v>1454016943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0">E2435/D2435</f>
        <v>0</v>
      </c>
      <c r="R2435" s="6" t="e">
        <f t="shared" ref="R2435:R2498" si="231">E2435/N2435</f>
        <v>#DIV/0!</v>
      </c>
      <c r="S2435" s="6" t="str">
        <f t="shared" ref="S2435:S2498" si="232">LEFT(P2435,FIND("/",P2435)-1)</f>
        <v>food</v>
      </c>
      <c r="T2435" s="6" t="str">
        <f t="shared" ref="T2435:T2498" si="233">RIGHT(P2435,LEN(P2435)-FIND("/",P2435))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10">
        <f t="shared" si="228"/>
        <v>42219.977708333332</v>
      </c>
      <c r="J2436">
        <v>1438662474</v>
      </c>
      <c r="K2436" s="10">
        <f t="shared" si="229"/>
        <v>42179.977708333332</v>
      </c>
      <c r="L2436">
        <v>1435206474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1.2999999999999999E-3</v>
      </c>
      <c r="R2436" s="6">
        <f t="shared" si="231"/>
        <v>13</v>
      </c>
      <c r="S2436" s="6" t="str">
        <f t="shared" si="232"/>
        <v>food</v>
      </c>
      <c r="T2436" s="6" t="str">
        <f t="shared" si="233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10">
        <f t="shared" si="228"/>
        <v>42282.069282407407</v>
      </c>
      <c r="J2437">
        <v>1444027186</v>
      </c>
      <c r="K2437" s="10">
        <f t="shared" si="229"/>
        <v>42252.069282407407</v>
      </c>
      <c r="L2437">
        <v>1441435186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4.8960000000000002E-3</v>
      </c>
      <c r="R2437" s="6">
        <f t="shared" si="231"/>
        <v>306</v>
      </c>
      <c r="S2437" s="6" t="str">
        <f t="shared" si="232"/>
        <v>food</v>
      </c>
      <c r="T2437" s="6" t="str">
        <f t="shared" si="233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10">
        <f t="shared" si="228"/>
        <v>42398.407060185178</v>
      </c>
      <c r="J2438">
        <v>1454078770</v>
      </c>
      <c r="K2438" s="10">
        <f t="shared" si="229"/>
        <v>42338.407060185178</v>
      </c>
      <c r="L2438">
        <v>1448894770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3.8461538461538462E-4</v>
      </c>
      <c r="R2438" s="6">
        <f t="shared" si="231"/>
        <v>22.5</v>
      </c>
      <c r="S2438" s="6" t="str">
        <f t="shared" si="232"/>
        <v>food</v>
      </c>
      <c r="T2438" s="6" t="str">
        <f t="shared" si="233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10">
        <f t="shared" si="228"/>
        <v>42080.541666666664</v>
      </c>
      <c r="J2439">
        <v>1426615200</v>
      </c>
      <c r="K2439" s="10">
        <f t="shared" si="229"/>
        <v>42031.756805555553</v>
      </c>
      <c r="L2439">
        <v>1422400188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 s="6" t="e">
        <f t="shared" si="231"/>
        <v>#DIV/0!</v>
      </c>
      <c r="S2439" s="6" t="str">
        <f t="shared" si="232"/>
        <v>food</v>
      </c>
      <c r="T2439" s="6" t="str">
        <f t="shared" si="233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10">
        <f t="shared" si="228"/>
        <v>42345.748402777775</v>
      </c>
      <c r="J2440">
        <v>1449529062</v>
      </c>
      <c r="K2440" s="10">
        <f t="shared" si="229"/>
        <v>42285.706736111104</v>
      </c>
      <c r="L2440">
        <v>1444341462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3.3333333333333335E-3</v>
      </c>
      <c r="R2440" s="6">
        <f t="shared" si="231"/>
        <v>50</v>
      </c>
      <c r="S2440" s="6" t="str">
        <f t="shared" si="232"/>
        <v>food</v>
      </c>
      <c r="T2440" s="6" t="str">
        <f t="shared" si="233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10">
        <f t="shared" si="228"/>
        <v>42295.610289351847</v>
      </c>
      <c r="J2441">
        <v>1445197129</v>
      </c>
      <c r="K2441" s="10">
        <f t="shared" si="229"/>
        <v>42265.610289351847</v>
      </c>
      <c r="L2441">
        <v>1442605129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 s="6" t="e">
        <f t="shared" si="231"/>
        <v>#DIV/0!</v>
      </c>
      <c r="S2441" s="6" t="str">
        <f t="shared" si="232"/>
        <v>food</v>
      </c>
      <c r="T2441" s="6" t="str">
        <f t="shared" si="233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10">
        <f t="shared" si="228"/>
        <v>42413.691122685188</v>
      </c>
      <c r="J2442">
        <v>1455399313</v>
      </c>
      <c r="K2442" s="10">
        <f t="shared" si="229"/>
        <v>42383.691122685188</v>
      </c>
      <c r="L2442">
        <v>1452807313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2E-3</v>
      </c>
      <c r="R2442" s="6">
        <f t="shared" si="231"/>
        <v>5</v>
      </c>
      <c r="S2442" s="6" t="str">
        <f t="shared" si="232"/>
        <v>food</v>
      </c>
      <c r="T2442" s="6" t="str">
        <f t="shared" si="233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10">
        <f t="shared" si="228"/>
        <v>42207.999305555553</v>
      </c>
      <c r="J2443">
        <v>1437627540</v>
      </c>
      <c r="K2443" s="10">
        <f t="shared" si="229"/>
        <v>42186.917291666665</v>
      </c>
      <c r="L2443">
        <v>1435806054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1.0788</v>
      </c>
      <c r="R2443" s="6">
        <f t="shared" si="231"/>
        <v>74.22935779816514</v>
      </c>
      <c r="S2443" s="6" t="str">
        <f t="shared" si="232"/>
        <v>food</v>
      </c>
      <c r="T2443" s="6" t="str">
        <f t="shared" si="233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10">
        <f t="shared" si="228"/>
        <v>42082.416990740741</v>
      </c>
      <c r="J2444">
        <v>1426777228</v>
      </c>
      <c r="K2444" s="10">
        <f t="shared" si="229"/>
        <v>42052.458657407406</v>
      </c>
      <c r="L2444">
        <v>1424188828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1.2594166666666666</v>
      </c>
      <c r="R2444" s="6">
        <f t="shared" si="231"/>
        <v>81.252688172043008</v>
      </c>
      <c r="S2444" s="6" t="str">
        <f t="shared" si="232"/>
        <v>food</v>
      </c>
      <c r="T2444" s="6" t="str">
        <f t="shared" si="233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10">
        <f t="shared" si="228"/>
        <v>41866.416921296295</v>
      </c>
      <c r="J2445">
        <v>1408114822</v>
      </c>
      <c r="K2445" s="10">
        <f t="shared" si="229"/>
        <v>41836.416921296295</v>
      </c>
      <c r="L2445">
        <v>1405522822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2.0251494999999999</v>
      </c>
      <c r="R2445" s="6">
        <f t="shared" si="231"/>
        <v>130.23469453376205</v>
      </c>
      <c r="S2445" s="6" t="str">
        <f t="shared" si="232"/>
        <v>food</v>
      </c>
      <c r="T2445" s="6" t="str">
        <f t="shared" si="233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10">
        <f t="shared" si="228"/>
        <v>42515.54619212963</v>
      </c>
      <c r="J2446">
        <v>1464199591</v>
      </c>
      <c r="K2446" s="10">
        <f t="shared" si="229"/>
        <v>42485.54619212963</v>
      </c>
      <c r="L2446">
        <v>1461607591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1.0860000000000001</v>
      </c>
      <c r="R2446" s="6">
        <f t="shared" si="231"/>
        <v>53.409836065573771</v>
      </c>
      <c r="S2446" s="6" t="str">
        <f t="shared" si="232"/>
        <v>food</v>
      </c>
      <c r="T2446" s="6" t="str">
        <f t="shared" si="233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10">
        <f t="shared" si="228"/>
        <v>42272.981724537036</v>
      </c>
      <c r="J2447">
        <v>1443242021</v>
      </c>
      <c r="K2447" s="10">
        <f t="shared" si="229"/>
        <v>42242.981724537036</v>
      </c>
      <c r="L2447">
        <v>1440650021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1.728</v>
      </c>
      <c r="R2447" s="6">
        <f t="shared" si="231"/>
        <v>75.130434782608702</v>
      </c>
      <c r="S2447" s="6" t="str">
        <f t="shared" si="232"/>
        <v>food</v>
      </c>
      <c r="T2447" s="6" t="str">
        <f t="shared" si="233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10">
        <f t="shared" si="228"/>
        <v>42700.436006944445</v>
      </c>
      <c r="J2448">
        <v>1480174071</v>
      </c>
      <c r="K2448" s="10">
        <f t="shared" si="229"/>
        <v>42670.394340277773</v>
      </c>
      <c r="L2448">
        <v>1477578471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1.6798</v>
      </c>
      <c r="R2448" s="6">
        <f t="shared" si="231"/>
        <v>75.666666666666671</v>
      </c>
      <c r="S2448" s="6" t="str">
        <f t="shared" si="232"/>
        <v>food</v>
      </c>
      <c r="T2448" s="6" t="str">
        <f t="shared" si="233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10">
        <f t="shared" si="228"/>
        <v>42685.958333333336</v>
      </c>
      <c r="J2449">
        <v>1478923200</v>
      </c>
      <c r="K2449" s="10">
        <f t="shared" si="229"/>
        <v>42654.26149305555</v>
      </c>
      <c r="L2449">
        <v>1476184593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4.2720000000000002</v>
      </c>
      <c r="R2449" s="6">
        <f t="shared" si="231"/>
        <v>31.691394658753708</v>
      </c>
      <c r="S2449" s="6" t="str">
        <f t="shared" si="232"/>
        <v>food</v>
      </c>
      <c r="T2449" s="6" t="str">
        <f t="shared" si="233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10">
        <f t="shared" si="228"/>
        <v>42613.025000000001</v>
      </c>
      <c r="J2450">
        <v>1472621760</v>
      </c>
      <c r="K2450" s="10">
        <f t="shared" si="229"/>
        <v>42607.107789351845</v>
      </c>
      <c r="L2450">
        <v>1472110513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1.075</v>
      </c>
      <c r="R2450" s="6">
        <f t="shared" si="231"/>
        <v>47.777777777777779</v>
      </c>
      <c r="S2450" s="6" t="str">
        <f t="shared" si="232"/>
        <v>food</v>
      </c>
      <c r="T2450" s="6" t="str">
        <f t="shared" si="233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10">
        <f t="shared" si="228"/>
        <v>41972.975868055553</v>
      </c>
      <c r="J2451">
        <v>1417321515</v>
      </c>
      <c r="K2451" s="10">
        <f t="shared" si="229"/>
        <v>41942.934201388889</v>
      </c>
      <c r="L2451">
        <v>1414725915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1.08</v>
      </c>
      <c r="R2451" s="6">
        <f t="shared" si="231"/>
        <v>90</v>
      </c>
      <c r="S2451" s="6" t="str">
        <f t="shared" si="232"/>
        <v>food</v>
      </c>
      <c r="T2451" s="6" t="str">
        <f t="shared" si="233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10">
        <f t="shared" si="228"/>
        <v>41939.924305555549</v>
      </c>
      <c r="J2452">
        <v>1414465860</v>
      </c>
      <c r="K2452" s="10">
        <f t="shared" si="229"/>
        <v>41901.864074074074</v>
      </c>
      <c r="L2452">
        <v>1411177456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1.0153353333333335</v>
      </c>
      <c r="R2452" s="6">
        <f t="shared" si="231"/>
        <v>149.31401960784314</v>
      </c>
      <c r="S2452" s="6" t="str">
        <f t="shared" si="232"/>
        <v>food</v>
      </c>
      <c r="T2452" s="6" t="str">
        <f t="shared" si="233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10">
        <f t="shared" si="228"/>
        <v>42799.700115740743</v>
      </c>
      <c r="J2453">
        <v>1488750490</v>
      </c>
      <c r="K2453" s="10">
        <f t="shared" si="229"/>
        <v>42779.700115740743</v>
      </c>
      <c r="L2453">
        <v>1487022490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1.1545000000000001</v>
      </c>
      <c r="R2453" s="6">
        <f t="shared" si="231"/>
        <v>62.06989247311828</v>
      </c>
      <c r="S2453" s="6" t="str">
        <f t="shared" si="232"/>
        <v>food</v>
      </c>
      <c r="T2453" s="6" t="str">
        <f t="shared" si="233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10">
        <f t="shared" si="228"/>
        <v>42367.749999999993</v>
      </c>
      <c r="J2454">
        <v>1451430000</v>
      </c>
      <c r="K2454" s="10">
        <f t="shared" si="229"/>
        <v>42338.635416666664</v>
      </c>
      <c r="L2454">
        <v>1448914500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1.335</v>
      </c>
      <c r="R2454" s="6">
        <f t="shared" si="231"/>
        <v>53.4</v>
      </c>
      <c r="S2454" s="6" t="str">
        <f t="shared" si="232"/>
        <v>food</v>
      </c>
      <c r="T2454" s="6" t="str">
        <f t="shared" si="233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10">
        <f t="shared" si="228"/>
        <v>42768.483900462961</v>
      </c>
      <c r="J2455">
        <v>1486053409</v>
      </c>
      <c r="K2455" s="10">
        <f t="shared" si="229"/>
        <v>42738.483900462961</v>
      </c>
      <c r="L2455">
        <v>1483461409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1.5469999999999999</v>
      </c>
      <c r="R2455" s="6">
        <f t="shared" si="231"/>
        <v>69.268656716417908</v>
      </c>
      <c r="S2455" s="6" t="str">
        <f t="shared" si="232"/>
        <v>food</v>
      </c>
      <c r="T2455" s="6" t="str">
        <f t="shared" si="233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10">
        <f t="shared" si="228"/>
        <v>42804.993148148147</v>
      </c>
      <c r="J2456">
        <v>1489207808</v>
      </c>
      <c r="K2456" s="10">
        <f t="shared" si="229"/>
        <v>42769.993148148147</v>
      </c>
      <c r="L2456">
        <v>1486183808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1.0084571428571429</v>
      </c>
      <c r="R2456" s="6">
        <f t="shared" si="231"/>
        <v>271.50769230769231</v>
      </c>
      <c r="S2456" s="6" t="str">
        <f t="shared" si="232"/>
        <v>food</v>
      </c>
      <c r="T2456" s="6" t="str">
        <f t="shared" si="233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10">
        <f t="shared" si="228"/>
        <v>42480.573495370372</v>
      </c>
      <c r="J2457">
        <v>1461177950</v>
      </c>
      <c r="K2457" s="10">
        <f t="shared" si="229"/>
        <v>42452.573495370372</v>
      </c>
      <c r="L2457">
        <v>1458758750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1.82</v>
      </c>
      <c r="R2457" s="6">
        <f t="shared" si="231"/>
        <v>34.125</v>
      </c>
      <c r="S2457" s="6" t="str">
        <f t="shared" si="232"/>
        <v>food</v>
      </c>
      <c r="T2457" s="6" t="str">
        <f t="shared" si="233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10">
        <f t="shared" si="228"/>
        <v>42791.752766203703</v>
      </c>
      <c r="J2458">
        <v>1488063839</v>
      </c>
      <c r="K2458" s="10">
        <f t="shared" si="229"/>
        <v>42761.752766203703</v>
      </c>
      <c r="L2458">
        <v>1485471839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1.8086666666666666</v>
      </c>
      <c r="R2458" s="6">
        <f t="shared" si="231"/>
        <v>40.492537313432834</v>
      </c>
      <c r="S2458" s="6" t="str">
        <f t="shared" si="232"/>
        <v>food</v>
      </c>
      <c r="T2458" s="6" t="str">
        <f t="shared" si="233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10">
        <f t="shared" si="228"/>
        <v>42453.352500000001</v>
      </c>
      <c r="J2459">
        <v>1458826056</v>
      </c>
      <c r="K2459" s="10">
        <f t="shared" si="229"/>
        <v>42423.394166666665</v>
      </c>
      <c r="L2459">
        <v>1456237656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1.0230434782608695</v>
      </c>
      <c r="R2459" s="6">
        <f t="shared" si="231"/>
        <v>189.75806451612902</v>
      </c>
      <c r="S2459" s="6" t="str">
        <f t="shared" si="232"/>
        <v>food</v>
      </c>
      <c r="T2459" s="6" t="str">
        <f t="shared" si="233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10">
        <f t="shared" si="228"/>
        <v>42530.583333333336</v>
      </c>
      <c r="J2460">
        <v>1465498800</v>
      </c>
      <c r="K2460" s="10">
        <f t="shared" si="229"/>
        <v>42495.663402777776</v>
      </c>
      <c r="L2460">
        <v>1462481718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1.1017999999999999</v>
      </c>
      <c r="R2460" s="6">
        <f t="shared" si="231"/>
        <v>68.862499999999997</v>
      </c>
      <c r="S2460" s="6" t="str">
        <f t="shared" si="232"/>
        <v>food</v>
      </c>
      <c r="T2460" s="6" t="str">
        <f t="shared" si="233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10">
        <f t="shared" si="228"/>
        <v>42452.387557870366</v>
      </c>
      <c r="J2461">
        <v>1458742685</v>
      </c>
      <c r="K2461" s="10">
        <f t="shared" si="229"/>
        <v>42407.429224537038</v>
      </c>
      <c r="L2461">
        <v>1454858285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1.0225</v>
      </c>
      <c r="R2461" s="6">
        <f t="shared" si="231"/>
        <v>108.77659574468085</v>
      </c>
      <c r="S2461" s="6" t="str">
        <f t="shared" si="232"/>
        <v>food</v>
      </c>
      <c r="T2461" s="6" t="str">
        <f t="shared" si="233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10">
        <f t="shared" si="228"/>
        <v>42737.970138888886</v>
      </c>
      <c r="J2462">
        <v>1483417020</v>
      </c>
      <c r="K2462" s="10">
        <f t="shared" si="229"/>
        <v>42703.978784722225</v>
      </c>
      <c r="L2462">
        <v>1480480167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1.0078823529411765</v>
      </c>
      <c r="R2462" s="6">
        <f t="shared" si="231"/>
        <v>125.98529411764706</v>
      </c>
      <c r="S2462" s="6" t="str">
        <f t="shared" si="232"/>
        <v>food</v>
      </c>
      <c r="T2462" s="6" t="str">
        <f t="shared" si="233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10">
        <f t="shared" si="228"/>
        <v>40816.916666666664</v>
      </c>
      <c r="J2463">
        <v>1317438000</v>
      </c>
      <c r="K2463" s="10">
        <f t="shared" si="229"/>
        <v>40783.804363425923</v>
      </c>
      <c r="L2463">
        <v>1314577097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1.038</v>
      </c>
      <c r="R2463" s="6">
        <f t="shared" si="231"/>
        <v>90.523255813953483</v>
      </c>
      <c r="S2463" s="6" t="str">
        <f t="shared" si="232"/>
        <v>music</v>
      </c>
      <c r="T2463" s="6" t="str">
        <f t="shared" si="233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10">
        <f t="shared" si="228"/>
        <v>41108.977962962963</v>
      </c>
      <c r="J2464">
        <v>1342672096</v>
      </c>
      <c r="K2464" s="10">
        <f t="shared" si="229"/>
        <v>41088.977962962963</v>
      </c>
      <c r="L2464">
        <v>1340944096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1.1070833333333334</v>
      </c>
      <c r="R2464" s="6">
        <f t="shared" si="231"/>
        <v>28.880434782608695</v>
      </c>
      <c r="S2464" s="6" t="str">
        <f t="shared" si="232"/>
        <v>music</v>
      </c>
      <c r="T2464" s="6" t="str">
        <f t="shared" si="233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10">
        <f t="shared" si="228"/>
        <v>41380.583333333328</v>
      </c>
      <c r="J2465">
        <v>1366138800</v>
      </c>
      <c r="K2465" s="10">
        <f t="shared" si="229"/>
        <v>41340.903067129628</v>
      </c>
      <c r="L2465">
        <v>1362710425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1.1625000000000001</v>
      </c>
      <c r="R2465" s="6">
        <f t="shared" si="231"/>
        <v>31</v>
      </c>
      <c r="S2465" s="6" t="str">
        <f t="shared" si="232"/>
        <v>music</v>
      </c>
      <c r="T2465" s="6" t="str">
        <f t="shared" si="233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10">
        <f t="shared" si="228"/>
        <v>42277.603472222218</v>
      </c>
      <c r="J2466">
        <v>1443641340</v>
      </c>
      <c r="K2466" s="10">
        <f t="shared" si="229"/>
        <v>42248.692094907405</v>
      </c>
      <c r="L2466">
        <v>1441143397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1.111</v>
      </c>
      <c r="R2466" s="6">
        <f t="shared" si="231"/>
        <v>51.674418604651166</v>
      </c>
      <c r="S2466" s="6" t="str">
        <f t="shared" si="232"/>
        <v>music</v>
      </c>
      <c r="T2466" s="6" t="str">
        <f t="shared" si="233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10">
        <f t="shared" si="228"/>
        <v>41175.510972222219</v>
      </c>
      <c r="J2467">
        <v>1348420548</v>
      </c>
      <c r="K2467" s="10">
        <f t="shared" si="229"/>
        <v>41145.510972222219</v>
      </c>
      <c r="L2467">
        <v>1345828548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1.8014285714285714</v>
      </c>
      <c r="R2467" s="6">
        <f t="shared" si="231"/>
        <v>26.270833333333332</v>
      </c>
      <c r="S2467" s="6" t="str">
        <f t="shared" si="232"/>
        <v>music</v>
      </c>
      <c r="T2467" s="6" t="str">
        <f t="shared" si="233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10">
        <f t="shared" si="228"/>
        <v>41402.894131944442</v>
      </c>
      <c r="J2468">
        <v>1368066453</v>
      </c>
      <c r="K2468" s="10">
        <f t="shared" si="229"/>
        <v>41372.894131944442</v>
      </c>
      <c r="L2468">
        <v>1365474453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</v>
      </c>
      <c r="R2468" s="6">
        <f t="shared" si="231"/>
        <v>48.07692307692308</v>
      </c>
      <c r="S2468" s="6" t="str">
        <f t="shared" si="232"/>
        <v>music</v>
      </c>
      <c r="T2468" s="6" t="str">
        <f t="shared" si="233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10">
        <f t="shared" si="228"/>
        <v>41039.5</v>
      </c>
      <c r="J2469">
        <v>1336669200</v>
      </c>
      <c r="K2469" s="10">
        <f t="shared" si="229"/>
        <v>41025.665868055556</v>
      </c>
      <c r="L2469">
        <v>1335473931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1.1850000000000001</v>
      </c>
      <c r="R2469" s="6">
        <f t="shared" si="231"/>
        <v>27.558139534883722</v>
      </c>
      <c r="S2469" s="6" t="str">
        <f t="shared" si="232"/>
        <v>music</v>
      </c>
      <c r="T2469" s="6" t="str">
        <f t="shared" si="233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10">
        <f t="shared" si="228"/>
        <v>41210</v>
      </c>
      <c r="J2470">
        <v>1351400400</v>
      </c>
      <c r="K2470" s="10">
        <f t="shared" si="229"/>
        <v>41173.945844907408</v>
      </c>
      <c r="L2470">
        <v>1348285321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1.0721700000000001</v>
      </c>
      <c r="R2470" s="6">
        <f t="shared" si="231"/>
        <v>36.97137931034483</v>
      </c>
      <c r="S2470" s="6" t="str">
        <f t="shared" si="232"/>
        <v>music</v>
      </c>
      <c r="T2470" s="6" t="str">
        <f t="shared" si="233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10">
        <f t="shared" si="228"/>
        <v>40582.221400462957</v>
      </c>
      <c r="J2471">
        <v>1297160329</v>
      </c>
      <c r="K2471" s="10">
        <f t="shared" si="229"/>
        <v>40557.221400462957</v>
      </c>
      <c r="L2471">
        <v>1295000329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1.1366666666666667</v>
      </c>
      <c r="R2471" s="6">
        <f t="shared" si="231"/>
        <v>29.021276595744681</v>
      </c>
      <c r="S2471" s="6" t="str">
        <f t="shared" si="232"/>
        <v>music</v>
      </c>
      <c r="T2471" s="6" t="str">
        <f t="shared" si="233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10">
        <f t="shared" si="228"/>
        <v>41052.866377314815</v>
      </c>
      <c r="J2472">
        <v>1337824055</v>
      </c>
      <c r="K2472" s="10">
        <f t="shared" si="229"/>
        <v>41022.866377314815</v>
      </c>
      <c r="L2472">
        <v>1335232055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1.0316400000000001</v>
      </c>
      <c r="R2472" s="6">
        <f t="shared" si="231"/>
        <v>28.65666666666667</v>
      </c>
      <c r="S2472" s="6" t="str">
        <f t="shared" si="232"/>
        <v>music</v>
      </c>
      <c r="T2472" s="6" t="str">
        <f t="shared" si="233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10">
        <f t="shared" si="228"/>
        <v>40933.784629629627</v>
      </c>
      <c r="J2473">
        <v>1327535392</v>
      </c>
      <c r="K2473" s="10">
        <f t="shared" si="229"/>
        <v>40893.784629629627</v>
      </c>
      <c r="L2473">
        <v>1324079392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1.28</v>
      </c>
      <c r="R2473" s="6">
        <f t="shared" si="231"/>
        <v>37.647058823529413</v>
      </c>
      <c r="S2473" s="6" t="str">
        <f t="shared" si="232"/>
        <v>music</v>
      </c>
      <c r="T2473" s="6" t="str">
        <f t="shared" si="233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10">
        <f t="shared" si="228"/>
        <v>40424.835416666661</v>
      </c>
      <c r="J2474">
        <v>1283562180</v>
      </c>
      <c r="K2474" s="10">
        <f t="shared" si="229"/>
        <v>40353.907175925924</v>
      </c>
      <c r="L2474">
        <v>1277433980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1.3576026666666667</v>
      </c>
      <c r="R2474" s="6">
        <f t="shared" si="231"/>
        <v>97.904038461538462</v>
      </c>
      <c r="S2474" s="6" t="str">
        <f t="shared" si="232"/>
        <v>music</v>
      </c>
      <c r="T2474" s="6" t="str">
        <f t="shared" si="233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10">
        <f t="shared" si="228"/>
        <v>41223.581817129627</v>
      </c>
      <c r="J2475">
        <v>1352573869</v>
      </c>
      <c r="K2475" s="10">
        <f t="shared" si="229"/>
        <v>41193.540150462963</v>
      </c>
      <c r="L2475">
        <v>1349978269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</v>
      </c>
      <c r="R2475" s="6">
        <f t="shared" si="231"/>
        <v>42.553191489361701</v>
      </c>
      <c r="S2475" s="6" t="str">
        <f t="shared" si="232"/>
        <v>music</v>
      </c>
      <c r="T2475" s="6" t="str">
        <f t="shared" si="233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10">
        <f t="shared" si="228"/>
        <v>40461.80296296296</v>
      </c>
      <c r="J2476">
        <v>1286756176</v>
      </c>
      <c r="K2476" s="10">
        <f t="shared" si="229"/>
        <v>40416.80296296296</v>
      </c>
      <c r="L2476">
        <v>1282868176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1.0000360000000001</v>
      </c>
      <c r="R2476" s="6">
        <f t="shared" si="231"/>
        <v>131.58368421052631</v>
      </c>
      <c r="S2476" s="6" t="str">
        <f t="shared" si="232"/>
        <v>music</v>
      </c>
      <c r="T2476" s="6" t="str">
        <f t="shared" si="233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10">
        <f t="shared" si="228"/>
        <v>40369.708333333328</v>
      </c>
      <c r="J2477">
        <v>1278799200</v>
      </c>
      <c r="K2477" s="10">
        <f t="shared" si="229"/>
        <v>40310.079340277771</v>
      </c>
      <c r="L2477">
        <v>1273647255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1.0471999999999999</v>
      </c>
      <c r="R2477" s="6">
        <f t="shared" si="231"/>
        <v>32.320987654320987</v>
      </c>
      <c r="S2477" s="6" t="str">
        <f t="shared" si="232"/>
        <v>music</v>
      </c>
      <c r="T2477" s="6" t="str">
        <f t="shared" si="233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10">
        <f t="shared" si="228"/>
        <v>41946.161689814813</v>
      </c>
      <c r="J2478">
        <v>1415004770</v>
      </c>
      <c r="K2478" s="10">
        <f t="shared" si="229"/>
        <v>41913.120023148142</v>
      </c>
      <c r="L2478">
        <v>1412149970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1.050225</v>
      </c>
      <c r="R2478" s="6">
        <f t="shared" si="231"/>
        <v>61.103999999999999</v>
      </c>
      <c r="S2478" s="6" t="str">
        <f t="shared" si="232"/>
        <v>music</v>
      </c>
      <c r="T2478" s="6" t="str">
        <f t="shared" si="233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10">
        <f t="shared" si="228"/>
        <v>41133.483159722222</v>
      </c>
      <c r="J2479">
        <v>1344789345</v>
      </c>
      <c r="K2479" s="10">
        <f t="shared" si="229"/>
        <v>41088.483159722222</v>
      </c>
      <c r="L2479">
        <v>1340901345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1.7133333333333334</v>
      </c>
      <c r="R2479" s="6">
        <f t="shared" si="231"/>
        <v>31.341463414634145</v>
      </c>
      <c r="S2479" s="6" t="str">
        <f t="shared" si="232"/>
        <v>music</v>
      </c>
      <c r="T2479" s="6" t="str">
        <f t="shared" si="233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10">
        <f t="shared" si="228"/>
        <v>41287.742048611108</v>
      </c>
      <c r="J2480">
        <v>1358117313</v>
      </c>
      <c r="K2480" s="10">
        <f t="shared" si="229"/>
        <v>41257.742048611108</v>
      </c>
      <c r="L2480">
        <v>1355525313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1.2749999999999999</v>
      </c>
      <c r="R2480" s="6">
        <f t="shared" si="231"/>
        <v>129.1139240506329</v>
      </c>
      <c r="S2480" s="6" t="str">
        <f t="shared" si="232"/>
        <v>music</v>
      </c>
      <c r="T2480" s="6" t="str">
        <f t="shared" si="233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10">
        <f t="shared" si="228"/>
        <v>41117.875</v>
      </c>
      <c r="J2481">
        <v>1343440800</v>
      </c>
      <c r="K2481" s="10">
        <f t="shared" si="229"/>
        <v>41107.518449074072</v>
      </c>
      <c r="L2481">
        <v>1342545994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1.3344333333333334</v>
      </c>
      <c r="R2481" s="6">
        <f t="shared" si="231"/>
        <v>25.020624999999999</v>
      </c>
      <c r="S2481" s="6" t="str">
        <f t="shared" si="232"/>
        <v>music</v>
      </c>
      <c r="T2481" s="6" t="str">
        <f t="shared" si="233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10">
        <f t="shared" si="228"/>
        <v>42287.727824074071</v>
      </c>
      <c r="J2482">
        <v>1444516084</v>
      </c>
      <c r="K2482" s="10">
        <f t="shared" si="229"/>
        <v>42227.727824074071</v>
      </c>
      <c r="L2482">
        <v>1439332084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</v>
      </c>
      <c r="R2482" s="6">
        <f t="shared" si="231"/>
        <v>250</v>
      </c>
      <c r="S2482" s="6" t="str">
        <f t="shared" si="232"/>
        <v>music</v>
      </c>
      <c r="T2482" s="6" t="str">
        <f t="shared" si="233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10">
        <f t="shared" si="228"/>
        <v>41029.437592592592</v>
      </c>
      <c r="J2483">
        <v>1335799808</v>
      </c>
      <c r="K2483" s="10">
        <f t="shared" si="229"/>
        <v>40999.437592592592</v>
      </c>
      <c r="L2483">
        <v>1333207808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1.1291099999999998</v>
      </c>
      <c r="R2483" s="6">
        <f t="shared" si="231"/>
        <v>47.541473684210523</v>
      </c>
      <c r="S2483" s="6" t="str">
        <f t="shared" si="232"/>
        <v>music</v>
      </c>
      <c r="T2483" s="6" t="str">
        <f t="shared" si="233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10">
        <f t="shared" si="228"/>
        <v>40756.573877314811</v>
      </c>
      <c r="J2484">
        <v>1312224383</v>
      </c>
      <c r="K2484" s="10">
        <f t="shared" si="229"/>
        <v>40711.573877314811</v>
      </c>
      <c r="L2484">
        <v>1308336383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1.0009999999999999</v>
      </c>
      <c r="R2484" s="6">
        <f t="shared" si="231"/>
        <v>40.04</v>
      </c>
      <c r="S2484" s="6" t="str">
        <f t="shared" si="232"/>
        <v>music</v>
      </c>
      <c r="T2484" s="6" t="str">
        <f t="shared" si="233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10">
        <f t="shared" si="228"/>
        <v>41030.500034722216</v>
      </c>
      <c r="J2485">
        <v>1335891603</v>
      </c>
      <c r="K2485" s="10">
        <f t="shared" si="229"/>
        <v>40970.541701388887</v>
      </c>
      <c r="L2485">
        <v>1330711203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1.1372727272727272</v>
      </c>
      <c r="R2485" s="6">
        <f t="shared" si="231"/>
        <v>65.84210526315789</v>
      </c>
      <c r="S2485" s="6" t="str">
        <f t="shared" si="232"/>
        <v>music</v>
      </c>
      <c r="T2485" s="6" t="str">
        <f t="shared" si="233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10">
        <f t="shared" si="228"/>
        <v>40801.708368055552</v>
      </c>
      <c r="J2486">
        <v>1316124003</v>
      </c>
      <c r="K2486" s="10">
        <f t="shared" si="229"/>
        <v>40771.708368055552</v>
      </c>
      <c r="L2486">
        <v>1313532003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1.1931742857142855</v>
      </c>
      <c r="R2486" s="6">
        <f t="shared" si="231"/>
        <v>46.401222222222216</v>
      </c>
      <c r="S2486" s="6" t="str">
        <f t="shared" si="232"/>
        <v>music</v>
      </c>
      <c r="T2486" s="6" t="str">
        <f t="shared" si="233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10">
        <f t="shared" si="228"/>
        <v>40828.790266203701</v>
      </c>
      <c r="J2487">
        <v>1318463879</v>
      </c>
      <c r="K2487" s="10">
        <f t="shared" si="229"/>
        <v>40793.790266203701</v>
      </c>
      <c r="L2487">
        <v>1315439879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1.0325</v>
      </c>
      <c r="R2487" s="6">
        <f t="shared" si="231"/>
        <v>50.365853658536587</v>
      </c>
      <c r="S2487" s="6" t="str">
        <f t="shared" si="232"/>
        <v>music</v>
      </c>
      <c r="T2487" s="6" t="str">
        <f t="shared" si="233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10">
        <f t="shared" si="228"/>
        <v>41021.499722222223</v>
      </c>
      <c r="J2488">
        <v>1335113976</v>
      </c>
      <c r="K2488" s="10">
        <f t="shared" si="229"/>
        <v>40991.499722222223</v>
      </c>
      <c r="L2488">
        <v>1332521976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2.6566666666666667</v>
      </c>
      <c r="R2488" s="6">
        <f t="shared" si="231"/>
        <v>26.566666666666666</v>
      </c>
      <c r="S2488" s="6" t="str">
        <f t="shared" si="232"/>
        <v>music</v>
      </c>
      <c r="T2488" s="6" t="str">
        <f t="shared" si="233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10">
        <f t="shared" si="228"/>
        <v>41055.874965277777</v>
      </c>
      <c r="J2489">
        <v>1338083997</v>
      </c>
      <c r="K2489" s="10">
        <f t="shared" si="229"/>
        <v>41025.874965277777</v>
      </c>
      <c r="L2489">
        <v>1335491997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1.0005066666666667</v>
      </c>
      <c r="R2489" s="6">
        <f t="shared" si="231"/>
        <v>39.493684210526318</v>
      </c>
      <c r="S2489" s="6" t="str">
        <f t="shared" si="232"/>
        <v>music</v>
      </c>
      <c r="T2489" s="6" t="str">
        <f t="shared" si="233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10">
        <f t="shared" si="228"/>
        <v>40863.466527777775</v>
      </c>
      <c r="J2490">
        <v>1321459908</v>
      </c>
      <c r="K2490" s="10">
        <f t="shared" si="229"/>
        <v>40833.424861111111</v>
      </c>
      <c r="L2490">
        <v>1318864308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1.0669999999999999</v>
      </c>
      <c r="R2490" s="6">
        <f t="shared" si="231"/>
        <v>49.246153846153845</v>
      </c>
      <c r="S2490" s="6" t="str">
        <f t="shared" si="232"/>
        <v>music</v>
      </c>
      <c r="T2490" s="6" t="str">
        <f t="shared" si="233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10">
        <f t="shared" si="228"/>
        <v>41403.481932870367</v>
      </c>
      <c r="J2491">
        <v>1368117239</v>
      </c>
      <c r="K2491" s="10">
        <f t="shared" si="229"/>
        <v>41373.481932870367</v>
      </c>
      <c r="L2491">
        <v>1365525239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1.3367142857142857</v>
      </c>
      <c r="R2491" s="6">
        <f t="shared" si="231"/>
        <v>62.38</v>
      </c>
      <c r="S2491" s="6" t="str">
        <f t="shared" si="232"/>
        <v>music</v>
      </c>
      <c r="T2491" s="6" t="str">
        <f t="shared" si="233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10">
        <f t="shared" si="228"/>
        <v>41083.01939814815</v>
      </c>
      <c r="J2492">
        <v>1340429276</v>
      </c>
      <c r="K2492" s="10">
        <f t="shared" si="229"/>
        <v>41023.01939814815</v>
      </c>
      <c r="L2492">
        <v>1335245276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1.214</v>
      </c>
      <c r="R2492" s="6">
        <f t="shared" si="231"/>
        <v>37.9375</v>
      </c>
      <c r="S2492" s="6" t="str">
        <f t="shared" si="232"/>
        <v>music</v>
      </c>
      <c r="T2492" s="6" t="str">
        <f t="shared" si="233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10">
        <f t="shared" si="228"/>
        <v>40558.868750000001</v>
      </c>
      <c r="J2493">
        <v>1295142660</v>
      </c>
      <c r="K2493" s="10">
        <f t="shared" si="229"/>
        <v>40542.630949074075</v>
      </c>
      <c r="L2493">
        <v>1293739714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1.032</v>
      </c>
      <c r="R2493" s="6">
        <f t="shared" si="231"/>
        <v>51.6</v>
      </c>
      <c r="S2493" s="6" t="str">
        <f t="shared" si="232"/>
        <v>music</v>
      </c>
      <c r="T2493" s="6" t="str">
        <f t="shared" si="233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10">
        <f t="shared" si="228"/>
        <v>41076.207638888889</v>
      </c>
      <c r="J2494">
        <v>1339840740</v>
      </c>
      <c r="K2494" s="10">
        <f t="shared" si="229"/>
        <v>41024.777638888889</v>
      </c>
      <c r="L2494">
        <v>1335397188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1.25</v>
      </c>
      <c r="R2494" s="6">
        <f t="shared" si="231"/>
        <v>27.777777777777779</v>
      </c>
      <c r="S2494" s="6" t="str">
        <f t="shared" si="232"/>
        <v>music</v>
      </c>
      <c r="T2494" s="6" t="str">
        <f t="shared" si="233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10">
        <f t="shared" si="228"/>
        <v>41392.959953703699</v>
      </c>
      <c r="J2495">
        <v>1367208140</v>
      </c>
      <c r="K2495" s="10">
        <f t="shared" si="229"/>
        <v>41347.959953703699</v>
      </c>
      <c r="L2495">
        <v>1363320140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1.2869999999999999</v>
      </c>
      <c r="R2495" s="6">
        <f t="shared" si="231"/>
        <v>99.382239382239376</v>
      </c>
      <c r="S2495" s="6" t="str">
        <f t="shared" si="232"/>
        <v>music</v>
      </c>
      <c r="T2495" s="6" t="str">
        <f t="shared" si="233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10">
        <f t="shared" si="228"/>
        <v>41052.436851851853</v>
      </c>
      <c r="J2496">
        <v>1337786944</v>
      </c>
      <c r="K2496" s="10">
        <f t="shared" si="229"/>
        <v>41022.436851851853</v>
      </c>
      <c r="L2496">
        <v>1335194944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1.0100533333333332</v>
      </c>
      <c r="R2496" s="6">
        <f t="shared" si="231"/>
        <v>38.848205128205123</v>
      </c>
      <c r="S2496" s="6" t="str">
        <f t="shared" si="232"/>
        <v>music</v>
      </c>
      <c r="T2496" s="6" t="str">
        <f t="shared" si="233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10">
        <f t="shared" si="228"/>
        <v>41066.738136574073</v>
      </c>
      <c r="J2497">
        <v>1339022575</v>
      </c>
      <c r="K2497" s="10">
        <f t="shared" si="229"/>
        <v>41036.738136574073</v>
      </c>
      <c r="L2497">
        <v>1336430575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1.2753666666666665</v>
      </c>
      <c r="R2497" s="6">
        <f t="shared" si="231"/>
        <v>45.548809523809524</v>
      </c>
      <c r="S2497" s="6" t="str">
        <f t="shared" si="232"/>
        <v>music</v>
      </c>
      <c r="T2497" s="6" t="str">
        <f t="shared" si="233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10">
        <f t="shared" si="228"/>
        <v>41362.746435185181</v>
      </c>
      <c r="J2498">
        <v>1364597692</v>
      </c>
      <c r="K2498" s="10">
        <f t="shared" si="229"/>
        <v>41327.788101851846</v>
      </c>
      <c r="L2498">
        <v>1361577292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0"/>
        <v>1</v>
      </c>
      <c r="R2498" s="6">
        <f t="shared" si="231"/>
        <v>600</v>
      </c>
      <c r="S2498" s="6" t="str">
        <f t="shared" si="232"/>
        <v>music</v>
      </c>
      <c r="T2498" s="6" t="str">
        <f t="shared" si="233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10">
        <f t="shared" ref="I2499:I2562" si="234">J2499/(86400)+25569+(-5/24)</f>
        <v>40760.670578703699</v>
      </c>
      <c r="J2499">
        <v>1312578338</v>
      </c>
      <c r="K2499" s="10">
        <f t="shared" ref="K2499:K2562" si="235">(L2499/86400)+25569+(-5/24)</f>
        <v>40730.670578703699</v>
      </c>
      <c r="L2499">
        <v>1309986338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6">E2499/D2499</f>
        <v>1.127715</v>
      </c>
      <c r="R2499" s="6">
        <f t="shared" ref="R2499:R2562" si="237">E2499/N2499</f>
        <v>80.551071428571419</v>
      </c>
      <c r="S2499" s="6" t="str">
        <f t="shared" ref="S2499:S2562" si="238">LEFT(P2499,FIND("/",P2499)-1)</f>
        <v>music</v>
      </c>
      <c r="T2499" s="6" t="str">
        <f t="shared" ref="T2499:T2562" si="239">RIGHT(P2499,LEN(P2499)-FIND("/",P2499))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10">
        <f t="shared" si="234"/>
        <v>42031.759108796294</v>
      </c>
      <c r="J2500">
        <v>1422400387</v>
      </c>
      <c r="K2500" s="10">
        <f t="shared" si="235"/>
        <v>42017.759108796294</v>
      </c>
      <c r="L2500">
        <v>1421190787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1.056</v>
      </c>
      <c r="R2500" s="6">
        <f t="shared" si="237"/>
        <v>52.8</v>
      </c>
      <c r="S2500" s="6" t="str">
        <f t="shared" si="238"/>
        <v>music</v>
      </c>
      <c r="T2500" s="6" t="str">
        <f t="shared" si="239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10">
        <f t="shared" si="234"/>
        <v>41274.541666666664</v>
      </c>
      <c r="J2501">
        <v>1356976800</v>
      </c>
      <c r="K2501" s="10">
        <f t="shared" si="235"/>
        <v>41226.440243055556</v>
      </c>
      <c r="L2501">
        <v>1352820837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2.0262500000000001</v>
      </c>
      <c r="R2501" s="6">
        <f t="shared" si="237"/>
        <v>47.676470588235297</v>
      </c>
      <c r="S2501" s="6" t="str">
        <f t="shared" si="238"/>
        <v>music</v>
      </c>
      <c r="T2501" s="6" t="str">
        <f t="shared" si="239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10">
        <f t="shared" si="234"/>
        <v>41083.564525462956</v>
      </c>
      <c r="J2502">
        <v>1340476375</v>
      </c>
      <c r="K2502" s="10">
        <f t="shared" si="235"/>
        <v>41053.564525462956</v>
      </c>
      <c r="L2502">
        <v>1337884375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1.1333333333333333</v>
      </c>
      <c r="R2502" s="6">
        <f t="shared" si="237"/>
        <v>23.448275862068964</v>
      </c>
      <c r="S2502" s="6" t="str">
        <f t="shared" si="238"/>
        <v>music</v>
      </c>
      <c r="T2502" s="6" t="str">
        <f t="shared" si="239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10">
        <f t="shared" si="234"/>
        <v>42274.568333333336</v>
      </c>
      <c r="J2503">
        <v>1443379104</v>
      </c>
      <c r="K2503" s="10">
        <f t="shared" si="235"/>
        <v>42244.568333333336</v>
      </c>
      <c r="L2503">
        <v>1440787104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2.5545454545454545E-2</v>
      </c>
      <c r="R2503" s="6">
        <f t="shared" si="237"/>
        <v>40.142857142857146</v>
      </c>
      <c r="S2503" s="6" t="str">
        <f t="shared" si="238"/>
        <v>food</v>
      </c>
      <c r="T2503" s="6" t="str">
        <f t="shared" si="239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10">
        <f t="shared" si="234"/>
        <v>41903.617106481477</v>
      </c>
      <c r="J2504">
        <v>1411328918</v>
      </c>
      <c r="K2504" s="10">
        <f t="shared" si="235"/>
        <v>41858.617106481477</v>
      </c>
      <c r="L2504">
        <v>1407440918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7.8181818181818181E-4</v>
      </c>
      <c r="R2504" s="6">
        <f t="shared" si="237"/>
        <v>17.2</v>
      </c>
      <c r="S2504" s="6" t="str">
        <f t="shared" si="238"/>
        <v>food</v>
      </c>
      <c r="T2504" s="6" t="str">
        <f t="shared" si="239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10">
        <f t="shared" si="234"/>
        <v>42528.67083333333</v>
      </c>
      <c r="J2505">
        <v>1465333560</v>
      </c>
      <c r="K2505" s="10">
        <f t="shared" si="235"/>
        <v>42498.691064814811</v>
      </c>
      <c r="L2505">
        <v>1462743308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 s="6" t="e">
        <f t="shared" si="237"/>
        <v>#DIV/0!</v>
      </c>
      <c r="S2505" s="6" t="str">
        <f t="shared" si="238"/>
        <v>food</v>
      </c>
      <c r="T2505" s="6" t="str">
        <f t="shared" si="239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10">
        <f t="shared" si="234"/>
        <v>41957.848773148151</v>
      </c>
      <c r="J2506">
        <v>1416014534</v>
      </c>
      <c r="K2506" s="10">
        <f t="shared" si="235"/>
        <v>41927.807106481479</v>
      </c>
      <c r="L2506">
        <v>1413418934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 s="6" t="e">
        <f t="shared" si="237"/>
        <v>#DIV/0!</v>
      </c>
      <c r="S2506" s="6" t="str">
        <f t="shared" si="238"/>
        <v>food</v>
      </c>
      <c r="T2506" s="6" t="str">
        <f t="shared" si="239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10">
        <f t="shared" si="234"/>
        <v>42076.80574074074</v>
      </c>
      <c r="J2507">
        <v>1426292416</v>
      </c>
      <c r="K2507" s="10">
        <f t="shared" si="235"/>
        <v>42046.847407407404</v>
      </c>
      <c r="L2507">
        <v>1423704016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 s="6" t="e">
        <f t="shared" si="237"/>
        <v>#DIV/0!</v>
      </c>
      <c r="S2507" s="6" t="str">
        <f t="shared" si="238"/>
        <v>food</v>
      </c>
      <c r="T2507" s="6" t="str">
        <f t="shared" si="239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10">
        <f t="shared" si="234"/>
        <v>42280.666666666664</v>
      </c>
      <c r="J2508">
        <v>1443906000</v>
      </c>
      <c r="K2508" s="10">
        <f t="shared" si="235"/>
        <v>42258.088761574072</v>
      </c>
      <c r="L2508">
        <v>1441955269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6.0000000000000001E-3</v>
      </c>
      <c r="R2508" s="6">
        <f t="shared" si="237"/>
        <v>15</v>
      </c>
      <c r="S2508" s="6" t="str">
        <f t="shared" si="238"/>
        <v>food</v>
      </c>
      <c r="T2508" s="6" t="str">
        <f t="shared" si="239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10">
        <f t="shared" si="234"/>
        <v>42134.864629629628</v>
      </c>
      <c r="J2509">
        <v>1431308704</v>
      </c>
      <c r="K2509" s="10">
        <f t="shared" si="235"/>
        <v>42104.864629629628</v>
      </c>
      <c r="L2509">
        <v>1428716704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 s="6" t="e">
        <f t="shared" si="237"/>
        <v>#DIV/0!</v>
      </c>
      <c r="S2509" s="6" t="str">
        <f t="shared" si="238"/>
        <v>food</v>
      </c>
      <c r="T2509" s="6" t="str">
        <f t="shared" si="239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10">
        <f t="shared" si="234"/>
        <v>41865.743449074071</v>
      </c>
      <c r="J2510">
        <v>1408056634</v>
      </c>
      <c r="K2510" s="10">
        <f t="shared" si="235"/>
        <v>41835.743449074071</v>
      </c>
      <c r="L2510">
        <v>1405464634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 s="6" t="e">
        <f t="shared" si="237"/>
        <v>#DIV/0!</v>
      </c>
      <c r="S2510" s="6" t="str">
        <f t="shared" si="238"/>
        <v>food</v>
      </c>
      <c r="T2510" s="6" t="str">
        <f t="shared" si="239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10">
        <f t="shared" si="234"/>
        <v>42114.559594907405</v>
      </c>
      <c r="J2511">
        <v>1429554349</v>
      </c>
      <c r="K2511" s="10">
        <f t="shared" si="235"/>
        <v>42058.601261574069</v>
      </c>
      <c r="L2511">
        <v>1424719549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1.0526315789473684E-2</v>
      </c>
      <c r="R2511" s="6">
        <f t="shared" si="237"/>
        <v>35.714285714285715</v>
      </c>
      <c r="S2511" s="6" t="str">
        <f t="shared" si="238"/>
        <v>food</v>
      </c>
      <c r="T2511" s="6" t="str">
        <f t="shared" si="239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10">
        <f t="shared" si="234"/>
        <v>42138.789027777777</v>
      </c>
      <c r="J2512">
        <v>1431647772</v>
      </c>
      <c r="K2512" s="10">
        <f t="shared" si="235"/>
        <v>42078.789027777777</v>
      </c>
      <c r="L2512">
        <v>1426463772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1.5E-3</v>
      </c>
      <c r="R2512" s="6">
        <f t="shared" si="237"/>
        <v>37.5</v>
      </c>
      <c r="S2512" s="6" t="str">
        <f t="shared" si="238"/>
        <v>food</v>
      </c>
      <c r="T2512" s="6" t="str">
        <f t="shared" si="239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10">
        <f t="shared" si="234"/>
        <v>42401.238576388881</v>
      </c>
      <c r="J2513">
        <v>1454323413</v>
      </c>
      <c r="K2513" s="10">
        <f t="shared" si="235"/>
        <v>42371.238576388881</v>
      </c>
      <c r="L2513">
        <v>1451731413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 s="6" t="e">
        <f t="shared" si="237"/>
        <v>#DIV/0!</v>
      </c>
      <c r="S2513" s="6" t="str">
        <f t="shared" si="238"/>
        <v>food</v>
      </c>
      <c r="T2513" s="6" t="str">
        <f t="shared" si="239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10">
        <f t="shared" si="234"/>
        <v>41986.668530092589</v>
      </c>
      <c r="J2514">
        <v>1418504561</v>
      </c>
      <c r="K2514" s="10">
        <f t="shared" si="235"/>
        <v>41971.668530092589</v>
      </c>
      <c r="L2514">
        <v>1417208561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 s="6" t="e">
        <f t="shared" si="237"/>
        <v>#DIV/0!</v>
      </c>
      <c r="S2514" s="6" t="str">
        <f t="shared" si="238"/>
        <v>food</v>
      </c>
      <c r="T2514" s="6" t="str">
        <f t="shared" si="239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10">
        <f t="shared" si="234"/>
        <v>42791.798483796294</v>
      </c>
      <c r="J2515">
        <v>1488067789</v>
      </c>
      <c r="K2515" s="10">
        <f t="shared" si="235"/>
        <v>42731.798483796294</v>
      </c>
      <c r="L2515">
        <v>1482883789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 s="6" t="e">
        <f t="shared" si="237"/>
        <v>#DIV/0!</v>
      </c>
      <c r="S2515" s="6" t="str">
        <f t="shared" si="238"/>
        <v>food</v>
      </c>
      <c r="T2515" s="6" t="str">
        <f t="shared" si="239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10">
        <f t="shared" si="234"/>
        <v>41871.181446759256</v>
      </c>
      <c r="J2516">
        <v>1408526477</v>
      </c>
      <c r="K2516" s="10">
        <f t="shared" si="235"/>
        <v>41854.181446759256</v>
      </c>
      <c r="L2516">
        <v>1407057677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1.7500000000000002E-2</v>
      </c>
      <c r="R2516" s="6">
        <f t="shared" si="237"/>
        <v>52.5</v>
      </c>
      <c r="S2516" s="6" t="str">
        <f t="shared" si="238"/>
        <v>food</v>
      </c>
      <c r="T2516" s="6" t="str">
        <f t="shared" si="239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10">
        <f t="shared" si="234"/>
        <v>42057.63140046296</v>
      </c>
      <c r="J2517">
        <v>1424635753</v>
      </c>
      <c r="K2517" s="10">
        <f t="shared" si="235"/>
        <v>42027.63140046296</v>
      </c>
      <c r="L2517">
        <v>1422043753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0.186</v>
      </c>
      <c r="R2517" s="6">
        <f t="shared" si="237"/>
        <v>77.5</v>
      </c>
      <c r="S2517" s="6" t="str">
        <f t="shared" si="238"/>
        <v>food</v>
      </c>
      <c r="T2517" s="6" t="str">
        <f t="shared" si="239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10">
        <f t="shared" si="234"/>
        <v>41972.486712962964</v>
      </c>
      <c r="J2518">
        <v>1417279252</v>
      </c>
      <c r="K2518" s="10">
        <f t="shared" si="235"/>
        <v>41942.445046296292</v>
      </c>
      <c r="L2518">
        <v>1414683652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 s="6" t="e">
        <f t="shared" si="237"/>
        <v>#DIV/0!</v>
      </c>
      <c r="S2518" s="6" t="str">
        <f t="shared" si="238"/>
        <v>food</v>
      </c>
      <c r="T2518" s="6" t="str">
        <f t="shared" si="239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10">
        <f t="shared" si="234"/>
        <v>42082.552430555552</v>
      </c>
      <c r="J2519">
        <v>1426788930</v>
      </c>
      <c r="K2519" s="10">
        <f t="shared" si="235"/>
        <v>42052.594097222223</v>
      </c>
      <c r="L2519">
        <v>1424200530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9.8166666666666666E-2</v>
      </c>
      <c r="R2519" s="6">
        <f t="shared" si="237"/>
        <v>53.545454545454547</v>
      </c>
      <c r="S2519" s="6" t="str">
        <f t="shared" si="238"/>
        <v>food</v>
      </c>
      <c r="T2519" s="6" t="str">
        <f t="shared" si="239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10">
        <f t="shared" si="234"/>
        <v>41956.51421296296</v>
      </c>
      <c r="J2520">
        <v>1415899228</v>
      </c>
      <c r="K2520" s="10">
        <f t="shared" si="235"/>
        <v>41926.472546296296</v>
      </c>
      <c r="L2520">
        <v>1413303628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 s="6" t="e">
        <f t="shared" si="237"/>
        <v>#DIV/0!</v>
      </c>
      <c r="S2520" s="6" t="str">
        <f t="shared" si="238"/>
        <v>food</v>
      </c>
      <c r="T2520" s="6" t="str">
        <f t="shared" si="239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10">
        <f t="shared" si="234"/>
        <v>41838.946805555555</v>
      </c>
      <c r="J2521">
        <v>1405741404</v>
      </c>
      <c r="K2521" s="10">
        <f t="shared" si="235"/>
        <v>41808.946805555555</v>
      </c>
      <c r="L2521">
        <v>1403149404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4.3333333333333331E-4</v>
      </c>
      <c r="R2521" s="6">
        <f t="shared" si="237"/>
        <v>16.25</v>
      </c>
      <c r="S2521" s="6" t="str">
        <f t="shared" si="238"/>
        <v>food</v>
      </c>
      <c r="T2521" s="6" t="str">
        <f t="shared" si="239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10">
        <f t="shared" si="234"/>
        <v>42658.597916666666</v>
      </c>
      <c r="J2522">
        <v>1476559260</v>
      </c>
      <c r="K2522" s="10">
        <f t="shared" si="235"/>
        <v>42612.392187500001</v>
      </c>
      <c r="L2522">
        <v>1472567085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 s="6" t="e">
        <f t="shared" si="237"/>
        <v>#DIV/0!</v>
      </c>
      <c r="S2522" s="6" t="str">
        <f t="shared" si="238"/>
        <v>food</v>
      </c>
      <c r="T2522" s="6" t="str">
        <f t="shared" si="239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10">
        <f t="shared" si="234"/>
        <v>42290.75950231481</v>
      </c>
      <c r="J2523">
        <v>1444778021</v>
      </c>
      <c r="K2523" s="10">
        <f t="shared" si="235"/>
        <v>42269.75950231481</v>
      </c>
      <c r="L2523">
        <v>1442963621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1.0948792000000001</v>
      </c>
      <c r="R2523" s="6">
        <f t="shared" si="237"/>
        <v>103.68174242424243</v>
      </c>
      <c r="S2523" s="6" t="str">
        <f t="shared" si="238"/>
        <v>music</v>
      </c>
      <c r="T2523" s="6" t="str">
        <f t="shared" si="239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10">
        <f t="shared" si="234"/>
        <v>42482.411111111105</v>
      </c>
      <c r="J2524">
        <v>1461336720</v>
      </c>
      <c r="K2524" s="10">
        <f t="shared" si="235"/>
        <v>42460.365277777775</v>
      </c>
      <c r="L2524">
        <v>1459431960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</v>
      </c>
      <c r="R2524" s="6">
        <f t="shared" si="237"/>
        <v>185.18518518518519</v>
      </c>
      <c r="S2524" s="6" t="str">
        <f t="shared" si="238"/>
        <v>music</v>
      </c>
      <c r="T2524" s="6" t="str">
        <f t="shared" si="239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10">
        <f t="shared" si="234"/>
        <v>41960.808935185181</v>
      </c>
      <c r="J2525">
        <v>1416270292</v>
      </c>
      <c r="K2525" s="10">
        <f t="shared" si="235"/>
        <v>41930.767268518517</v>
      </c>
      <c r="L2525">
        <v>1413674692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1.5644444444444445</v>
      </c>
      <c r="R2525" s="6">
        <f t="shared" si="237"/>
        <v>54.153846153846153</v>
      </c>
      <c r="S2525" s="6" t="str">
        <f t="shared" si="238"/>
        <v>music</v>
      </c>
      <c r="T2525" s="6" t="str">
        <f t="shared" si="239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10">
        <f t="shared" si="234"/>
        <v>41993.979166666664</v>
      </c>
      <c r="J2526">
        <v>1419136200</v>
      </c>
      <c r="K2526" s="10">
        <f t="shared" si="235"/>
        <v>41961.599039351851</v>
      </c>
      <c r="L2526">
        <v>1416338557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1.016</v>
      </c>
      <c r="R2526" s="6">
        <f t="shared" si="237"/>
        <v>177.2093023255814</v>
      </c>
      <c r="S2526" s="6" t="str">
        <f t="shared" si="238"/>
        <v>music</v>
      </c>
      <c r="T2526" s="6" t="str">
        <f t="shared" si="239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10">
        <f t="shared" si="234"/>
        <v>41088.636238425919</v>
      </c>
      <c r="J2527">
        <v>1340914571</v>
      </c>
      <c r="K2527" s="10">
        <f t="shared" si="235"/>
        <v>41058.636238425919</v>
      </c>
      <c r="L2527">
        <v>1338322571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1.00325</v>
      </c>
      <c r="R2527" s="6">
        <f t="shared" si="237"/>
        <v>100.325</v>
      </c>
      <c r="S2527" s="6" t="str">
        <f t="shared" si="238"/>
        <v>music</v>
      </c>
      <c r="T2527" s="6" t="str">
        <f t="shared" si="239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10">
        <f t="shared" si="234"/>
        <v>41980.999305555553</v>
      </c>
      <c r="J2528">
        <v>1418014740</v>
      </c>
      <c r="K2528" s="10">
        <f t="shared" si="235"/>
        <v>41952.882800925923</v>
      </c>
      <c r="L2528">
        <v>1415585474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1.1294999999999999</v>
      </c>
      <c r="R2528" s="6">
        <f t="shared" si="237"/>
        <v>136.90909090909091</v>
      </c>
      <c r="S2528" s="6" t="str">
        <f t="shared" si="238"/>
        <v>music</v>
      </c>
      <c r="T2528" s="6" t="str">
        <f t="shared" si="239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10">
        <f t="shared" si="234"/>
        <v>41564.957638888889</v>
      </c>
      <c r="J2529">
        <v>1382068740</v>
      </c>
      <c r="K2529" s="10">
        <f t="shared" si="235"/>
        <v>41546.542719907404</v>
      </c>
      <c r="L2529">
        <v>1380477691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1.02125</v>
      </c>
      <c r="R2529" s="6">
        <f t="shared" si="237"/>
        <v>57.535211267605632</v>
      </c>
      <c r="S2529" s="6" t="str">
        <f t="shared" si="238"/>
        <v>music</v>
      </c>
      <c r="T2529" s="6" t="str">
        <f t="shared" si="239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10">
        <f t="shared" si="234"/>
        <v>42236.249999999993</v>
      </c>
      <c r="J2530">
        <v>1440068400</v>
      </c>
      <c r="K2530" s="10">
        <f t="shared" si="235"/>
        <v>42217.626192129632</v>
      </c>
      <c r="L2530">
        <v>1438459303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1.0724974999999999</v>
      </c>
      <c r="R2530" s="6">
        <f t="shared" si="237"/>
        <v>52.962839506172834</v>
      </c>
      <c r="S2530" s="6" t="str">
        <f t="shared" si="238"/>
        <v>music</v>
      </c>
      <c r="T2530" s="6" t="str">
        <f t="shared" si="239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10">
        <f t="shared" si="234"/>
        <v>40992.830729166664</v>
      </c>
      <c r="J2531">
        <v>1332636975</v>
      </c>
      <c r="K2531" s="10">
        <f t="shared" si="235"/>
        <v>40947.872395833328</v>
      </c>
      <c r="L2531">
        <v>1328752575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1.0428333333333333</v>
      </c>
      <c r="R2531" s="6">
        <f t="shared" si="237"/>
        <v>82.328947368421055</v>
      </c>
      <c r="S2531" s="6" t="str">
        <f t="shared" si="238"/>
        <v>music</v>
      </c>
      <c r="T2531" s="6" t="str">
        <f t="shared" si="239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10">
        <f t="shared" si="234"/>
        <v>42113.993055555555</v>
      </c>
      <c r="J2532">
        <v>1429505400</v>
      </c>
      <c r="K2532" s="10">
        <f t="shared" si="235"/>
        <v>42081.656307870369</v>
      </c>
      <c r="L2532">
        <v>1426711505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</v>
      </c>
      <c r="R2532" s="6">
        <f t="shared" si="237"/>
        <v>135.41666666666666</v>
      </c>
      <c r="S2532" s="6" t="str">
        <f t="shared" si="238"/>
        <v>music</v>
      </c>
      <c r="T2532" s="6" t="str">
        <f t="shared" si="239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10">
        <f t="shared" si="234"/>
        <v>42230.957638888889</v>
      </c>
      <c r="J2533">
        <v>1439611140</v>
      </c>
      <c r="K2533" s="10">
        <f t="shared" si="235"/>
        <v>42208.471689814811</v>
      </c>
      <c r="L2533">
        <v>1437668354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1.004</v>
      </c>
      <c r="R2533" s="6">
        <f t="shared" si="237"/>
        <v>74.06557377049181</v>
      </c>
      <c r="S2533" s="6" t="str">
        <f t="shared" si="238"/>
        <v>music</v>
      </c>
      <c r="T2533" s="6" t="str">
        <f t="shared" si="239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10">
        <f t="shared" si="234"/>
        <v>41137.640810185185</v>
      </c>
      <c r="J2534">
        <v>1345148566</v>
      </c>
      <c r="K2534" s="10">
        <f t="shared" si="235"/>
        <v>41107.640810185185</v>
      </c>
      <c r="L2534">
        <v>1342556566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1.26125</v>
      </c>
      <c r="R2534" s="6">
        <f t="shared" si="237"/>
        <v>84.083333333333329</v>
      </c>
      <c r="S2534" s="6" t="str">
        <f t="shared" si="238"/>
        <v>music</v>
      </c>
      <c r="T2534" s="6" t="str">
        <f t="shared" si="239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10">
        <f t="shared" si="234"/>
        <v>41334.542453703703</v>
      </c>
      <c r="J2535">
        <v>1362160868</v>
      </c>
      <c r="K2535" s="10">
        <f t="shared" si="235"/>
        <v>41304.542951388888</v>
      </c>
      <c r="L2535">
        <v>1359568911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1.1066666666666667</v>
      </c>
      <c r="R2535" s="6">
        <f t="shared" si="237"/>
        <v>61.029411764705884</v>
      </c>
      <c r="S2535" s="6" t="str">
        <f t="shared" si="238"/>
        <v>music</v>
      </c>
      <c r="T2535" s="6" t="str">
        <f t="shared" si="239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10">
        <f t="shared" si="234"/>
        <v>40179.041666666664</v>
      </c>
      <c r="J2536">
        <v>1262325600</v>
      </c>
      <c r="K2536" s="10">
        <f t="shared" si="235"/>
        <v>40127.492037037031</v>
      </c>
      <c r="L2536">
        <v>1257871712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1.05</v>
      </c>
      <c r="R2536" s="6">
        <f t="shared" si="237"/>
        <v>150</v>
      </c>
      <c r="S2536" s="6" t="str">
        <f t="shared" si="238"/>
        <v>music</v>
      </c>
      <c r="T2536" s="6" t="str">
        <f t="shared" si="239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10">
        <f t="shared" si="234"/>
        <v>41974.624363425923</v>
      </c>
      <c r="J2537">
        <v>1417463945</v>
      </c>
      <c r="K2537" s="10">
        <f t="shared" si="235"/>
        <v>41943.582696759258</v>
      </c>
      <c r="L2537">
        <v>1414781945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1.03775</v>
      </c>
      <c r="R2537" s="6">
        <f t="shared" si="237"/>
        <v>266.08974358974359</v>
      </c>
      <c r="S2537" s="6" t="str">
        <f t="shared" si="238"/>
        <v>music</v>
      </c>
      <c r="T2537" s="6" t="str">
        <f t="shared" si="239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10">
        <f t="shared" si="234"/>
        <v>41484.89775462963</v>
      </c>
      <c r="J2538">
        <v>1375151566</v>
      </c>
      <c r="K2538" s="10">
        <f t="shared" si="235"/>
        <v>41463.89775462963</v>
      </c>
      <c r="L2538">
        <v>1373337166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1.1599999999999999</v>
      </c>
      <c r="R2538" s="6">
        <f t="shared" si="237"/>
        <v>7.25</v>
      </c>
      <c r="S2538" s="6" t="str">
        <f t="shared" si="238"/>
        <v>music</v>
      </c>
      <c r="T2538" s="6" t="str">
        <f t="shared" si="239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10">
        <f t="shared" si="234"/>
        <v>40756.440451388888</v>
      </c>
      <c r="J2539">
        <v>1312212855</v>
      </c>
      <c r="K2539" s="10">
        <f t="shared" si="235"/>
        <v>40696.440451388888</v>
      </c>
      <c r="L2539">
        <v>1307028855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1.1000000000000001</v>
      </c>
      <c r="R2539" s="6">
        <f t="shared" si="237"/>
        <v>100</v>
      </c>
      <c r="S2539" s="6" t="str">
        <f t="shared" si="238"/>
        <v>music</v>
      </c>
      <c r="T2539" s="6" t="str">
        <f t="shared" si="239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10">
        <f t="shared" si="234"/>
        <v>41328.999305555553</v>
      </c>
      <c r="J2540">
        <v>1361681940</v>
      </c>
      <c r="K2540" s="10">
        <f t="shared" si="235"/>
        <v>41298.301631944443</v>
      </c>
      <c r="L2540">
        <v>1359029661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1.130176111111111</v>
      </c>
      <c r="R2540" s="6">
        <f t="shared" si="237"/>
        <v>109.96308108108107</v>
      </c>
      <c r="S2540" s="6" t="str">
        <f t="shared" si="238"/>
        <v>music</v>
      </c>
      <c r="T2540" s="6" t="str">
        <f t="shared" si="239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10">
        <f t="shared" si="234"/>
        <v>42037.693888888891</v>
      </c>
      <c r="J2541">
        <v>1422913152</v>
      </c>
      <c r="K2541" s="10">
        <f t="shared" si="235"/>
        <v>41977.693888888891</v>
      </c>
      <c r="L2541">
        <v>1417729152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1.0024999999999999</v>
      </c>
      <c r="R2541" s="6">
        <f t="shared" si="237"/>
        <v>169.91525423728814</v>
      </c>
      <c r="S2541" s="6" t="str">
        <f t="shared" si="238"/>
        <v>music</v>
      </c>
      <c r="T2541" s="6" t="str">
        <f t="shared" si="239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10">
        <f t="shared" si="234"/>
        <v>40845.466678240737</v>
      </c>
      <c r="J2542">
        <v>1319904721</v>
      </c>
      <c r="K2542" s="10">
        <f t="shared" si="235"/>
        <v>40785.466678240737</v>
      </c>
      <c r="L2542">
        <v>1314720721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1.034</v>
      </c>
      <c r="R2542" s="6">
        <f t="shared" si="237"/>
        <v>95.740740740740748</v>
      </c>
      <c r="S2542" s="6" t="str">
        <f t="shared" si="238"/>
        <v>music</v>
      </c>
      <c r="T2542" s="6" t="str">
        <f t="shared" si="239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10">
        <f t="shared" si="234"/>
        <v>41543.240949074076</v>
      </c>
      <c r="J2543">
        <v>1380192418</v>
      </c>
      <c r="K2543" s="10">
        <f t="shared" si="235"/>
        <v>41483.240949074076</v>
      </c>
      <c r="L2543">
        <v>1375008418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1.0702857142857143</v>
      </c>
      <c r="R2543" s="6">
        <f t="shared" si="237"/>
        <v>59.460317460317462</v>
      </c>
      <c r="S2543" s="6" t="str">
        <f t="shared" si="238"/>
        <v>music</v>
      </c>
      <c r="T2543" s="6" t="str">
        <f t="shared" si="239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10">
        <f t="shared" si="234"/>
        <v>41547.957638888889</v>
      </c>
      <c r="J2544">
        <v>1380599940</v>
      </c>
      <c r="K2544" s="10">
        <f t="shared" si="235"/>
        <v>41509.218252314815</v>
      </c>
      <c r="L2544">
        <v>1377252857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1.0357142857142858</v>
      </c>
      <c r="R2544" s="6">
        <f t="shared" si="237"/>
        <v>55.769230769230766</v>
      </c>
      <c r="S2544" s="6" t="str">
        <f t="shared" si="238"/>
        <v>music</v>
      </c>
      <c r="T2544" s="6" t="str">
        <f t="shared" si="239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10">
        <f t="shared" si="234"/>
        <v>40544.916666666664</v>
      </c>
      <c r="J2545">
        <v>1293937200</v>
      </c>
      <c r="K2545" s="10">
        <f t="shared" si="235"/>
        <v>40513.899282407401</v>
      </c>
      <c r="L2545">
        <v>1291257298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1.5640000000000001</v>
      </c>
      <c r="R2545" s="6">
        <f t="shared" si="237"/>
        <v>30.076923076923077</v>
      </c>
      <c r="S2545" s="6" t="str">
        <f t="shared" si="238"/>
        <v>music</v>
      </c>
      <c r="T2545" s="6" t="str">
        <f t="shared" si="239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10">
        <f t="shared" si="234"/>
        <v>41098.3121412037</v>
      </c>
      <c r="J2546">
        <v>1341750569</v>
      </c>
      <c r="K2546" s="10">
        <f t="shared" si="235"/>
        <v>41068.3121412037</v>
      </c>
      <c r="L2546">
        <v>1339158569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1.0082</v>
      </c>
      <c r="R2546" s="6">
        <f t="shared" si="237"/>
        <v>88.438596491228068</v>
      </c>
      <c r="S2546" s="6" t="str">
        <f t="shared" si="238"/>
        <v>music</v>
      </c>
      <c r="T2546" s="6" t="str">
        <f t="shared" si="239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10">
        <f t="shared" si="234"/>
        <v>42061.812499999993</v>
      </c>
      <c r="J2547">
        <v>1424997000</v>
      </c>
      <c r="K2547" s="10">
        <f t="shared" si="235"/>
        <v>42026.929837962962</v>
      </c>
      <c r="L2547">
        <v>1421983138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1.9530000000000001</v>
      </c>
      <c r="R2547" s="6">
        <f t="shared" si="237"/>
        <v>64.032786885245898</v>
      </c>
      <c r="S2547" s="6" t="str">
        <f t="shared" si="238"/>
        <v>music</v>
      </c>
      <c r="T2547" s="6" t="str">
        <f t="shared" si="239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10">
        <f t="shared" si="234"/>
        <v>41552</v>
      </c>
      <c r="J2548">
        <v>1380949200</v>
      </c>
      <c r="K2548" s="10">
        <f t="shared" si="235"/>
        <v>41524.650219907409</v>
      </c>
      <c r="L2548">
        <v>1378586179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1.1171428571428572</v>
      </c>
      <c r="R2548" s="6">
        <f t="shared" si="237"/>
        <v>60.153846153846153</v>
      </c>
      <c r="S2548" s="6" t="str">
        <f t="shared" si="238"/>
        <v>music</v>
      </c>
      <c r="T2548" s="6" t="str">
        <f t="shared" si="239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10">
        <f t="shared" si="234"/>
        <v>41003.523182870369</v>
      </c>
      <c r="J2549">
        <v>1333560803</v>
      </c>
      <c r="K2549" s="10">
        <f t="shared" si="235"/>
        <v>40973.564849537033</v>
      </c>
      <c r="L2549">
        <v>1330972403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1.1985454545454546</v>
      </c>
      <c r="R2549" s="6">
        <f t="shared" si="237"/>
        <v>49.194029850746269</v>
      </c>
      <c r="S2549" s="6" t="str">
        <f t="shared" si="238"/>
        <v>music</v>
      </c>
      <c r="T2549" s="6" t="str">
        <f t="shared" si="239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10">
        <f t="shared" si="234"/>
        <v>42642.977083333331</v>
      </c>
      <c r="J2550">
        <v>1475209620</v>
      </c>
      <c r="K2550" s="10">
        <f t="shared" si="235"/>
        <v>42618.417094907403</v>
      </c>
      <c r="L2550">
        <v>1473087637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1.0185</v>
      </c>
      <c r="R2550" s="6">
        <f t="shared" si="237"/>
        <v>165.16216216216216</v>
      </c>
      <c r="S2550" s="6" t="str">
        <f t="shared" si="238"/>
        <v>music</v>
      </c>
      <c r="T2550" s="6" t="str">
        <f t="shared" si="239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10">
        <f t="shared" si="234"/>
        <v>41425.5</v>
      </c>
      <c r="J2551">
        <v>1370019600</v>
      </c>
      <c r="K2551" s="10">
        <f t="shared" si="235"/>
        <v>41390.549421296295</v>
      </c>
      <c r="L2551">
        <v>1366999870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1.0280254777070064</v>
      </c>
      <c r="R2551" s="6">
        <f t="shared" si="237"/>
        <v>43.621621621621621</v>
      </c>
      <c r="S2551" s="6" t="str">
        <f t="shared" si="238"/>
        <v>music</v>
      </c>
      <c r="T2551" s="6" t="str">
        <f t="shared" si="239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10">
        <f t="shared" si="234"/>
        <v>42284.957638888889</v>
      </c>
      <c r="J2552">
        <v>1444276740</v>
      </c>
      <c r="K2552" s="10">
        <f t="shared" si="235"/>
        <v>42228.425995370366</v>
      </c>
      <c r="L2552">
        <v>1439392406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1.0084615384615385</v>
      </c>
      <c r="R2552" s="6">
        <f t="shared" si="237"/>
        <v>43.7</v>
      </c>
      <c r="S2552" s="6" t="str">
        <f t="shared" si="238"/>
        <v>music</v>
      </c>
      <c r="T2552" s="6" t="str">
        <f t="shared" si="239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10">
        <f t="shared" si="234"/>
        <v>40989.658333333333</v>
      </c>
      <c r="J2553">
        <v>1332362880</v>
      </c>
      <c r="K2553" s="10">
        <f t="shared" si="235"/>
        <v>40961.043807870366</v>
      </c>
      <c r="L2553">
        <v>1329890585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1.0273469387755103</v>
      </c>
      <c r="R2553" s="6">
        <f t="shared" si="237"/>
        <v>67.419642857142861</v>
      </c>
      <c r="S2553" s="6" t="str">
        <f t="shared" si="238"/>
        <v>music</v>
      </c>
      <c r="T2553" s="6" t="str">
        <f t="shared" si="239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10">
        <f t="shared" si="234"/>
        <v>42799.601631944439</v>
      </c>
      <c r="J2554">
        <v>1488741981</v>
      </c>
      <c r="K2554" s="10">
        <f t="shared" si="235"/>
        <v>42769.601631944439</v>
      </c>
      <c r="L2554">
        <v>1486149981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1.0649999999999999</v>
      </c>
      <c r="R2554" s="6">
        <f t="shared" si="237"/>
        <v>177.5</v>
      </c>
      <c r="S2554" s="6" t="str">
        <f t="shared" si="238"/>
        <v>music</v>
      </c>
      <c r="T2554" s="6" t="str">
        <f t="shared" si="239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10">
        <f t="shared" si="234"/>
        <v>41172.990821759253</v>
      </c>
      <c r="J2555">
        <v>1348202807</v>
      </c>
      <c r="K2555" s="10">
        <f t="shared" si="235"/>
        <v>41112.990821759253</v>
      </c>
      <c r="L2555">
        <v>1343018807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1.5553333333333332</v>
      </c>
      <c r="R2555" s="6">
        <f t="shared" si="237"/>
        <v>38.883333333333333</v>
      </c>
      <c r="S2555" s="6" t="str">
        <f t="shared" si="238"/>
        <v>music</v>
      </c>
      <c r="T2555" s="6" t="str">
        <f t="shared" si="239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10">
        <f t="shared" si="234"/>
        <v>42155.957638888889</v>
      </c>
      <c r="J2556">
        <v>1433131140</v>
      </c>
      <c r="K2556" s="10">
        <f t="shared" si="235"/>
        <v>42124.869942129626</v>
      </c>
      <c r="L2556">
        <v>1430445163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1.228</v>
      </c>
      <c r="R2556" s="6">
        <f t="shared" si="237"/>
        <v>54.985074626865675</v>
      </c>
      <c r="S2556" s="6" t="str">
        <f t="shared" si="238"/>
        <v>music</v>
      </c>
      <c r="T2556" s="6" t="str">
        <f t="shared" si="239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10">
        <f t="shared" si="234"/>
        <v>41057.44667824074</v>
      </c>
      <c r="J2557">
        <v>1338219793</v>
      </c>
      <c r="K2557" s="10">
        <f t="shared" si="235"/>
        <v>41026.44667824074</v>
      </c>
      <c r="L2557">
        <v>1335541393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1.0734999999999999</v>
      </c>
      <c r="R2557" s="6">
        <f t="shared" si="237"/>
        <v>61.342857142857142</v>
      </c>
      <c r="S2557" s="6" t="str">
        <f t="shared" si="238"/>
        <v>music</v>
      </c>
      <c r="T2557" s="6" t="str">
        <f t="shared" si="239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10">
        <f t="shared" si="234"/>
        <v>41267.783067129625</v>
      </c>
      <c r="J2558">
        <v>1356392857</v>
      </c>
      <c r="K2558" s="10">
        <f t="shared" si="235"/>
        <v>41222.783067129625</v>
      </c>
      <c r="L2558">
        <v>1352504857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1.0550335570469798</v>
      </c>
      <c r="R2558" s="6">
        <f t="shared" si="237"/>
        <v>23.117647058823529</v>
      </c>
      <c r="S2558" s="6" t="str">
        <f t="shared" si="238"/>
        <v>music</v>
      </c>
      <c r="T2558" s="6" t="str">
        <f t="shared" si="239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10">
        <f t="shared" si="234"/>
        <v>41774.536874999998</v>
      </c>
      <c r="J2559">
        <v>1400176386</v>
      </c>
      <c r="K2559" s="10">
        <f t="shared" si="235"/>
        <v>41744.536874999998</v>
      </c>
      <c r="L2559">
        <v>1397584386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1.1844444444444444</v>
      </c>
      <c r="R2559" s="6">
        <f t="shared" si="237"/>
        <v>29.611111111111111</v>
      </c>
      <c r="S2559" s="6" t="str">
        <f t="shared" si="238"/>
        <v>music</v>
      </c>
      <c r="T2559" s="6" t="str">
        <f t="shared" si="239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10">
        <f t="shared" si="234"/>
        <v>42125.374305555553</v>
      </c>
      <c r="J2560">
        <v>1430488740</v>
      </c>
      <c r="K2560" s="10">
        <f t="shared" si="235"/>
        <v>42093.651689814811</v>
      </c>
      <c r="L2560">
        <v>1427747906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1.0888</v>
      </c>
      <c r="R2560" s="6">
        <f t="shared" si="237"/>
        <v>75.611111111111114</v>
      </c>
      <c r="S2560" s="6" t="str">
        <f t="shared" si="238"/>
        <v>music</v>
      </c>
      <c r="T2560" s="6" t="str">
        <f t="shared" si="239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10">
        <f t="shared" si="234"/>
        <v>40862.609027777777</v>
      </c>
      <c r="J2561">
        <v>1321385820</v>
      </c>
      <c r="K2561" s="10">
        <f t="shared" si="235"/>
        <v>40829.665324074071</v>
      </c>
      <c r="L2561">
        <v>1318539484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1.1125</v>
      </c>
      <c r="R2561" s="6">
        <f t="shared" si="237"/>
        <v>35.6</v>
      </c>
      <c r="S2561" s="6" t="str">
        <f t="shared" si="238"/>
        <v>music</v>
      </c>
      <c r="T2561" s="6" t="str">
        <f t="shared" si="239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10">
        <f t="shared" si="234"/>
        <v>42069.742754629631</v>
      </c>
      <c r="J2562">
        <v>1425682174</v>
      </c>
      <c r="K2562" s="10">
        <f t="shared" si="235"/>
        <v>42039.742754629631</v>
      </c>
      <c r="L2562">
        <v>1423090174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6"/>
        <v>1.0009999999999999</v>
      </c>
      <c r="R2562" s="6">
        <f t="shared" si="237"/>
        <v>143</v>
      </c>
      <c r="S2562" s="6" t="str">
        <f t="shared" si="238"/>
        <v>music</v>
      </c>
      <c r="T2562" s="6" t="str">
        <f t="shared" si="239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10">
        <f t="shared" ref="I2563:I2626" si="240">J2563/(86400)+25569+(-5/24)</f>
        <v>42290.320474537039</v>
      </c>
      <c r="J2563">
        <v>1444740089</v>
      </c>
      <c r="K2563" s="10">
        <f t="shared" ref="K2563:K2626" si="241">(L2563/86400)+25569+(-5/24)</f>
        <v>42260.320474537039</v>
      </c>
      <c r="L2563">
        <v>1442148089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2">E2563/D2563</f>
        <v>0</v>
      </c>
      <c r="R2563" s="6" t="e">
        <f t="shared" ref="R2563:R2626" si="243">E2563/N2563</f>
        <v>#DIV/0!</v>
      </c>
      <c r="S2563" s="6" t="str">
        <f t="shared" ref="S2563:S2626" si="244">LEFT(P2563,FIND("/",P2563)-1)</f>
        <v>food</v>
      </c>
      <c r="T2563" s="6" t="str">
        <f t="shared" ref="T2563:T2626" si="245">RIGHT(P2563,LEN(P2563)-FIND("/",P2563))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10">
        <f t="shared" si="240"/>
        <v>42654.316423611112</v>
      </c>
      <c r="J2564">
        <v>1476189339</v>
      </c>
      <c r="K2564" s="10">
        <f t="shared" si="241"/>
        <v>42594.316423611112</v>
      </c>
      <c r="L2564">
        <v>1471005339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7.4999999999999997E-3</v>
      </c>
      <c r="R2564" s="6">
        <f t="shared" si="243"/>
        <v>25</v>
      </c>
      <c r="S2564" s="6" t="str">
        <f t="shared" si="244"/>
        <v>food</v>
      </c>
      <c r="T2564" s="6" t="str">
        <f t="shared" si="245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10">
        <f t="shared" si="240"/>
        <v>42214.931145833332</v>
      </c>
      <c r="J2565">
        <v>1438226451</v>
      </c>
      <c r="K2565" s="10">
        <f t="shared" si="241"/>
        <v>42154.931145833332</v>
      </c>
      <c r="L2565">
        <v>1433042451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 s="6" t="e">
        <f t="shared" si="243"/>
        <v>#DIV/0!</v>
      </c>
      <c r="S2565" s="6" t="str">
        <f t="shared" si="244"/>
        <v>food</v>
      </c>
      <c r="T2565" s="6" t="str">
        <f t="shared" si="245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10">
        <f t="shared" si="240"/>
        <v>41851.83216435185</v>
      </c>
      <c r="J2566">
        <v>1406854699</v>
      </c>
      <c r="K2566" s="10">
        <f t="shared" si="241"/>
        <v>41821.83216435185</v>
      </c>
      <c r="L2566">
        <v>1404262699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 s="6" t="e">
        <f t="shared" si="243"/>
        <v>#DIV/0!</v>
      </c>
      <c r="S2566" s="6" t="str">
        <f t="shared" si="244"/>
        <v>food</v>
      </c>
      <c r="T2566" s="6" t="str">
        <f t="shared" si="245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10">
        <f t="shared" si="240"/>
        <v>42499.659722222219</v>
      </c>
      <c r="J2567">
        <v>1462827000</v>
      </c>
      <c r="K2567" s="10">
        <f t="shared" si="241"/>
        <v>42440.442002314812</v>
      </c>
      <c r="L2567">
        <v>1457710589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0.01</v>
      </c>
      <c r="R2567" s="6">
        <f t="shared" si="243"/>
        <v>100</v>
      </c>
      <c r="S2567" s="6" t="str">
        <f t="shared" si="244"/>
        <v>food</v>
      </c>
      <c r="T2567" s="6" t="str">
        <f t="shared" si="245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10">
        <f t="shared" si="240"/>
        <v>41872.772546296292</v>
      </c>
      <c r="J2568">
        <v>1408663948</v>
      </c>
      <c r="K2568" s="10">
        <f t="shared" si="241"/>
        <v>41842.772546296292</v>
      </c>
      <c r="L2568">
        <v>1406071948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 s="6" t="e">
        <f t="shared" si="243"/>
        <v>#DIV/0!</v>
      </c>
      <c r="S2568" s="6" t="str">
        <f t="shared" si="244"/>
        <v>food</v>
      </c>
      <c r="T2568" s="6" t="str">
        <f t="shared" si="245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10">
        <f t="shared" si="240"/>
        <v>42117.670578703699</v>
      </c>
      <c r="J2569">
        <v>1429823138</v>
      </c>
      <c r="K2569" s="10">
        <f t="shared" si="241"/>
        <v>42087.670578703699</v>
      </c>
      <c r="L2569">
        <v>1427231138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2.6666666666666666E-3</v>
      </c>
      <c r="R2569" s="6">
        <f t="shared" si="243"/>
        <v>60</v>
      </c>
      <c r="S2569" s="6" t="str">
        <f t="shared" si="244"/>
        <v>food</v>
      </c>
      <c r="T2569" s="6" t="str">
        <f t="shared" si="245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10">
        <f t="shared" si="240"/>
        <v>42614.45826388889</v>
      </c>
      <c r="J2570">
        <v>1472745594</v>
      </c>
      <c r="K2570" s="10">
        <f t="shared" si="241"/>
        <v>42584.45826388889</v>
      </c>
      <c r="L2570">
        <v>1470153594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5.0000000000000001E-3</v>
      </c>
      <c r="R2570" s="6">
        <f t="shared" si="243"/>
        <v>50</v>
      </c>
      <c r="S2570" s="6" t="str">
        <f t="shared" si="244"/>
        <v>food</v>
      </c>
      <c r="T2570" s="6" t="str">
        <f t="shared" si="245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10">
        <f t="shared" si="240"/>
        <v>42263.897129629629</v>
      </c>
      <c r="J2571">
        <v>1442457112</v>
      </c>
      <c r="K2571" s="10">
        <f t="shared" si="241"/>
        <v>42233.897129629629</v>
      </c>
      <c r="L2571">
        <v>1439865112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2.2307692307692306E-2</v>
      </c>
      <c r="R2571" s="6">
        <f t="shared" si="243"/>
        <v>72.5</v>
      </c>
      <c r="S2571" s="6" t="str">
        <f t="shared" si="244"/>
        <v>food</v>
      </c>
      <c r="T2571" s="6" t="str">
        <f t="shared" si="245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10">
        <f t="shared" si="240"/>
        <v>42774.694849537038</v>
      </c>
      <c r="J2572">
        <v>1486590035</v>
      </c>
      <c r="K2572" s="10">
        <f t="shared" si="241"/>
        <v>42744.694849537038</v>
      </c>
      <c r="L2572">
        <v>1483998035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8.4285714285714294E-3</v>
      </c>
      <c r="R2572" s="6">
        <f t="shared" si="243"/>
        <v>29.5</v>
      </c>
      <c r="S2572" s="6" t="str">
        <f t="shared" si="244"/>
        <v>food</v>
      </c>
      <c r="T2572" s="6" t="str">
        <f t="shared" si="245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10">
        <f t="shared" si="240"/>
        <v>42509.133344907408</v>
      </c>
      <c r="J2573">
        <v>1463645521</v>
      </c>
      <c r="K2573" s="10">
        <f t="shared" si="241"/>
        <v>42449.133344907408</v>
      </c>
      <c r="L2573">
        <v>1458461521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2.5000000000000001E-3</v>
      </c>
      <c r="R2573" s="6">
        <f t="shared" si="243"/>
        <v>62.5</v>
      </c>
      <c r="S2573" s="6" t="str">
        <f t="shared" si="244"/>
        <v>food</v>
      </c>
      <c r="T2573" s="6" t="str">
        <f t="shared" si="245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10">
        <f t="shared" si="240"/>
        <v>42106.911076388882</v>
      </c>
      <c r="J2574">
        <v>1428893517</v>
      </c>
      <c r="K2574" s="10">
        <f t="shared" si="241"/>
        <v>42076.911076388882</v>
      </c>
      <c r="L2574">
        <v>1426301517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 s="6" t="e">
        <f t="shared" si="243"/>
        <v>#DIV/0!</v>
      </c>
      <c r="S2574" s="6" t="str">
        <f t="shared" si="244"/>
        <v>food</v>
      </c>
      <c r="T2574" s="6" t="str">
        <f t="shared" si="245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10">
        <f t="shared" si="240"/>
        <v>41874.383668981478</v>
      </c>
      <c r="J2575">
        <v>1408803149</v>
      </c>
      <c r="K2575" s="10">
        <f t="shared" si="241"/>
        <v>41829.383668981478</v>
      </c>
      <c r="L2575">
        <v>1404915149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 s="6" t="e">
        <f t="shared" si="243"/>
        <v>#DIV/0!</v>
      </c>
      <c r="S2575" s="6" t="str">
        <f t="shared" si="244"/>
        <v>food</v>
      </c>
      <c r="T2575" s="6" t="str">
        <f t="shared" si="245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10">
        <f t="shared" si="240"/>
        <v>42508.617418981477</v>
      </c>
      <c r="J2576">
        <v>1463600945</v>
      </c>
      <c r="K2576" s="10">
        <f t="shared" si="241"/>
        <v>42487.617418981477</v>
      </c>
      <c r="L2576">
        <v>1461786545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 s="6" t="e">
        <f t="shared" si="243"/>
        <v>#DIV/0!</v>
      </c>
      <c r="S2576" s="6" t="str">
        <f t="shared" si="244"/>
        <v>food</v>
      </c>
      <c r="T2576" s="6" t="str">
        <f t="shared" si="245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10">
        <f t="shared" si="240"/>
        <v>42015.900393518517</v>
      </c>
      <c r="J2577">
        <v>1421030194</v>
      </c>
      <c r="K2577" s="10">
        <f t="shared" si="241"/>
        <v>41985.900393518517</v>
      </c>
      <c r="L2577">
        <v>1418438194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 s="6" t="e">
        <f t="shared" si="243"/>
        <v>#DIV/0!</v>
      </c>
      <c r="S2577" s="6" t="str">
        <f t="shared" si="244"/>
        <v>food</v>
      </c>
      <c r="T2577" s="6" t="str">
        <f t="shared" si="245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10">
        <f t="shared" si="240"/>
        <v>42104.759803240733</v>
      </c>
      <c r="J2578">
        <v>1428707647</v>
      </c>
      <c r="K2578" s="10">
        <f t="shared" si="241"/>
        <v>42059.801469907405</v>
      </c>
      <c r="L2578">
        <v>1424823247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 s="6" t="e">
        <f t="shared" si="243"/>
        <v>#DIV/0!</v>
      </c>
      <c r="S2578" s="6" t="str">
        <f t="shared" si="244"/>
        <v>food</v>
      </c>
      <c r="T2578" s="6" t="str">
        <f t="shared" si="245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10">
        <f t="shared" si="240"/>
        <v>41855.612233796295</v>
      </c>
      <c r="J2579">
        <v>1407181297</v>
      </c>
      <c r="K2579" s="10">
        <f t="shared" si="241"/>
        <v>41830.612233796295</v>
      </c>
      <c r="L2579">
        <v>1405021297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 s="6" t="e">
        <f t="shared" si="243"/>
        <v>#DIV/0!</v>
      </c>
      <c r="S2579" s="6" t="str">
        <f t="shared" si="244"/>
        <v>food</v>
      </c>
      <c r="T2579" s="6" t="str">
        <f t="shared" si="245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10">
        <f t="shared" si="240"/>
        <v>42286.499999999993</v>
      </c>
      <c r="J2580">
        <v>1444410000</v>
      </c>
      <c r="K2580" s="10">
        <f t="shared" si="241"/>
        <v>42237.814571759256</v>
      </c>
      <c r="L2580">
        <v>1440203579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 s="6" t="e">
        <f t="shared" si="243"/>
        <v>#DIV/0!</v>
      </c>
      <c r="S2580" s="6" t="str">
        <f t="shared" si="244"/>
        <v>food</v>
      </c>
      <c r="T2580" s="6" t="str">
        <f t="shared" si="245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10">
        <f t="shared" si="240"/>
        <v>41897.621562499997</v>
      </c>
      <c r="J2581">
        <v>1410810903</v>
      </c>
      <c r="K2581" s="10">
        <f t="shared" si="241"/>
        <v>41837.621562499997</v>
      </c>
      <c r="L2581">
        <v>1405626903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1.3849999999999999E-3</v>
      </c>
      <c r="R2581" s="6">
        <f t="shared" si="243"/>
        <v>23.083333333333332</v>
      </c>
      <c r="S2581" s="6" t="str">
        <f t="shared" si="244"/>
        <v>food</v>
      </c>
      <c r="T2581" s="6" t="str">
        <f t="shared" si="245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10">
        <f t="shared" si="240"/>
        <v>42139.916666666664</v>
      </c>
      <c r="J2582">
        <v>1431745200</v>
      </c>
      <c r="K2582" s="10">
        <f t="shared" si="241"/>
        <v>42110.118090277778</v>
      </c>
      <c r="L2582">
        <v>1429170603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6.0000000000000001E-3</v>
      </c>
      <c r="R2582" s="6">
        <f t="shared" si="243"/>
        <v>25.5</v>
      </c>
      <c r="S2582" s="6" t="str">
        <f t="shared" si="244"/>
        <v>food</v>
      </c>
      <c r="T2582" s="6" t="str">
        <f t="shared" si="245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10">
        <f t="shared" si="240"/>
        <v>42324.461782407401</v>
      </c>
      <c r="J2583">
        <v>1447689898</v>
      </c>
      <c r="K2583" s="10">
        <f t="shared" si="241"/>
        <v>42294.420115740737</v>
      </c>
      <c r="L2583">
        <v>1445094298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0.106</v>
      </c>
      <c r="R2583" s="6">
        <f t="shared" si="243"/>
        <v>48.18181818181818</v>
      </c>
      <c r="S2583" s="6" t="str">
        <f t="shared" si="244"/>
        <v>food</v>
      </c>
      <c r="T2583" s="6" t="str">
        <f t="shared" si="245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10">
        <f t="shared" si="240"/>
        <v>42672.780486111107</v>
      </c>
      <c r="J2584">
        <v>1477784634</v>
      </c>
      <c r="K2584" s="10">
        <f t="shared" si="241"/>
        <v>42642.780486111107</v>
      </c>
      <c r="L2584">
        <v>1475192634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1.1111111111111112E-5</v>
      </c>
      <c r="R2584" s="6">
        <f t="shared" si="243"/>
        <v>1</v>
      </c>
      <c r="S2584" s="6" t="str">
        <f t="shared" si="244"/>
        <v>food</v>
      </c>
      <c r="T2584" s="6" t="str">
        <f t="shared" si="245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10">
        <f t="shared" si="240"/>
        <v>42079.519444444442</v>
      </c>
      <c r="J2585">
        <v>1426526880</v>
      </c>
      <c r="K2585" s="10">
        <f t="shared" si="241"/>
        <v>42019.561111111114</v>
      </c>
      <c r="L2585">
        <v>1421346480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5.0000000000000001E-3</v>
      </c>
      <c r="R2585" s="6">
        <f t="shared" si="243"/>
        <v>1</v>
      </c>
      <c r="S2585" s="6" t="str">
        <f t="shared" si="244"/>
        <v>food</v>
      </c>
      <c r="T2585" s="6" t="str">
        <f t="shared" si="245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10">
        <f t="shared" si="240"/>
        <v>42169.964918981474</v>
      </c>
      <c r="J2586">
        <v>1434341369</v>
      </c>
      <c r="K2586" s="10">
        <f t="shared" si="241"/>
        <v>42139.964918981474</v>
      </c>
      <c r="L2586">
        <v>1431749369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 s="6" t="e">
        <f t="shared" si="243"/>
        <v>#DIV/0!</v>
      </c>
      <c r="S2586" s="6" t="str">
        <f t="shared" si="244"/>
        <v>food</v>
      </c>
      <c r="T2586" s="6" t="str">
        <f t="shared" si="245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10">
        <f t="shared" si="240"/>
        <v>41825.754999999997</v>
      </c>
      <c r="J2587">
        <v>1404601632</v>
      </c>
      <c r="K2587" s="10">
        <f t="shared" si="241"/>
        <v>41795.754999999997</v>
      </c>
      <c r="L2587">
        <v>1402009632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1.6666666666666668E-3</v>
      </c>
      <c r="R2587" s="6">
        <f t="shared" si="243"/>
        <v>50</v>
      </c>
      <c r="S2587" s="6" t="str">
        <f t="shared" si="244"/>
        <v>food</v>
      </c>
      <c r="T2587" s="6" t="str">
        <f t="shared" si="245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10">
        <f t="shared" si="240"/>
        <v>42363.121944444443</v>
      </c>
      <c r="J2588">
        <v>1451030136</v>
      </c>
      <c r="K2588" s="10">
        <f t="shared" si="241"/>
        <v>42333.121944444443</v>
      </c>
      <c r="L2588">
        <v>1448438136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1.6666666666666668E-3</v>
      </c>
      <c r="R2588" s="6">
        <f t="shared" si="243"/>
        <v>5</v>
      </c>
      <c r="S2588" s="6" t="str">
        <f t="shared" si="244"/>
        <v>food</v>
      </c>
      <c r="T2588" s="6" t="str">
        <f t="shared" si="245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10">
        <f t="shared" si="240"/>
        <v>42368.467048611106</v>
      </c>
      <c r="J2589">
        <v>1451491953</v>
      </c>
      <c r="K2589" s="10">
        <f t="shared" si="241"/>
        <v>42338.467048611106</v>
      </c>
      <c r="L2589">
        <v>1448899953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2.4340000000000001E-2</v>
      </c>
      <c r="R2589" s="6">
        <f t="shared" si="243"/>
        <v>202.83333333333334</v>
      </c>
      <c r="S2589" s="6" t="str">
        <f t="shared" si="244"/>
        <v>food</v>
      </c>
      <c r="T2589" s="6" t="str">
        <f t="shared" si="245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10">
        <f t="shared" si="240"/>
        <v>42094.343055555553</v>
      </c>
      <c r="J2590">
        <v>1427807640</v>
      </c>
      <c r="K2590" s="10">
        <f t="shared" si="241"/>
        <v>42042.467893518515</v>
      </c>
      <c r="L2590">
        <v>1423325626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3.8833333333333331E-2</v>
      </c>
      <c r="R2590" s="6">
        <f t="shared" si="243"/>
        <v>29.125</v>
      </c>
      <c r="S2590" s="6" t="str">
        <f t="shared" si="244"/>
        <v>food</v>
      </c>
      <c r="T2590" s="6" t="str">
        <f t="shared" si="245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10">
        <f t="shared" si="240"/>
        <v>42452.286192129628</v>
      </c>
      <c r="J2591">
        <v>1458733927</v>
      </c>
      <c r="K2591" s="10">
        <f t="shared" si="241"/>
        <v>42422.327858796292</v>
      </c>
      <c r="L2591">
        <v>1456145527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1E-4</v>
      </c>
      <c r="R2591" s="6">
        <f t="shared" si="243"/>
        <v>5</v>
      </c>
      <c r="S2591" s="6" t="str">
        <f t="shared" si="244"/>
        <v>food</v>
      </c>
      <c r="T2591" s="6" t="str">
        <f t="shared" si="245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10">
        <f t="shared" si="240"/>
        <v>42395.380752314813</v>
      </c>
      <c r="J2592">
        <v>1453817297</v>
      </c>
      <c r="K2592" s="10">
        <f t="shared" si="241"/>
        <v>42388.380752314813</v>
      </c>
      <c r="L2592">
        <v>1453212497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 s="6" t="e">
        <f t="shared" si="243"/>
        <v>#DIV/0!</v>
      </c>
      <c r="S2592" s="6" t="str">
        <f t="shared" si="244"/>
        <v>food</v>
      </c>
      <c r="T2592" s="6" t="str">
        <f t="shared" si="245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10">
        <f t="shared" si="240"/>
        <v>42442.656527777777</v>
      </c>
      <c r="J2593">
        <v>1457901924</v>
      </c>
      <c r="K2593" s="10">
        <f t="shared" si="241"/>
        <v>42382.698194444441</v>
      </c>
      <c r="L2593">
        <v>1452721524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1.7333333333333333E-2</v>
      </c>
      <c r="R2593" s="6">
        <f t="shared" si="243"/>
        <v>13</v>
      </c>
      <c r="S2593" s="6" t="str">
        <f t="shared" si="244"/>
        <v>food</v>
      </c>
      <c r="T2593" s="6" t="str">
        <f t="shared" si="245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10">
        <f t="shared" si="240"/>
        <v>41917.592835648145</v>
      </c>
      <c r="J2594">
        <v>1412536421</v>
      </c>
      <c r="K2594" s="10">
        <f t="shared" si="241"/>
        <v>41887.592835648145</v>
      </c>
      <c r="L2594">
        <v>1409944421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1.6666666666666668E-3</v>
      </c>
      <c r="R2594" s="6">
        <f t="shared" si="243"/>
        <v>50</v>
      </c>
      <c r="S2594" s="6" t="str">
        <f t="shared" si="244"/>
        <v>food</v>
      </c>
      <c r="T2594" s="6" t="str">
        <f t="shared" si="245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10">
        <f t="shared" si="240"/>
        <v>42119.636874999997</v>
      </c>
      <c r="J2595">
        <v>1429993026</v>
      </c>
      <c r="K2595" s="10">
        <f t="shared" si="241"/>
        <v>42089.636874999997</v>
      </c>
      <c r="L2595">
        <v>1427401026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 s="6" t="e">
        <f t="shared" si="243"/>
        <v>#DIV/0!</v>
      </c>
      <c r="S2595" s="6" t="str">
        <f t="shared" si="244"/>
        <v>food</v>
      </c>
      <c r="T2595" s="6" t="str">
        <f t="shared" si="245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10">
        <f t="shared" si="240"/>
        <v>41858.759583333333</v>
      </c>
      <c r="J2596">
        <v>1407453228</v>
      </c>
      <c r="K2596" s="10">
        <f t="shared" si="241"/>
        <v>41828.759583333333</v>
      </c>
      <c r="L2596">
        <v>1404861228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1.2500000000000001E-5</v>
      </c>
      <c r="R2596" s="6">
        <f t="shared" si="243"/>
        <v>1</v>
      </c>
      <c r="S2596" s="6" t="str">
        <f t="shared" si="244"/>
        <v>food</v>
      </c>
      <c r="T2596" s="6" t="str">
        <f t="shared" si="245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10">
        <f t="shared" si="240"/>
        <v>42790.035879629628</v>
      </c>
      <c r="J2597">
        <v>1487915500</v>
      </c>
      <c r="K2597" s="10">
        <f t="shared" si="241"/>
        <v>42760.035879629628</v>
      </c>
      <c r="L2597">
        <v>1485323500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0.12166666666666667</v>
      </c>
      <c r="R2597" s="6">
        <f t="shared" si="243"/>
        <v>96.05263157894737</v>
      </c>
      <c r="S2597" s="6" t="str">
        <f t="shared" si="244"/>
        <v>food</v>
      </c>
      <c r="T2597" s="6" t="str">
        <f t="shared" si="245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10">
        <f t="shared" si="240"/>
        <v>41858.45612268518</v>
      </c>
      <c r="J2598">
        <v>1407427009</v>
      </c>
      <c r="K2598" s="10">
        <f t="shared" si="241"/>
        <v>41828.45612268518</v>
      </c>
      <c r="L2598">
        <v>1404835009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0.23588571428571428</v>
      </c>
      <c r="R2598" s="6">
        <f t="shared" si="243"/>
        <v>305.77777777777777</v>
      </c>
      <c r="S2598" s="6" t="str">
        <f t="shared" si="244"/>
        <v>food</v>
      </c>
      <c r="T2598" s="6" t="str">
        <f t="shared" si="245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10">
        <f t="shared" si="240"/>
        <v>42540.133298611108</v>
      </c>
      <c r="J2599">
        <v>1466323917</v>
      </c>
      <c r="K2599" s="10">
        <f t="shared" si="241"/>
        <v>42510.133298611108</v>
      </c>
      <c r="L2599">
        <v>1463731917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5.6666666666666664E-2</v>
      </c>
      <c r="R2599" s="6">
        <f t="shared" si="243"/>
        <v>12.142857142857142</v>
      </c>
      <c r="S2599" s="6" t="str">
        <f t="shared" si="244"/>
        <v>food</v>
      </c>
      <c r="T2599" s="6" t="str">
        <f t="shared" si="245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10">
        <f t="shared" si="240"/>
        <v>42270.631956018515</v>
      </c>
      <c r="J2600">
        <v>1443039001</v>
      </c>
      <c r="K2600" s="10">
        <f t="shared" si="241"/>
        <v>42240.631956018515</v>
      </c>
      <c r="L2600">
        <v>1440447001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0.39</v>
      </c>
      <c r="R2600" s="6">
        <f t="shared" si="243"/>
        <v>83.571428571428569</v>
      </c>
      <c r="S2600" s="6" t="str">
        <f t="shared" si="244"/>
        <v>food</v>
      </c>
      <c r="T2600" s="6" t="str">
        <f t="shared" si="245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10">
        <f t="shared" si="240"/>
        <v>41854.545682870368</v>
      </c>
      <c r="J2601">
        <v>1407089147</v>
      </c>
      <c r="K2601" s="10">
        <f t="shared" si="241"/>
        <v>41809.545682870368</v>
      </c>
      <c r="L2601">
        <v>1403201147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9.9546510341776348E-3</v>
      </c>
      <c r="R2601" s="6">
        <f t="shared" si="243"/>
        <v>18</v>
      </c>
      <c r="S2601" s="6" t="str">
        <f t="shared" si="244"/>
        <v>food</v>
      </c>
      <c r="T2601" s="6" t="str">
        <f t="shared" si="245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10">
        <f t="shared" si="240"/>
        <v>42454.650462962956</v>
      </c>
      <c r="J2602">
        <v>1458938200</v>
      </c>
      <c r="K2602" s="10">
        <f t="shared" si="241"/>
        <v>42394.692129629628</v>
      </c>
      <c r="L2602">
        <v>1453757800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6.9320000000000007E-2</v>
      </c>
      <c r="R2602" s="6">
        <f t="shared" si="243"/>
        <v>115.53333333333333</v>
      </c>
      <c r="S2602" s="6" t="str">
        <f t="shared" si="244"/>
        <v>food</v>
      </c>
      <c r="T2602" s="6" t="str">
        <f t="shared" si="245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10">
        <f t="shared" si="240"/>
        <v>41164.957638888889</v>
      </c>
      <c r="J2603">
        <v>1347508740</v>
      </c>
      <c r="K2603" s="10">
        <f t="shared" si="241"/>
        <v>41150.693854166668</v>
      </c>
      <c r="L2603">
        <v>1346276349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6.6139999999999999</v>
      </c>
      <c r="R2603" s="6">
        <f t="shared" si="243"/>
        <v>21.900662251655628</v>
      </c>
      <c r="S2603" s="6" t="str">
        <f t="shared" si="244"/>
        <v>technology</v>
      </c>
      <c r="T2603" s="6" t="str">
        <f t="shared" si="245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10">
        <f t="shared" si="240"/>
        <v>41955.680555555555</v>
      </c>
      <c r="J2604">
        <v>1415827200</v>
      </c>
      <c r="K2604" s="10">
        <f t="shared" si="241"/>
        <v>41915.538981481477</v>
      </c>
      <c r="L2604">
        <v>1412358968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3.2609166666666667</v>
      </c>
      <c r="R2604" s="6">
        <f t="shared" si="243"/>
        <v>80.022494887525568</v>
      </c>
      <c r="S2604" s="6" t="str">
        <f t="shared" si="244"/>
        <v>technology</v>
      </c>
      <c r="T2604" s="6" t="str">
        <f t="shared" si="245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10">
        <f t="shared" si="240"/>
        <v>41631.704328703701</v>
      </c>
      <c r="J2605">
        <v>1387835654</v>
      </c>
      <c r="K2605" s="10">
        <f t="shared" si="241"/>
        <v>41617.704328703701</v>
      </c>
      <c r="L2605">
        <v>1386626054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1.0148571428571429</v>
      </c>
      <c r="R2605" s="6">
        <f t="shared" si="243"/>
        <v>35.520000000000003</v>
      </c>
      <c r="S2605" s="6" t="str">
        <f t="shared" si="244"/>
        <v>technology</v>
      </c>
      <c r="T2605" s="6" t="str">
        <f t="shared" si="245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10">
        <f t="shared" si="240"/>
        <v>41027.842858796292</v>
      </c>
      <c r="J2606">
        <v>1335662023</v>
      </c>
      <c r="K2606" s="10">
        <f t="shared" si="241"/>
        <v>40997.842858796292</v>
      </c>
      <c r="L2606">
        <v>1333070023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1.0421799999999999</v>
      </c>
      <c r="R2606" s="6">
        <f t="shared" si="243"/>
        <v>64.933333333333323</v>
      </c>
      <c r="S2606" s="6" t="str">
        <f t="shared" si="244"/>
        <v>technology</v>
      </c>
      <c r="T2606" s="6" t="str">
        <f t="shared" si="245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10">
        <f t="shared" si="240"/>
        <v>42538.33321759259</v>
      </c>
      <c r="J2607">
        <v>1466168390</v>
      </c>
      <c r="K2607" s="10">
        <f t="shared" si="241"/>
        <v>42508.33321759259</v>
      </c>
      <c r="L2607">
        <v>1463576390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1.0742157000000001</v>
      </c>
      <c r="R2607" s="6">
        <f t="shared" si="243"/>
        <v>60.965703745743475</v>
      </c>
      <c r="S2607" s="6" t="str">
        <f t="shared" si="244"/>
        <v>technology</v>
      </c>
      <c r="T2607" s="6" t="str">
        <f t="shared" si="245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10">
        <f t="shared" si="240"/>
        <v>41758.504421296289</v>
      </c>
      <c r="J2608">
        <v>1398791182</v>
      </c>
      <c r="K2608" s="10">
        <f t="shared" si="241"/>
        <v>41726.504421296289</v>
      </c>
      <c r="L2608">
        <v>1396026382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1.1005454545454545</v>
      </c>
      <c r="R2608" s="6">
        <f t="shared" si="243"/>
        <v>31.444155844155844</v>
      </c>
      <c r="S2608" s="6" t="str">
        <f t="shared" si="244"/>
        <v>technology</v>
      </c>
      <c r="T2608" s="6" t="str">
        <f t="shared" si="245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10">
        <f t="shared" si="240"/>
        <v>42227.874999999993</v>
      </c>
      <c r="J2609">
        <v>1439344800</v>
      </c>
      <c r="K2609" s="10">
        <f t="shared" si="241"/>
        <v>42184.666342592587</v>
      </c>
      <c r="L2609">
        <v>1435611572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4.077</v>
      </c>
      <c r="R2609" s="6">
        <f t="shared" si="243"/>
        <v>81.949748743718587</v>
      </c>
      <c r="S2609" s="6" t="str">
        <f t="shared" si="244"/>
        <v>technology</v>
      </c>
      <c r="T2609" s="6" t="str">
        <f t="shared" si="245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10">
        <f t="shared" si="240"/>
        <v>42808.791666666664</v>
      </c>
      <c r="J2610">
        <v>1489536000</v>
      </c>
      <c r="K2610" s="10">
        <f t="shared" si="241"/>
        <v>42767.593379629623</v>
      </c>
      <c r="L2610">
        <v>1485976468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2.2392500000000002</v>
      </c>
      <c r="R2610" s="6">
        <f t="shared" si="243"/>
        <v>58.92763157894737</v>
      </c>
      <c r="S2610" s="6" t="str">
        <f t="shared" si="244"/>
        <v>technology</v>
      </c>
      <c r="T2610" s="6" t="str">
        <f t="shared" si="245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10">
        <f t="shared" si="240"/>
        <v>41105.02952546296</v>
      </c>
      <c r="J2611">
        <v>1342330951</v>
      </c>
      <c r="K2611" s="10">
        <f t="shared" si="241"/>
        <v>41075.02952546296</v>
      </c>
      <c r="L2611">
        <v>1339738951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3.038011142857143</v>
      </c>
      <c r="R2611" s="6">
        <f t="shared" si="243"/>
        <v>157.29347633136095</v>
      </c>
      <c r="S2611" s="6" t="str">
        <f t="shared" si="244"/>
        <v>technology</v>
      </c>
      <c r="T2611" s="6" t="str">
        <f t="shared" si="245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10">
        <f t="shared" si="240"/>
        <v>42604.082638888889</v>
      </c>
      <c r="J2612">
        <v>1471849140</v>
      </c>
      <c r="K2612" s="10">
        <f t="shared" si="241"/>
        <v>42564.672743055555</v>
      </c>
      <c r="L2612">
        <v>1468444125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1.4132510432681749</v>
      </c>
      <c r="R2612" s="6">
        <f t="shared" si="243"/>
        <v>55.758509532062391</v>
      </c>
      <c r="S2612" s="6" t="str">
        <f t="shared" si="244"/>
        <v>technology</v>
      </c>
      <c r="T2612" s="6" t="str">
        <f t="shared" si="245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10">
        <f t="shared" si="240"/>
        <v>42737.749305555553</v>
      </c>
      <c r="J2613">
        <v>1483397940</v>
      </c>
      <c r="K2613" s="10">
        <f t="shared" si="241"/>
        <v>42704.127476851849</v>
      </c>
      <c r="L2613">
        <v>1480493014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27.906363636363636</v>
      </c>
      <c r="R2613" s="6">
        <f t="shared" si="243"/>
        <v>83.802893802893806</v>
      </c>
      <c r="S2613" s="6" t="str">
        <f t="shared" si="244"/>
        <v>technology</v>
      </c>
      <c r="T2613" s="6" t="str">
        <f t="shared" si="245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10">
        <f t="shared" si="240"/>
        <v>42012.934837962959</v>
      </c>
      <c r="J2614">
        <v>1420773970</v>
      </c>
      <c r="K2614" s="10">
        <f t="shared" si="241"/>
        <v>41981.934837962959</v>
      </c>
      <c r="L2614">
        <v>1418095570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1.7176130000000001</v>
      </c>
      <c r="R2614" s="6">
        <f t="shared" si="243"/>
        <v>58.422210884353746</v>
      </c>
      <c r="S2614" s="6" t="str">
        <f t="shared" si="244"/>
        <v>technology</v>
      </c>
      <c r="T2614" s="6" t="str">
        <f t="shared" si="245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10">
        <f t="shared" si="240"/>
        <v>41173.609884259255</v>
      </c>
      <c r="J2615">
        <v>1348256294</v>
      </c>
      <c r="K2615" s="10">
        <f t="shared" si="241"/>
        <v>41143.609884259255</v>
      </c>
      <c r="L2615">
        <v>1345664294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1.0101333333333333</v>
      </c>
      <c r="R2615" s="6">
        <f t="shared" si="243"/>
        <v>270.57142857142856</v>
      </c>
      <c r="S2615" s="6" t="str">
        <f t="shared" si="244"/>
        <v>technology</v>
      </c>
      <c r="T2615" s="6" t="str">
        <f t="shared" si="245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10">
        <f t="shared" si="240"/>
        <v>41759</v>
      </c>
      <c r="J2616">
        <v>1398834000</v>
      </c>
      <c r="K2616" s="10">
        <f t="shared" si="241"/>
        <v>41730.500138888885</v>
      </c>
      <c r="L2616">
        <v>1396371612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1.02</v>
      </c>
      <c r="R2616" s="6">
        <f t="shared" si="243"/>
        <v>107.1</v>
      </c>
      <c r="S2616" s="6" t="str">
        <f t="shared" si="244"/>
        <v>technology</v>
      </c>
      <c r="T2616" s="6" t="str">
        <f t="shared" si="245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10">
        <f t="shared" si="240"/>
        <v>42490.291666666664</v>
      </c>
      <c r="J2617">
        <v>1462017600</v>
      </c>
      <c r="K2617" s="10">
        <f t="shared" si="241"/>
        <v>42453.288935185185</v>
      </c>
      <c r="L2617">
        <v>1458820564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1.6976511744127936</v>
      </c>
      <c r="R2617" s="6">
        <f t="shared" si="243"/>
        <v>47.180555555555557</v>
      </c>
      <c r="S2617" s="6" t="str">
        <f t="shared" si="244"/>
        <v>technology</v>
      </c>
      <c r="T2617" s="6" t="str">
        <f t="shared" si="245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10">
        <f t="shared" si="240"/>
        <v>42241.786215277774</v>
      </c>
      <c r="J2618">
        <v>1440546729</v>
      </c>
      <c r="K2618" s="10">
        <f t="shared" si="241"/>
        <v>42211.786215277774</v>
      </c>
      <c r="L2618">
        <v>1437954729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1.14534</v>
      </c>
      <c r="R2618" s="6">
        <f t="shared" si="243"/>
        <v>120.30882352941177</v>
      </c>
      <c r="S2618" s="6" t="str">
        <f t="shared" si="244"/>
        <v>technology</v>
      </c>
      <c r="T2618" s="6" t="str">
        <f t="shared" si="245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10">
        <f t="shared" si="240"/>
        <v>41932.666099537033</v>
      </c>
      <c r="J2619">
        <v>1413838751</v>
      </c>
      <c r="K2619" s="10">
        <f t="shared" si="241"/>
        <v>41902.666099537033</v>
      </c>
      <c r="L2619">
        <v>1411246751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8.7759999999999998</v>
      </c>
      <c r="R2619" s="6">
        <f t="shared" si="243"/>
        <v>27.59748427672956</v>
      </c>
      <c r="S2619" s="6" t="str">
        <f t="shared" si="244"/>
        <v>technology</v>
      </c>
      <c r="T2619" s="6" t="str">
        <f t="shared" si="245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10">
        <f t="shared" si="240"/>
        <v>42339.625706018516</v>
      </c>
      <c r="J2620">
        <v>1449000061</v>
      </c>
      <c r="K2620" s="10">
        <f t="shared" si="241"/>
        <v>42279.584039351852</v>
      </c>
      <c r="L2620">
        <v>1443812461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1.0538666666666667</v>
      </c>
      <c r="R2620" s="6">
        <f t="shared" si="243"/>
        <v>205.2987012987013</v>
      </c>
      <c r="S2620" s="6" t="str">
        <f t="shared" si="244"/>
        <v>technology</v>
      </c>
      <c r="T2620" s="6" t="str">
        <f t="shared" si="245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10">
        <f t="shared" si="240"/>
        <v>42300.249999999993</v>
      </c>
      <c r="J2621">
        <v>1445598000</v>
      </c>
      <c r="K2621" s="10">
        <f t="shared" si="241"/>
        <v>42273.67597222222</v>
      </c>
      <c r="L2621">
        <v>1443302004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1.8839999999999999</v>
      </c>
      <c r="R2621" s="6">
        <f t="shared" si="243"/>
        <v>35.547169811320757</v>
      </c>
      <c r="S2621" s="6" t="str">
        <f t="shared" si="244"/>
        <v>technology</v>
      </c>
      <c r="T2621" s="6" t="str">
        <f t="shared" si="245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10">
        <f t="shared" si="240"/>
        <v>42287.833333333336</v>
      </c>
      <c r="J2622">
        <v>1444525200</v>
      </c>
      <c r="K2622" s="10">
        <f t="shared" si="241"/>
        <v>42250.958819444444</v>
      </c>
      <c r="L2622">
        <v>1441339242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1.436523076923077</v>
      </c>
      <c r="R2622" s="6">
        <f t="shared" si="243"/>
        <v>74.639488409272587</v>
      </c>
      <c r="S2622" s="6" t="str">
        <f t="shared" si="244"/>
        <v>technology</v>
      </c>
      <c r="T2622" s="6" t="str">
        <f t="shared" si="245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10">
        <f t="shared" si="240"/>
        <v>42145.539212962962</v>
      </c>
      <c r="J2623">
        <v>1432230988</v>
      </c>
      <c r="K2623" s="10">
        <f t="shared" si="241"/>
        <v>42115.539212962962</v>
      </c>
      <c r="L2623">
        <v>1429638988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1.4588000000000001</v>
      </c>
      <c r="R2623" s="6">
        <f t="shared" si="243"/>
        <v>47.058064516129029</v>
      </c>
      <c r="S2623" s="6" t="str">
        <f t="shared" si="244"/>
        <v>technology</v>
      </c>
      <c r="T2623" s="6" t="str">
        <f t="shared" si="245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10">
        <f t="shared" si="240"/>
        <v>42734.534907407404</v>
      </c>
      <c r="J2624">
        <v>1483120216</v>
      </c>
      <c r="K2624" s="10">
        <f t="shared" si="241"/>
        <v>42689.534907407404</v>
      </c>
      <c r="L2624">
        <v>1479232216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1.3118399999999999</v>
      </c>
      <c r="R2624" s="6">
        <f t="shared" si="243"/>
        <v>26.591351351351353</v>
      </c>
      <c r="S2624" s="6" t="str">
        <f t="shared" si="244"/>
        <v>technology</v>
      </c>
      <c r="T2624" s="6" t="str">
        <f t="shared" si="245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10">
        <f t="shared" si="240"/>
        <v>42706.048217592594</v>
      </c>
      <c r="J2625">
        <v>1480658966</v>
      </c>
      <c r="K2625" s="10">
        <f t="shared" si="241"/>
        <v>42692.048217592594</v>
      </c>
      <c r="L2625">
        <v>1479449366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1.1399999999999999</v>
      </c>
      <c r="R2625" s="6">
        <f t="shared" si="243"/>
        <v>36.774193548387096</v>
      </c>
      <c r="S2625" s="6" t="str">
        <f t="shared" si="244"/>
        <v>technology</v>
      </c>
      <c r="T2625" s="6" t="str">
        <f t="shared" si="245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10">
        <f t="shared" si="240"/>
        <v>41165.213217592587</v>
      </c>
      <c r="J2626">
        <v>1347530822</v>
      </c>
      <c r="K2626" s="10">
        <f t="shared" si="241"/>
        <v>41144.213217592587</v>
      </c>
      <c r="L2626">
        <v>1345716422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2"/>
        <v>13.794206249999998</v>
      </c>
      <c r="R2626" s="6">
        <f t="shared" si="243"/>
        <v>31.820544982698959</v>
      </c>
      <c r="S2626" s="6" t="str">
        <f t="shared" si="244"/>
        <v>technology</v>
      </c>
      <c r="T2626" s="6" t="str">
        <f t="shared" si="245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10">
        <f t="shared" ref="I2627:I2690" si="246">J2627/(86400)+25569+(-5/24)</f>
        <v>42683.643611111103</v>
      </c>
      <c r="J2627">
        <v>1478723208</v>
      </c>
      <c r="K2627" s="10">
        <f t="shared" ref="K2627:K2690" si="247">(L2627/86400)+25569+(-5/24)</f>
        <v>42658.601944444446</v>
      </c>
      <c r="L2627">
        <v>1476559608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8">E2627/D2627</f>
        <v>9.56</v>
      </c>
      <c r="R2627" s="6">
        <f t="shared" ref="R2627:R2690" si="249">E2627/N2627</f>
        <v>27.576923076923077</v>
      </c>
      <c r="S2627" s="6" t="str">
        <f t="shared" ref="S2627:S2690" si="250">LEFT(P2627,FIND("/",P2627)-1)</f>
        <v>technology</v>
      </c>
      <c r="T2627" s="6" t="str">
        <f t="shared" ref="T2627:T2690" si="251">RIGHT(P2627,LEN(P2627)-FIND("/",P2627))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10">
        <f t="shared" si="246"/>
        <v>42158.41978009259</v>
      </c>
      <c r="J2628">
        <v>1433343869</v>
      </c>
      <c r="K2628" s="10">
        <f t="shared" si="247"/>
        <v>42128.41978009259</v>
      </c>
      <c r="L2628">
        <v>1430751869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1.1200000000000001</v>
      </c>
      <c r="R2628" s="6">
        <f t="shared" si="249"/>
        <v>56</v>
      </c>
      <c r="S2628" s="6" t="str">
        <f t="shared" si="250"/>
        <v>technology</v>
      </c>
      <c r="T2628" s="6" t="str">
        <f t="shared" si="251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10">
        <f t="shared" si="246"/>
        <v>42334.662743055553</v>
      </c>
      <c r="J2629">
        <v>1448571261</v>
      </c>
      <c r="K2629" s="10">
        <f t="shared" si="247"/>
        <v>42304.621076388888</v>
      </c>
      <c r="L2629">
        <v>1445975661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6.4666666666666668</v>
      </c>
      <c r="R2629" s="6">
        <f t="shared" si="249"/>
        <v>21.555555555555557</v>
      </c>
      <c r="S2629" s="6" t="str">
        <f t="shared" si="250"/>
        <v>technology</v>
      </c>
      <c r="T2629" s="6" t="str">
        <f t="shared" si="251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10">
        <f t="shared" si="246"/>
        <v>41973.757719907408</v>
      </c>
      <c r="J2630">
        <v>1417389067</v>
      </c>
      <c r="K2630" s="10">
        <f t="shared" si="247"/>
        <v>41953.757719907408</v>
      </c>
      <c r="L2630">
        <v>1415661067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1.1036948748510131</v>
      </c>
      <c r="R2630" s="6">
        <f t="shared" si="249"/>
        <v>44.095238095238095</v>
      </c>
      <c r="S2630" s="6" t="str">
        <f t="shared" si="250"/>
        <v>technology</v>
      </c>
      <c r="T2630" s="6" t="str">
        <f t="shared" si="251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10">
        <f t="shared" si="246"/>
        <v>42138.330115740733</v>
      </c>
      <c r="J2631">
        <v>1431608122</v>
      </c>
      <c r="K2631" s="10">
        <f t="shared" si="247"/>
        <v>42108.330115740733</v>
      </c>
      <c r="L2631">
        <v>1429016122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1.2774000000000001</v>
      </c>
      <c r="R2631" s="6">
        <f t="shared" si="249"/>
        <v>63.87</v>
      </c>
      <c r="S2631" s="6" t="str">
        <f t="shared" si="250"/>
        <v>technology</v>
      </c>
      <c r="T2631" s="6" t="str">
        <f t="shared" si="251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10">
        <f t="shared" si="246"/>
        <v>42551.208333333336</v>
      </c>
      <c r="J2632">
        <v>1467280800</v>
      </c>
      <c r="K2632" s="10">
        <f t="shared" si="247"/>
        <v>42523.897129629629</v>
      </c>
      <c r="L2632">
        <v>1464921112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1.579</v>
      </c>
      <c r="R2632" s="6">
        <f t="shared" si="249"/>
        <v>38.987654320987652</v>
      </c>
      <c r="S2632" s="6" t="str">
        <f t="shared" si="250"/>
        <v>technology</v>
      </c>
      <c r="T2632" s="6" t="str">
        <f t="shared" si="251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10">
        <f t="shared" si="246"/>
        <v>42245.960960648146</v>
      </c>
      <c r="J2633">
        <v>1440907427</v>
      </c>
      <c r="K2633" s="10">
        <f t="shared" si="247"/>
        <v>42217.960960648146</v>
      </c>
      <c r="L2633">
        <v>1438488227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1.1466525000000001</v>
      </c>
      <c r="R2633" s="6">
        <f t="shared" si="249"/>
        <v>80.185489510489504</v>
      </c>
      <c r="S2633" s="6" t="str">
        <f t="shared" si="250"/>
        <v>technology</v>
      </c>
      <c r="T2633" s="6" t="str">
        <f t="shared" si="251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10">
        <f t="shared" si="246"/>
        <v>42518.853460648148</v>
      </c>
      <c r="J2634">
        <v>1464485339</v>
      </c>
      <c r="K2634" s="10">
        <f t="shared" si="247"/>
        <v>42493.853460648148</v>
      </c>
      <c r="L2634">
        <v>1462325339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1.3700934579439252</v>
      </c>
      <c r="R2634" s="6">
        <f t="shared" si="249"/>
        <v>34.904761904761905</v>
      </c>
      <c r="S2634" s="6" t="str">
        <f t="shared" si="250"/>
        <v>technology</v>
      </c>
      <c r="T2634" s="6" t="str">
        <f t="shared" si="251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10">
        <f t="shared" si="246"/>
        <v>41697.75</v>
      </c>
      <c r="J2635">
        <v>1393542000</v>
      </c>
      <c r="K2635" s="10">
        <f t="shared" si="247"/>
        <v>41667.614953703705</v>
      </c>
      <c r="L2635">
        <v>1390938332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3.5461999999999998</v>
      </c>
      <c r="R2635" s="6">
        <f t="shared" si="249"/>
        <v>89.100502512562812</v>
      </c>
      <c r="S2635" s="6" t="str">
        <f t="shared" si="250"/>
        <v>technology</v>
      </c>
      <c r="T2635" s="6" t="str">
        <f t="shared" si="251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10">
        <f t="shared" si="246"/>
        <v>42642.448159722218</v>
      </c>
      <c r="J2636">
        <v>1475163921</v>
      </c>
      <c r="K2636" s="10">
        <f t="shared" si="247"/>
        <v>42612.448159722218</v>
      </c>
      <c r="L2636">
        <v>1472571921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1.0602150537634409</v>
      </c>
      <c r="R2636" s="6">
        <f t="shared" si="249"/>
        <v>39.44</v>
      </c>
      <c r="S2636" s="6" t="str">
        <f t="shared" si="250"/>
        <v>technology</v>
      </c>
      <c r="T2636" s="6" t="str">
        <f t="shared" si="251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10">
        <f t="shared" si="246"/>
        <v>42072.700937499998</v>
      </c>
      <c r="J2637">
        <v>1425937761</v>
      </c>
      <c r="K2637" s="10">
        <f t="shared" si="247"/>
        <v>42037.742604166669</v>
      </c>
      <c r="L2637">
        <v>1422917361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</v>
      </c>
      <c r="R2637" s="6">
        <f t="shared" si="249"/>
        <v>136.9047619047619</v>
      </c>
      <c r="S2637" s="6" t="str">
        <f t="shared" si="250"/>
        <v>technology</v>
      </c>
      <c r="T2637" s="6" t="str">
        <f t="shared" si="251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10">
        <f t="shared" si="246"/>
        <v>42658.833333333336</v>
      </c>
      <c r="J2638">
        <v>1476579600</v>
      </c>
      <c r="K2638" s="10">
        <f t="shared" si="247"/>
        <v>42636.406412037039</v>
      </c>
      <c r="L2638">
        <v>1474641914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1.873</v>
      </c>
      <c r="R2638" s="6">
        <f t="shared" si="249"/>
        <v>37.46</v>
      </c>
      <c r="S2638" s="6" t="str">
        <f t="shared" si="250"/>
        <v>technology</v>
      </c>
      <c r="T2638" s="6" t="str">
        <f t="shared" si="251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10">
        <f t="shared" si="246"/>
        <v>42655.341145833336</v>
      </c>
      <c r="J2639">
        <v>1476277875</v>
      </c>
      <c r="K2639" s="10">
        <f t="shared" si="247"/>
        <v>42639.341145833336</v>
      </c>
      <c r="L2639">
        <v>1474895475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1.6619999999999999</v>
      </c>
      <c r="R2639" s="6">
        <f t="shared" si="249"/>
        <v>31.96153846153846</v>
      </c>
      <c r="S2639" s="6" t="str">
        <f t="shared" si="250"/>
        <v>technology</v>
      </c>
      <c r="T2639" s="6" t="str">
        <f t="shared" si="251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10">
        <f t="shared" si="246"/>
        <v>42019.70480324074</v>
      </c>
      <c r="J2640">
        <v>1421358895</v>
      </c>
      <c r="K2640" s="10">
        <f t="shared" si="247"/>
        <v>41989.70480324074</v>
      </c>
      <c r="L2640">
        <v>1418766895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1.0172910662824208</v>
      </c>
      <c r="R2640" s="6">
        <f t="shared" si="249"/>
        <v>25.214285714285715</v>
      </c>
      <c r="S2640" s="6" t="str">
        <f t="shared" si="250"/>
        <v>technology</v>
      </c>
      <c r="T2640" s="6" t="str">
        <f t="shared" si="251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10">
        <f t="shared" si="246"/>
        <v>42054.656805555554</v>
      </c>
      <c r="J2641">
        <v>1424378748</v>
      </c>
      <c r="K2641" s="10">
        <f t="shared" si="247"/>
        <v>42024.656805555554</v>
      </c>
      <c r="L2641">
        <v>1421786748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1.64</v>
      </c>
      <c r="R2641" s="6">
        <f t="shared" si="249"/>
        <v>10.040816326530612</v>
      </c>
      <c r="S2641" s="6" t="str">
        <f t="shared" si="250"/>
        <v>technology</v>
      </c>
      <c r="T2641" s="6" t="str">
        <f t="shared" si="251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10">
        <f t="shared" si="246"/>
        <v>42162.952245370368</v>
      </c>
      <c r="J2642">
        <v>1433735474</v>
      </c>
      <c r="K2642" s="10">
        <f t="shared" si="247"/>
        <v>42102.952245370368</v>
      </c>
      <c r="L2642">
        <v>1428551474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1.0566666666666666</v>
      </c>
      <c r="R2642" s="6">
        <f t="shared" si="249"/>
        <v>45.94202898550725</v>
      </c>
      <c r="S2642" s="6" t="str">
        <f t="shared" si="250"/>
        <v>technology</v>
      </c>
      <c r="T2642" s="6" t="str">
        <f t="shared" si="251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10">
        <f t="shared" si="246"/>
        <v>41897.631249999999</v>
      </c>
      <c r="J2643">
        <v>1410811740</v>
      </c>
      <c r="K2643" s="10">
        <f t="shared" si="247"/>
        <v>41880.618784722217</v>
      </c>
      <c r="L2643">
        <v>1409341863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0.01</v>
      </c>
      <c r="R2643" s="6">
        <f t="shared" si="249"/>
        <v>15</v>
      </c>
      <c r="S2643" s="6" t="str">
        <f t="shared" si="250"/>
        <v>technology</v>
      </c>
      <c r="T2643" s="6" t="str">
        <f t="shared" si="251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10">
        <f t="shared" si="246"/>
        <v>42566.081249999996</v>
      </c>
      <c r="J2644">
        <v>1468565820</v>
      </c>
      <c r="K2644" s="10">
        <f t="shared" si="247"/>
        <v>42536.03828703703</v>
      </c>
      <c r="L2644">
        <v>1465970108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 s="6" t="e">
        <f t="shared" si="249"/>
        <v>#DIV/0!</v>
      </c>
      <c r="S2644" s="6" t="str">
        <f t="shared" si="250"/>
        <v>technology</v>
      </c>
      <c r="T2644" s="6" t="str">
        <f t="shared" si="251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10">
        <f t="shared" si="246"/>
        <v>42725.124305555553</v>
      </c>
      <c r="J2645">
        <v>1482307140</v>
      </c>
      <c r="K2645" s="10">
        <f t="shared" si="247"/>
        <v>42689.374016203707</v>
      </c>
      <c r="L2645">
        <v>1479218315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0.33559730999999998</v>
      </c>
      <c r="R2645" s="6">
        <f t="shared" si="249"/>
        <v>223.58248500999335</v>
      </c>
      <c r="S2645" s="6" t="str">
        <f t="shared" si="250"/>
        <v>technology</v>
      </c>
      <c r="T2645" s="6" t="str">
        <f t="shared" si="251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10">
        <f t="shared" si="246"/>
        <v>42804.583738425928</v>
      </c>
      <c r="J2646">
        <v>1489172435</v>
      </c>
      <c r="K2646" s="10">
        <f t="shared" si="247"/>
        <v>42774.583738425928</v>
      </c>
      <c r="L2646">
        <v>1486580435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2.053E-2</v>
      </c>
      <c r="R2646" s="6">
        <f t="shared" si="249"/>
        <v>39.480769230769234</v>
      </c>
      <c r="S2646" s="6" t="str">
        <f t="shared" si="250"/>
        <v>technology</v>
      </c>
      <c r="T2646" s="6" t="str">
        <f t="shared" si="251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10">
        <f t="shared" si="246"/>
        <v>41951.675960648143</v>
      </c>
      <c r="J2647">
        <v>1415481203</v>
      </c>
      <c r="K2647" s="10">
        <f t="shared" si="247"/>
        <v>41921.634293981479</v>
      </c>
      <c r="L2647">
        <v>1412885603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0.105</v>
      </c>
      <c r="R2647" s="6">
        <f t="shared" si="249"/>
        <v>91.304347826086953</v>
      </c>
      <c r="S2647" s="6" t="str">
        <f t="shared" si="250"/>
        <v>technology</v>
      </c>
      <c r="T2647" s="6" t="str">
        <f t="shared" si="251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10">
        <f t="shared" si="246"/>
        <v>42256.10496527778</v>
      </c>
      <c r="J2648">
        <v>1441783869</v>
      </c>
      <c r="K2648" s="10">
        <f t="shared" si="247"/>
        <v>42226.10496527778</v>
      </c>
      <c r="L2648">
        <v>1439191869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8.4172839999999999E-2</v>
      </c>
      <c r="R2648" s="6">
        <f t="shared" si="249"/>
        <v>78.666205607476627</v>
      </c>
      <c r="S2648" s="6" t="str">
        <f t="shared" si="250"/>
        <v>technology</v>
      </c>
      <c r="T2648" s="6" t="str">
        <f t="shared" si="251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10">
        <f t="shared" si="246"/>
        <v>42230.053460648145</v>
      </c>
      <c r="J2649">
        <v>1439533019</v>
      </c>
      <c r="K2649" s="10">
        <f t="shared" si="247"/>
        <v>42200.053460648145</v>
      </c>
      <c r="L2649">
        <v>1436941019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1.44E-2</v>
      </c>
      <c r="R2649" s="6">
        <f t="shared" si="249"/>
        <v>12</v>
      </c>
      <c r="S2649" s="6" t="str">
        <f t="shared" si="250"/>
        <v>technology</v>
      </c>
      <c r="T2649" s="6" t="str">
        <f t="shared" si="251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10">
        <f t="shared" si="246"/>
        <v>42438.506481481476</v>
      </c>
      <c r="J2650">
        <v>1457543360</v>
      </c>
      <c r="K2650" s="10">
        <f t="shared" si="247"/>
        <v>42408.506481481476</v>
      </c>
      <c r="L2650">
        <v>1454951360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8.8333333333333337E-3</v>
      </c>
      <c r="R2650" s="6">
        <f t="shared" si="249"/>
        <v>17.666666666666668</v>
      </c>
      <c r="S2650" s="6" t="str">
        <f t="shared" si="250"/>
        <v>technology</v>
      </c>
      <c r="T2650" s="6" t="str">
        <f t="shared" si="251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10">
        <f t="shared" si="246"/>
        <v>42401.788668981484</v>
      </c>
      <c r="J2651">
        <v>1454370941</v>
      </c>
      <c r="K2651" s="10">
        <f t="shared" si="247"/>
        <v>42341.788668981484</v>
      </c>
      <c r="L2651">
        <v>1449186941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9.9200000000000004E-4</v>
      </c>
      <c r="R2651" s="6">
        <f t="shared" si="249"/>
        <v>41.333333333333336</v>
      </c>
      <c r="S2651" s="6" t="str">
        <f t="shared" si="250"/>
        <v>technology</v>
      </c>
      <c r="T2651" s="6" t="str">
        <f t="shared" si="251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10">
        <f t="shared" si="246"/>
        <v>42725.416006944441</v>
      </c>
      <c r="J2652">
        <v>1482332343</v>
      </c>
      <c r="K2652" s="10">
        <f t="shared" si="247"/>
        <v>42695.416006944441</v>
      </c>
      <c r="L2652">
        <v>1479740343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5.966666666666667E-3</v>
      </c>
      <c r="R2652" s="6">
        <f t="shared" si="249"/>
        <v>71.599999999999994</v>
      </c>
      <c r="S2652" s="6" t="str">
        <f t="shared" si="250"/>
        <v>technology</v>
      </c>
      <c r="T2652" s="6" t="str">
        <f t="shared" si="251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10">
        <f t="shared" si="246"/>
        <v>42355.597326388888</v>
      </c>
      <c r="J2653">
        <v>1450380009</v>
      </c>
      <c r="K2653" s="10">
        <f t="shared" si="247"/>
        <v>42327.597326388888</v>
      </c>
      <c r="L2653">
        <v>1447960809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1.8689285714285714E-2</v>
      </c>
      <c r="R2653" s="6">
        <f t="shared" si="249"/>
        <v>307.8235294117647</v>
      </c>
      <c r="S2653" s="6" t="str">
        <f t="shared" si="250"/>
        <v>technology</v>
      </c>
      <c r="T2653" s="6" t="str">
        <f t="shared" si="251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10">
        <f t="shared" si="246"/>
        <v>41982.950520833336</v>
      </c>
      <c r="J2654">
        <v>1418183325</v>
      </c>
      <c r="K2654" s="10">
        <f t="shared" si="247"/>
        <v>41952.950520833336</v>
      </c>
      <c r="L2654">
        <v>1415591325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8.8500000000000002E-3</v>
      </c>
      <c r="R2654" s="6">
        <f t="shared" si="249"/>
        <v>80.454545454545453</v>
      </c>
      <c r="S2654" s="6" t="str">
        <f t="shared" si="250"/>
        <v>technology</v>
      </c>
      <c r="T2654" s="6" t="str">
        <f t="shared" si="251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10">
        <f t="shared" si="246"/>
        <v>41802.958333333328</v>
      </c>
      <c r="J2655">
        <v>1402632000</v>
      </c>
      <c r="K2655" s="10">
        <f t="shared" si="247"/>
        <v>41771.443599537037</v>
      </c>
      <c r="L2655">
        <v>1399909127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0.1152156862745098</v>
      </c>
      <c r="R2655" s="6">
        <f t="shared" si="249"/>
        <v>83.942857142857136</v>
      </c>
      <c r="S2655" s="6" t="str">
        <f t="shared" si="250"/>
        <v>technology</v>
      </c>
      <c r="T2655" s="6" t="str">
        <f t="shared" si="251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10">
        <f t="shared" si="246"/>
        <v>42115.350995370369</v>
      </c>
      <c r="J2656">
        <v>1429622726</v>
      </c>
      <c r="K2656" s="10">
        <f t="shared" si="247"/>
        <v>42055.392662037033</v>
      </c>
      <c r="L2656">
        <v>1424442326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5.1000000000000004E-4</v>
      </c>
      <c r="R2656" s="6">
        <f t="shared" si="249"/>
        <v>8.5</v>
      </c>
      <c r="S2656" s="6" t="str">
        <f t="shared" si="250"/>
        <v>technology</v>
      </c>
      <c r="T2656" s="6" t="str">
        <f t="shared" si="251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10">
        <f t="shared" si="246"/>
        <v>42409.624999999993</v>
      </c>
      <c r="J2657">
        <v>1455048000</v>
      </c>
      <c r="K2657" s="10">
        <f t="shared" si="247"/>
        <v>42381.657951388886</v>
      </c>
      <c r="L2657">
        <v>1452631647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0.21033333333333334</v>
      </c>
      <c r="R2657" s="6">
        <f t="shared" si="249"/>
        <v>73.372093023255815</v>
      </c>
      <c r="S2657" s="6" t="str">
        <f t="shared" si="250"/>
        <v>technology</v>
      </c>
      <c r="T2657" s="6" t="str">
        <f t="shared" si="251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10">
        <f t="shared" si="246"/>
        <v>42806.583333333336</v>
      </c>
      <c r="J2658">
        <v>1489345200</v>
      </c>
      <c r="K2658" s="10">
        <f t="shared" si="247"/>
        <v>42767.480185185188</v>
      </c>
      <c r="L2658">
        <v>1485966688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0.11436666666666667</v>
      </c>
      <c r="R2658" s="6">
        <f t="shared" si="249"/>
        <v>112.86184210526316</v>
      </c>
      <c r="S2658" s="6" t="str">
        <f t="shared" si="250"/>
        <v>technology</v>
      </c>
      <c r="T2658" s="6" t="str">
        <f t="shared" si="251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10">
        <f t="shared" si="246"/>
        <v>42584.854166666664</v>
      </c>
      <c r="J2659">
        <v>1470187800</v>
      </c>
      <c r="K2659" s="10">
        <f t="shared" si="247"/>
        <v>42551.720520833333</v>
      </c>
      <c r="L2659">
        <v>1467325053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0.18737933333333334</v>
      </c>
      <c r="R2659" s="6">
        <f t="shared" si="249"/>
        <v>95.277627118644077</v>
      </c>
      <c r="S2659" s="6" t="str">
        <f t="shared" si="250"/>
        <v>technology</v>
      </c>
      <c r="T2659" s="6" t="str">
        <f t="shared" si="251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10">
        <f t="shared" si="246"/>
        <v>42581.675856481474</v>
      </c>
      <c r="J2660">
        <v>1469913194</v>
      </c>
      <c r="K2660" s="10">
        <f t="shared" si="247"/>
        <v>42551.675856481474</v>
      </c>
      <c r="L2660">
        <v>1467321194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9.2857142857142856E-4</v>
      </c>
      <c r="R2660" s="6">
        <f t="shared" si="249"/>
        <v>22.75</v>
      </c>
      <c r="S2660" s="6" t="str">
        <f t="shared" si="250"/>
        <v>technology</v>
      </c>
      <c r="T2660" s="6" t="str">
        <f t="shared" si="251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10">
        <f t="shared" si="246"/>
        <v>42111.861226851848</v>
      </c>
      <c r="J2661">
        <v>1429321210</v>
      </c>
      <c r="K2661" s="10">
        <f t="shared" si="247"/>
        <v>42081.861226851848</v>
      </c>
      <c r="L2661">
        <v>1426729210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2.720408163265306E-2</v>
      </c>
      <c r="R2661" s="6">
        <f t="shared" si="249"/>
        <v>133.30000000000001</v>
      </c>
      <c r="S2661" s="6" t="str">
        <f t="shared" si="250"/>
        <v>technology</v>
      </c>
      <c r="T2661" s="6" t="str">
        <f t="shared" si="251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10">
        <f t="shared" si="246"/>
        <v>42332.546504629623</v>
      </c>
      <c r="J2662">
        <v>1448388418</v>
      </c>
      <c r="K2662" s="10">
        <f t="shared" si="247"/>
        <v>42272.504837962959</v>
      </c>
      <c r="L2662">
        <v>1443200818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9.5E-4</v>
      </c>
      <c r="R2662" s="6">
        <f t="shared" si="249"/>
        <v>3.8</v>
      </c>
      <c r="S2662" s="6" t="str">
        <f t="shared" si="250"/>
        <v>technology</v>
      </c>
      <c r="T2662" s="6" t="str">
        <f t="shared" si="251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10">
        <f t="shared" si="246"/>
        <v>41572.750115740739</v>
      </c>
      <c r="J2663">
        <v>1382742010</v>
      </c>
      <c r="K2663" s="10">
        <f t="shared" si="247"/>
        <v>41542.750115740739</v>
      </c>
      <c r="L2663">
        <v>1380150010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1.0289999999999999</v>
      </c>
      <c r="R2663" s="6">
        <f t="shared" si="249"/>
        <v>85.75</v>
      </c>
      <c r="S2663" s="6" t="str">
        <f t="shared" si="250"/>
        <v>technology</v>
      </c>
      <c r="T2663" s="6" t="str">
        <f t="shared" si="251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10">
        <f t="shared" si="246"/>
        <v>42237.538344907407</v>
      </c>
      <c r="J2664">
        <v>1440179713</v>
      </c>
      <c r="K2664" s="10">
        <f t="shared" si="247"/>
        <v>42207.538344907407</v>
      </c>
      <c r="L2664">
        <v>1437587713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1.0680000000000001</v>
      </c>
      <c r="R2664" s="6">
        <f t="shared" si="249"/>
        <v>267</v>
      </c>
      <c r="S2664" s="6" t="str">
        <f t="shared" si="250"/>
        <v>technology</v>
      </c>
      <c r="T2664" s="6" t="str">
        <f t="shared" si="251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10">
        <f t="shared" si="246"/>
        <v>42251.416666666664</v>
      </c>
      <c r="J2665">
        <v>1441378800</v>
      </c>
      <c r="K2665" s="10">
        <f t="shared" si="247"/>
        <v>42222.41443287037</v>
      </c>
      <c r="L2665">
        <v>1438873007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1.0459624999999999</v>
      </c>
      <c r="R2665" s="6">
        <f t="shared" si="249"/>
        <v>373.55803571428572</v>
      </c>
      <c r="S2665" s="6" t="str">
        <f t="shared" si="250"/>
        <v>technology</v>
      </c>
      <c r="T2665" s="6" t="str">
        <f t="shared" si="251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10">
        <f t="shared" si="246"/>
        <v>42347.082638888889</v>
      </c>
      <c r="J2666">
        <v>1449644340</v>
      </c>
      <c r="K2666" s="10">
        <f t="shared" si="247"/>
        <v>42312.817094907405</v>
      </c>
      <c r="L2666">
        <v>1446683797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1.0342857142857143</v>
      </c>
      <c r="R2666" s="6">
        <f t="shared" si="249"/>
        <v>174.03846153846155</v>
      </c>
      <c r="S2666" s="6" t="str">
        <f t="shared" si="250"/>
        <v>technology</v>
      </c>
      <c r="T2666" s="6" t="str">
        <f t="shared" si="251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10">
        <f t="shared" si="246"/>
        <v>42128.687199074069</v>
      </c>
      <c r="J2667">
        <v>1430774974</v>
      </c>
      <c r="K2667" s="10">
        <f t="shared" si="247"/>
        <v>42083.687199074069</v>
      </c>
      <c r="L2667">
        <v>1426886974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1.2314285714285715</v>
      </c>
      <c r="R2667" s="6">
        <f t="shared" si="249"/>
        <v>93.695652173913047</v>
      </c>
      <c r="S2667" s="6" t="str">
        <f t="shared" si="250"/>
        <v>technology</v>
      </c>
      <c r="T2667" s="6" t="str">
        <f t="shared" si="251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10">
        <f t="shared" si="246"/>
        <v>42272.666666666664</v>
      </c>
      <c r="J2668">
        <v>1443214800</v>
      </c>
      <c r="K2668" s="10">
        <f t="shared" si="247"/>
        <v>42235.55600694444</v>
      </c>
      <c r="L2668">
        <v>1440008439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1.592951</v>
      </c>
      <c r="R2668" s="6">
        <f t="shared" si="249"/>
        <v>77.327718446601949</v>
      </c>
      <c r="S2668" s="6" t="str">
        <f t="shared" si="250"/>
        <v>technology</v>
      </c>
      <c r="T2668" s="6" t="str">
        <f t="shared" si="251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10">
        <f t="shared" si="246"/>
        <v>42410.717777777776</v>
      </c>
      <c r="J2669">
        <v>1455142416</v>
      </c>
      <c r="K2669" s="10">
        <f t="shared" si="247"/>
        <v>42380.717777777776</v>
      </c>
      <c r="L2669">
        <v>1452550416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1.1066666666666667</v>
      </c>
      <c r="R2669" s="6">
        <f t="shared" si="249"/>
        <v>92.222222222222229</v>
      </c>
      <c r="S2669" s="6" t="str">
        <f t="shared" si="250"/>
        <v>technology</v>
      </c>
      <c r="T2669" s="6" t="str">
        <f t="shared" si="251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10">
        <f t="shared" si="246"/>
        <v>42317.397222222215</v>
      </c>
      <c r="J2670">
        <v>1447079520</v>
      </c>
      <c r="K2670" s="10">
        <f t="shared" si="247"/>
        <v>42275.380381944444</v>
      </c>
      <c r="L2670">
        <v>1443449265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1.7070000000000001</v>
      </c>
      <c r="R2670" s="6">
        <f t="shared" si="249"/>
        <v>60.964285714285715</v>
      </c>
      <c r="S2670" s="6" t="str">
        <f t="shared" si="250"/>
        <v>technology</v>
      </c>
      <c r="T2670" s="6" t="str">
        <f t="shared" si="251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10">
        <f t="shared" si="246"/>
        <v>42378.827499999992</v>
      </c>
      <c r="J2671">
        <v>1452387096</v>
      </c>
      <c r="K2671" s="10">
        <f t="shared" si="247"/>
        <v>42318.827499999992</v>
      </c>
      <c r="L2671">
        <v>1447203096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1.25125</v>
      </c>
      <c r="R2671" s="6">
        <f t="shared" si="249"/>
        <v>91</v>
      </c>
      <c r="S2671" s="6" t="str">
        <f t="shared" si="250"/>
        <v>technology</v>
      </c>
      <c r="T2671" s="6" t="str">
        <f t="shared" si="251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10">
        <f t="shared" si="246"/>
        <v>41848.812268518515</v>
      </c>
      <c r="J2672">
        <v>1406593780</v>
      </c>
      <c r="K2672" s="10">
        <f t="shared" si="247"/>
        <v>41820.812268518515</v>
      </c>
      <c r="L2672">
        <v>1404174580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6.4158609339642042E-2</v>
      </c>
      <c r="R2672" s="6">
        <f t="shared" si="249"/>
        <v>41.583333333333336</v>
      </c>
      <c r="S2672" s="6" t="str">
        <f t="shared" si="250"/>
        <v>technology</v>
      </c>
      <c r="T2672" s="6" t="str">
        <f t="shared" si="251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10">
        <f t="shared" si="246"/>
        <v>41992.609722222223</v>
      </c>
      <c r="J2673">
        <v>1419017880</v>
      </c>
      <c r="K2673" s="10">
        <f t="shared" si="247"/>
        <v>41962.54069444444</v>
      </c>
      <c r="L2673">
        <v>1416419916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0.11344</v>
      </c>
      <c r="R2673" s="6">
        <f t="shared" si="249"/>
        <v>33.761904761904759</v>
      </c>
      <c r="S2673" s="6" t="str">
        <f t="shared" si="250"/>
        <v>technology</v>
      </c>
      <c r="T2673" s="6" t="str">
        <f t="shared" si="251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10">
        <f t="shared" si="246"/>
        <v>42366.041666666664</v>
      </c>
      <c r="J2674">
        <v>1451282400</v>
      </c>
      <c r="K2674" s="10">
        <f t="shared" si="247"/>
        <v>42344.675810185181</v>
      </c>
      <c r="L2674">
        <v>1449436390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0.33189999999999997</v>
      </c>
      <c r="R2674" s="6">
        <f t="shared" si="249"/>
        <v>70.61702127659575</v>
      </c>
      <c r="S2674" s="6" t="str">
        <f t="shared" si="250"/>
        <v>technology</v>
      </c>
      <c r="T2674" s="6" t="str">
        <f t="shared" si="251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10">
        <f t="shared" si="246"/>
        <v>41941.739583333328</v>
      </c>
      <c r="J2675">
        <v>1414622700</v>
      </c>
      <c r="K2675" s="10">
        <f t="shared" si="247"/>
        <v>41912.333321759259</v>
      </c>
      <c r="L2675">
        <v>1412081999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0.27579999999999999</v>
      </c>
      <c r="R2675" s="6">
        <f t="shared" si="249"/>
        <v>167.15151515151516</v>
      </c>
      <c r="S2675" s="6" t="str">
        <f t="shared" si="250"/>
        <v>technology</v>
      </c>
      <c r="T2675" s="6" t="str">
        <f t="shared" si="251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10">
        <f t="shared" si="246"/>
        <v>42555.999305555553</v>
      </c>
      <c r="J2676">
        <v>1467694740</v>
      </c>
      <c r="K2676" s="10">
        <f t="shared" si="247"/>
        <v>42529.424421296295</v>
      </c>
      <c r="L2676">
        <v>1465398670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0.62839999999999996</v>
      </c>
      <c r="R2676" s="6">
        <f t="shared" si="249"/>
        <v>128.61988304093566</v>
      </c>
      <c r="S2676" s="6" t="str">
        <f t="shared" si="250"/>
        <v>technology</v>
      </c>
      <c r="T2676" s="6" t="str">
        <f t="shared" si="251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10">
        <f t="shared" si="246"/>
        <v>41953.690844907404</v>
      </c>
      <c r="J2677">
        <v>1415655289</v>
      </c>
      <c r="K2677" s="10">
        <f t="shared" si="247"/>
        <v>41923.649178240739</v>
      </c>
      <c r="L2677">
        <v>1413059689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7.5880000000000003E-2</v>
      </c>
      <c r="R2677" s="6">
        <f t="shared" si="249"/>
        <v>65.41379310344827</v>
      </c>
      <c r="S2677" s="6" t="str">
        <f t="shared" si="250"/>
        <v>technology</v>
      </c>
      <c r="T2677" s="6" t="str">
        <f t="shared" si="251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10">
        <f t="shared" si="246"/>
        <v>42512.416365740741</v>
      </c>
      <c r="J2678">
        <v>1463929174</v>
      </c>
      <c r="K2678" s="10">
        <f t="shared" si="247"/>
        <v>42482.416365740741</v>
      </c>
      <c r="L2678">
        <v>1461337174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0.50380952380952382</v>
      </c>
      <c r="R2678" s="6">
        <f t="shared" si="249"/>
        <v>117.55555555555556</v>
      </c>
      <c r="S2678" s="6" t="str">
        <f t="shared" si="250"/>
        <v>technology</v>
      </c>
      <c r="T2678" s="6" t="str">
        <f t="shared" si="251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10">
        <f t="shared" si="246"/>
        <v>41822.821099537039</v>
      </c>
      <c r="J2679">
        <v>1404348143</v>
      </c>
      <c r="K2679" s="10">
        <f t="shared" si="247"/>
        <v>41792.821099537039</v>
      </c>
      <c r="L2679">
        <v>1401756143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0.17512820512820512</v>
      </c>
      <c r="R2679" s="6">
        <f t="shared" si="249"/>
        <v>126.48148148148148</v>
      </c>
      <c r="S2679" s="6" t="str">
        <f t="shared" si="250"/>
        <v>technology</v>
      </c>
      <c r="T2679" s="6" t="str">
        <f t="shared" si="251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10">
        <f t="shared" si="246"/>
        <v>42271.589872685181</v>
      </c>
      <c r="J2680">
        <v>1443121765</v>
      </c>
      <c r="K2680" s="10">
        <f t="shared" si="247"/>
        <v>42241.589872685181</v>
      </c>
      <c r="L2680">
        <v>1440529765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1.3750000000000001E-4</v>
      </c>
      <c r="R2680" s="6">
        <f t="shared" si="249"/>
        <v>550</v>
      </c>
      <c r="S2680" s="6" t="str">
        <f t="shared" si="250"/>
        <v>technology</v>
      </c>
      <c r="T2680" s="6" t="str">
        <f t="shared" si="251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10">
        <f t="shared" si="246"/>
        <v>42062.792754629627</v>
      </c>
      <c r="J2681">
        <v>1425081694</v>
      </c>
      <c r="K2681" s="10">
        <f t="shared" si="247"/>
        <v>42032.792754629627</v>
      </c>
      <c r="L2681">
        <v>1422489694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3.3E-3</v>
      </c>
      <c r="R2681" s="6">
        <f t="shared" si="249"/>
        <v>44</v>
      </c>
      <c r="S2681" s="6" t="str">
        <f t="shared" si="250"/>
        <v>technology</v>
      </c>
      <c r="T2681" s="6" t="str">
        <f t="shared" si="251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10">
        <f t="shared" si="246"/>
        <v>42465.961701388886</v>
      </c>
      <c r="J2682">
        <v>1459915491</v>
      </c>
      <c r="K2682" s="10">
        <f t="shared" si="247"/>
        <v>42436.003368055557</v>
      </c>
      <c r="L2682">
        <v>1457327091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8.6250000000000007E-3</v>
      </c>
      <c r="R2682" s="6">
        <f t="shared" si="249"/>
        <v>69</v>
      </c>
      <c r="S2682" s="6" t="str">
        <f t="shared" si="250"/>
        <v>technology</v>
      </c>
      <c r="T2682" s="6" t="str">
        <f t="shared" si="251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10">
        <f t="shared" si="246"/>
        <v>41830.686921296292</v>
      </c>
      <c r="J2683">
        <v>1405027750</v>
      </c>
      <c r="K2683" s="10">
        <f t="shared" si="247"/>
        <v>41805.686921296292</v>
      </c>
      <c r="L2683">
        <v>1402867750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6.875E-3</v>
      </c>
      <c r="R2683" s="6">
        <f t="shared" si="249"/>
        <v>27.5</v>
      </c>
      <c r="S2683" s="6" t="str">
        <f t="shared" si="250"/>
        <v>food</v>
      </c>
      <c r="T2683" s="6" t="str">
        <f t="shared" si="251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10">
        <f t="shared" si="246"/>
        <v>41965.040972222218</v>
      </c>
      <c r="J2684">
        <v>1416635940</v>
      </c>
      <c r="K2684" s="10">
        <f t="shared" si="247"/>
        <v>41932.663657407407</v>
      </c>
      <c r="L2684">
        <v>1413838540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0.28299999999999997</v>
      </c>
      <c r="R2684" s="6">
        <f t="shared" si="249"/>
        <v>84.9</v>
      </c>
      <c r="S2684" s="6" t="str">
        <f t="shared" si="250"/>
        <v>food</v>
      </c>
      <c r="T2684" s="6" t="str">
        <f t="shared" si="251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10">
        <f t="shared" si="246"/>
        <v>42064.546759259254</v>
      </c>
      <c r="J2685">
        <v>1425233240</v>
      </c>
      <c r="K2685" s="10">
        <f t="shared" si="247"/>
        <v>42034.546759259254</v>
      </c>
      <c r="L2685">
        <v>1422641240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2.3999999999999998E-3</v>
      </c>
      <c r="R2685" s="6">
        <f t="shared" si="249"/>
        <v>12</v>
      </c>
      <c r="S2685" s="6" t="str">
        <f t="shared" si="250"/>
        <v>food</v>
      </c>
      <c r="T2685" s="6" t="str">
        <f t="shared" si="251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10">
        <f t="shared" si="246"/>
        <v>41860.706307870372</v>
      </c>
      <c r="J2686">
        <v>1407621425</v>
      </c>
      <c r="K2686" s="10">
        <f t="shared" si="247"/>
        <v>41820.706307870372</v>
      </c>
      <c r="L2686">
        <v>1404165425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1.1428571428571429E-2</v>
      </c>
      <c r="R2686" s="6">
        <f t="shared" si="249"/>
        <v>200</v>
      </c>
      <c r="S2686" s="6" t="str">
        <f t="shared" si="250"/>
        <v>food</v>
      </c>
      <c r="T2686" s="6" t="str">
        <f t="shared" si="251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10">
        <f t="shared" si="246"/>
        <v>42121.44594907407</v>
      </c>
      <c r="J2687">
        <v>1430149330</v>
      </c>
      <c r="K2687" s="10">
        <f t="shared" si="247"/>
        <v>42061.487615740734</v>
      </c>
      <c r="L2687">
        <v>1424968930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2.0000000000000001E-4</v>
      </c>
      <c r="R2687" s="6">
        <f t="shared" si="249"/>
        <v>10</v>
      </c>
      <c r="S2687" s="6" t="str">
        <f t="shared" si="250"/>
        <v>food</v>
      </c>
      <c r="T2687" s="6" t="str">
        <f t="shared" si="251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10">
        <f t="shared" si="246"/>
        <v>41912.766469907401</v>
      </c>
      <c r="J2688">
        <v>1412119423</v>
      </c>
      <c r="K2688" s="10">
        <f t="shared" si="247"/>
        <v>41892.766469907401</v>
      </c>
      <c r="L2688">
        <v>1410391423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 s="6" t="e">
        <f t="shared" si="249"/>
        <v>#DIV/0!</v>
      </c>
      <c r="S2688" s="6" t="str">
        <f t="shared" si="250"/>
        <v>food</v>
      </c>
      <c r="T2688" s="6" t="str">
        <f t="shared" si="251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10">
        <f t="shared" si="246"/>
        <v>42184.431921296295</v>
      </c>
      <c r="J2689">
        <v>1435591318</v>
      </c>
      <c r="K2689" s="10">
        <f t="shared" si="247"/>
        <v>42154.431921296295</v>
      </c>
      <c r="L2689">
        <v>1432999318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 s="6" t="e">
        <f t="shared" si="249"/>
        <v>#DIV/0!</v>
      </c>
      <c r="S2689" s="6" t="str">
        <f t="shared" si="250"/>
        <v>food</v>
      </c>
      <c r="T2689" s="6" t="str">
        <f t="shared" si="251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10">
        <f t="shared" si="246"/>
        <v>42058.916666666664</v>
      </c>
      <c r="J2690">
        <v>1424746800</v>
      </c>
      <c r="K2690" s="10">
        <f t="shared" si="247"/>
        <v>42027.910532407404</v>
      </c>
      <c r="L2690">
        <v>1422067870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8"/>
        <v>1.48E-3</v>
      </c>
      <c r="R2690" s="6">
        <f t="shared" si="249"/>
        <v>5.2857142857142856</v>
      </c>
      <c r="S2690" s="6" t="str">
        <f t="shared" si="250"/>
        <v>food</v>
      </c>
      <c r="T2690" s="6" t="str">
        <f t="shared" si="251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10">
        <f t="shared" ref="I2691:I2754" si="252">J2691/(86400)+25569+(-5/24)</f>
        <v>42581.75335648148</v>
      </c>
      <c r="J2691">
        <v>1469919890</v>
      </c>
      <c r="K2691" s="10">
        <f t="shared" ref="K2691:K2754" si="253">(L2691/86400)+25569+(-5/24)</f>
        <v>42551.75335648148</v>
      </c>
      <c r="L2691">
        <v>1467327890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4">E2691/D2691</f>
        <v>2.8571428571428571E-5</v>
      </c>
      <c r="R2691" s="6">
        <f t="shared" ref="R2691:R2754" si="255">E2691/N2691</f>
        <v>1</v>
      </c>
      <c r="S2691" s="6" t="str">
        <f t="shared" ref="S2691:S2754" si="256">LEFT(P2691,FIND("/",P2691)-1)</f>
        <v>food</v>
      </c>
      <c r="T2691" s="6" t="str">
        <f t="shared" ref="T2691:T2754" si="257">RIGHT(P2691,LEN(P2691)-FIND("/",P2691))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10">
        <f t="shared" si="252"/>
        <v>42157.89671296296</v>
      </c>
      <c r="J2692">
        <v>1433298676</v>
      </c>
      <c r="K2692" s="10">
        <f t="shared" si="253"/>
        <v>42112.89671296296</v>
      </c>
      <c r="L2692">
        <v>1429410676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0.107325</v>
      </c>
      <c r="R2692" s="6">
        <f t="shared" si="255"/>
        <v>72.762711864406782</v>
      </c>
      <c r="S2692" s="6" t="str">
        <f t="shared" si="256"/>
        <v>food</v>
      </c>
      <c r="T2692" s="6" t="str">
        <f t="shared" si="257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10">
        <f t="shared" si="252"/>
        <v>42134.515706018516</v>
      </c>
      <c r="J2693">
        <v>1431278557</v>
      </c>
      <c r="K2693" s="10">
        <f t="shared" si="253"/>
        <v>42089.515706018516</v>
      </c>
      <c r="L2693">
        <v>1427390557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5.3846153846153844E-4</v>
      </c>
      <c r="R2693" s="6">
        <f t="shared" si="255"/>
        <v>17.5</v>
      </c>
      <c r="S2693" s="6" t="str">
        <f t="shared" si="256"/>
        <v>food</v>
      </c>
      <c r="T2693" s="6" t="str">
        <f t="shared" si="257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10">
        <f t="shared" si="252"/>
        <v>42088.084027777775</v>
      </c>
      <c r="J2694">
        <v>1427266860</v>
      </c>
      <c r="K2694" s="10">
        <f t="shared" si="253"/>
        <v>42058.125694444439</v>
      </c>
      <c r="L2694">
        <v>1424678460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7.1428571428571426E-3</v>
      </c>
      <c r="R2694" s="6">
        <f t="shared" si="255"/>
        <v>25</v>
      </c>
      <c r="S2694" s="6" t="str">
        <f t="shared" si="256"/>
        <v>food</v>
      </c>
      <c r="T2694" s="6" t="str">
        <f t="shared" si="257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10">
        <f t="shared" si="252"/>
        <v>41863.930162037032</v>
      </c>
      <c r="J2695">
        <v>1407899966</v>
      </c>
      <c r="K2695" s="10">
        <f t="shared" si="253"/>
        <v>41833.930162037032</v>
      </c>
      <c r="L2695">
        <v>1405307966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8.0000000000000002E-3</v>
      </c>
      <c r="R2695" s="6">
        <f t="shared" si="255"/>
        <v>13.333333333333334</v>
      </c>
      <c r="S2695" s="6" t="str">
        <f t="shared" si="256"/>
        <v>food</v>
      </c>
      <c r="T2695" s="6" t="str">
        <f t="shared" si="257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10">
        <f t="shared" si="252"/>
        <v>41907.932164351849</v>
      </c>
      <c r="J2696">
        <v>1411701739</v>
      </c>
      <c r="K2696" s="10">
        <f t="shared" si="253"/>
        <v>41877.932164351849</v>
      </c>
      <c r="L2696">
        <v>1409109739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3.3333333333333335E-5</v>
      </c>
      <c r="R2696" s="6">
        <f t="shared" si="255"/>
        <v>1</v>
      </c>
      <c r="S2696" s="6" t="str">
        <f t="shared" si="256"/>
        <v>food</v>
      </c>
      <c r="T2696" s="6" t="str">
        <f t="shared" si="257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10">
        <f t="shared" si="252"/>
        <v>42107.931921296295</v>
      </c>
      <c r="J2697">
        <v>1428981718</v>
      </c>
      <c r="K2697" s="10">
        <f t="shared" si="253"/>
        <v>42047.973587962959</v>
      </c>
      <c r="L2697">
        <v>1423801318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4.7333333333333333E-3</v>
      </c>
      <c r="R2697" s="6">
        <f t="shared" si="255"/>
        <v>23.666666666666668</v>
      </c>
      <c r="S2697" s="6" t="str">
        <f t="shared" si="256"/>
        <v>food</v>
      </c>
      <c r="T2697" s="6" t="str">
        <f t="shared" si="257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10">
        <f t="shared" si="252"/>
        <v>41998.636111111111</v>
      </c>
      <c r="J2698">
        <v>1419538560</v>
      </c>
      <c r="K2698" s="10">
        <f t="shared" si="253"/>
        <v>41964.636111111111</v>
      </c>
      <c r="L2698">
        <v>1416600960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5.6500000000000002E-2</v>
      </c>
      <c r="R2698" s="6">
        <f t="shared" si="255"/>
        <v>89.21052631578948</v>
      </c>
      <c r="S2698" s="6" t="str">
        <f t="shared" si="256"/>
        <v>food</v>
      </c>
      <c r="T2698" s="6" t="str">
        <f t="shared" si="257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10">
        <f t="shared" si="252"/>
        <v>42218.708333333336</v>
      </c>
      <c r="J2699">
        <v>1438552800</v>
      </c>
      <c r="K2699" s="10">
        <f t="shared" si="253"/>
        <v>42187.731747685182</v>
      </c>
      <c r="L2699">
        <v>1435876423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0.26352173913043481</v>
      </c>
      <c r="R2699" s="6">
        <f t="shared" si="255"/>
        <v>116.55769230769231</v>
      </c>
      <c r="S2699" s="6" t="str">
        <f t="shared" si="256"/>
        <v>food</v>
      </c>
      <c r="T2699" s="6" t="str">
        <f t="shared" si="257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10">
        <f t="shared" si="252"/>
        <v>41817.689907407403</v>
      </c>
      <c r="J2700">
        <v>1403904808</v>
      </c>
      <c r="K2700" s="10">
        <f t="shared" si="253"/>
        <v>41787.689907407403</v>
      </c>
      <c r="L2700">
        <v>1401312808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3.2512500000000002E-3</v>
      </c>
      <c r="R2700" s="6">
        <f t="shared" si="255"/>
        <v>13.005000000000001</v>
      </c>
      <c r="S2700" s="6" t="str">
        <f t="shared" si="256"/>
        <v>food</v>
      </c>
      <c r="T2700" s="6" t="str">
        <f t="shared" si="257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10">
        <f t="shared" si="252"/>
        <v>41859.688229166662</v>
      </c>
      <c r="J2701">
        <v>1407533463</v>
      </c>
      <c r="K2701" s="10">
        <f t="shared" si="253"/>
        <v>41829.688229166662</v>
      </c>
      <c r="L2701">
        <v>1404941463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 s="6" t="e">
        <f t="shared" si="255"/>
        <v>#DIV/0!</v>
      </c>
      <c r="S2701" s="6" t="str">
        <f t="shared" si="256"/>
        <v>food</v>
      </c>
      <c r="T2701" s="6" t="str">
        <f t="shared" si="257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10">
        <f t="shared" si="252"/>
        <v>41900.666342592587</v>
      </c>
      <c r="J2702">
        <v>1411073972</v>
      </c>
      <c r="K2702" s="10">
        <f t="shared" si="253"/>
        <v>41870.666342592587</v>
      </c>
      <c r="L2702">
        <v>1408481972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7.0007000700070005E-3</v>
      </c>
      <c r="R2702" s="6">
        <f t="shared" si="255"/>
        <v>17.5</v>
      </c>
      <c r="S2702" s="6" t="str">
        <f t="shared" si="256"/>
        <v>food</v>
      </c>
      <c r="T2702" s="6" t="str">
        <f t="shared" si="257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10">
        <f t="shared" si="252"/>
        <v>42832.524699074071</v>
      </c>
      <c r="J2703">
        <v>1491586534</v>
      </c>
      <c r="K2703" s="10">
        <f t="shared" si="253"/>
        <v>42801.566365740735</v>
      </c>
      <c r="L2703">
        <v>1488911734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0.46176470588235297</v>
      </c>
      <c r="R2703" s="6">
        <f t="shared" si="255"/>
        <v>34.130434782608695</v>
      </c>
      <c r="S2703" s="6" t="str">
        <f t="shared" si="256"/>
        <v>theater</v>
      </c>
      <c r="T2703" s="6" t="str">
        <f t="shared" si="257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10">
        <f t="shared" si="252"/>
        <v>42830.551817129628</v>
      </c>
      <c r="J2704">
        <v>1491416077</v>
      </c>
      <c r="K2704" s="10">
        <f t="shared" si="253"/>
        <v>42800.593483796292</v>
      </c>
      <c r="L2704">
        <v>1488827677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0.34410000000000002</v>
      </c>
      <c r="R2704" s="6">
        <f t="shared" si="255"/>
        <v>132.34615384615384</v>
      </c>
      <c r="S2704" s="6" t="str">
        <f t="shared" si="256"/>
        <v>theater</v>
      </c>
      <c r="T2704" s="6" t="str">
        <f t="shared" si="257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10">
        <f t="shared" si="252"/>
        <v>42816.440162037034</v>
      </c>
      <c r="J2705">
        <v>1490196830</v>
      </c>
      <c r="K2705" s="10">
        <f t="shared" si="253"/>
        <v>42756.481828703698</v>
      </c>
      <c r="L2705">
        <v>1485016430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1.0375000000000001</v>
      </c>
      <c r="R2705" s="6">
        <f t="shared" si="255"/>
        <v>922.22222222222217</v>
      </c>
      <c r="S2705" s="6" t="str">
        <f t="shared" si="256"/>
        <v>theater</v>
      </c>
      <c r="T2705" s="6" t="str">
        <f t="shared" si="257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10">
        <f t="shared" si="252"/>
        <v>42830.61243055555</v>
      </c>
      <c r="J2706">
        <v>1491421314</v>
      </c>
      <c r="K2706" s="10">
        <f t="shared" si="253"/>
        <v>42787.654097222221</v>
      </c>
      <c r="L2706">
        <v>1487709714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6.0263157894736845E-2</v>
      </c>
      <c r="R2706" s="6">
        <f t="shared" si="255"/>
        <v>163.57142857142858</v>
      </c>
      <c r="S2706" s="6" t="str">
        <f t="shared" si="256"/>
        <v>theater</v>
      </c>
      <c r="T2706" s="6" t="str">
        <f t="shared" si="257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10">
        <f t="shared" si="252"/>
        <v>42818.666180555556</v>
      </c>
      <c r="J2707">
        <v>1490389158</v>
      </c>
      <c r="K2707" s="10">
        <f t="shared" si="253"/>
        <v>42773.70784722222</v>
      </c>
      <c r="L2707">
        <v>1486504758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0.10539393939393939</v>
      </c>
      <c r="R2707" s="6">
        <f t="shared" si="255"/>
        <v>217.375</v>
      </c>
      <c r="S2707" s="6" t="str">
        <f t="shared" si="256"/>
        <v>theater</v>
      </c>
      <c r="T2707" s="6" t="str">
        <f t="shared" si="257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10">
        <f t="shared" si="252"/>
        <v>41928.082638888889</v>
      </c>
      <c r="J2708">
        <v>1413442740</v>
      </c>
      <c r="K2708" s="10">
        <f t="shared" si="253"/>
        <v>41899.086608796293</v>
      </c>
      <c r="L2708">
        <v>1410937483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1.1229714285714285</v>
      </c>
      <c r="R2708" s="6">
        <f t="shared" si="255"/>
        <v>149.44486692015209</v>
      </c>
      <c r="S2708" s="6" t="str">
        <f t="shared" si="256"/>
        <v>theater</v>
      </c>
      <c r="T2708" s="6" t="str">
        <f t="shared" si="257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10">
        <f t="shared" si="252"/>
        <v>41421.082638888889</v>
      </c>
      <c r="J2709">
        <v>1369637940</v>
      </c>
      <c r="K2709" s="10">
        <f t="shared" si="253"/>
        <v>41391.574571759258</v>
      </c>
      <c r="L2709">
        <v>1367088443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3.50844625</v>
      </c>
      <c r="R2709" s="6">
        <f t="shared" si="255"/>
        <v>71.237487309644663</v>
      </c>
      <c r="S2709" s="6" t="str">
        <f t="shared" si="256"/>
        <v>theater</v>
      </c>
      <c r="T2709" s="6" t="str">
        <f t="shared" si="257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10">
        <f t="shared" si="252"/>
        <v>42572.489884259259</v>
      </c>
      <c r="J2710">
        <v>1469119526</v>
      </c>
      <c r="K2710" s="10">
        <f t="shared" si="253"/>
        <v>42512.489884259259</v>
      </c>
      <c r="L2710">
        <v>1463935526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2.3321535</v>
      </c>
      <c r="R2710" s="6">
        <f t="shared" si="255"/>
        <v>44.464318398474738</v>
      </c>
      <c r="S2710" s="6" t="str">
        <f t="shared" si="256"/>
        <v>theater</v>
      </c>
      <c r="T2710" s="6" t="str">
        <f t="shared" si="257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10">
        <f t="shared" si="252"/>
        <v>42646.957638888889</v>
      </c>
      <c r="J2711">
        <v>1475553540</v>
      </c>
      <c r="K2711" s="10">
        <f t="shared" si="253"/>
        <v>42611.941446759258</v>
      </c>
      <c r="L2711">
        <v>1472528141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1.01606</v>
      </c>
      <c r="R2711" s="6">
        <f t="shared" si="255"/>
        <v>164.94480519480518</v>
      </c>
      <c r="S2711" s="6" t="str">
        <f t="shared" si="256"/>
        <v>theater</v>
      </c>
      <c r="T2711" s="6" t="str">
        <f t="shared" si="257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10">
        <f t="shared" si="252"/>
        <v>41859.875</v>
      </c>
      <c r="J2712">
        <v>1407549600</v>
      </c>
      <c r="K2712" s="10">
        <f t="shared" si="253"/>
        <v>41828.021157407406</v>
      </c>
      <c r="L2712">
        <v>1404797428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1.5390035000000002</v>
      </c>
      <c r="R2712" s="6">
        <f t="shared" si="255"/>
        <v>84.871516544117654</v>
      </c>
      <c r="S2712" s="6" t="str">
        <f t="shared" si="256"/>
        <v>theater</v>
      </c>
      <c r="T2712" s="6" t="str">
        <f t="shared" si="257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10">
        <f t="shared" si="252"/>
        <v>41810.709027777775</v>
      </c>
      <c r="J2713">
        <v>1403301660</v>
      </c>
      <c r="K2713" s="10">
        <f t="shared" si="253"/>
        <v>41780.536921296291</v>
      </c>
      <c r="L2713">
        <v>1400694790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1.007161125319693</v>
      </c>
      <c r="R2713" s="6">
        <f t="shared" si="255"/>
        <v>53.945205479452056</v>
      </c>
      <c r="S2713" s="6" t="str">
        <f t="shared" si="256"/>
        <v>theater</v>
      </c>
      <c r="T2713" s="6" t="str">
        <f t="shared" si="257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10">
        <f t="shared" si="252"/>
        <v>41468.541666666664</v>
      </c>
      <c r="J2714">
        <v>1373738400</v>
      </c>
      <c r="K2714" s="10">
        <f t="shared" si="253"/>
        <v>41431.853703703702</v>
      </c>
      <c r="L2714">
        <v>1370568560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1.3138181818181818</v>
      </c>
      <c r="R2714" s="6">
        <f t="shared" si="255"/>
        <v>50.531468531468533</v>
      </c>
      <c r="S2714" s="6" t="str">
        <f t="shared" si="256"/>
        <v>theater</v>
      </c>
      <c r="T2714" s="6" t="str">
        <f t="shared" si="257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10">
        <f t="shared" si="252"/>
        <v>42362.445416666662</v>
      </c>
      <c r="J2715">
        <v>1450971684</v>
      </c>
      <c r="K2715" s="10">
        <f t="shared" si="253"/>
        <v>42322.445416666662</v>
      </c>
      <c r="L2715">
        <v>1447515684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1.0224133333333334</v>
      </c>
      <c r="R2715" s="6">
        <f t="shared" si="255"/>
        <v>108.00140845070422</v>
      </c>
      <c r="S2715" s="6" t="str">
        <f t="shared" si="256"/>
        <v>theater</v>
      </c>
      <c r="T2715" s="6" t="str">
        <f t="shared" si="257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10">
        <f t="shared" si="252"/>
        <v>42657.749999999993</v>
      </c>
      <c r="J2716">
        <v>1476486000</v>
      </c>
      <c r="K2716" s="10">
        <f t="shared" si="253"/>
        <v>42629.446712962956</v>
      </c>
      <c r="L2716">
        <v>1474040596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1.1635599999999999</v>
      </c>
      <c r="R2716" s="6">
        <f t="shared" si="255"/>
        <v>95.373770491803285</v>
      </c>
      <c r="S2716" s="6" t="str">
        <f t="shared" si="256"/>
        <v>theater</v>
      </c>
      <c r="T2716" s="6" t="str">
        <f t="shared" si="257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10">
        <f t="shared" si="252"/>
        <v>42421.190138888887</v>
      </c>
      <c r="J2717">
        <v>1456047228</v>
      </c>
      <c r="K2717" s="10">
        <f t="shared" si="253"/>
        <v>42387.190138888887</v>
      </c>
      <c r="L2717">
        <v>1453109628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2.6462241666666664</v>
      </c>
      <c r="R2717" s="6">
        <f t="shared" si="255"/>
        <v>57.631016333938291</v>
      </c>
      <c r="S2717" s="6" t="str">
        <f t="shared" si="256"/>
        <v>theater</v>
      </c>
      <c r="T2717" s="6" t="str">
        <f t="shared" si="257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10">
        <f t="shared" si="252"/>
        <v>42285.124918981477</v>
      </c>
      <c r="J2718">
        <v>1444291193</v>
      </c>
      <c r="K2718" s="10">
        <f t="shared" si="253"/>
        <v>42255.124918981477</v>
      </c>
      <c r="L2718">
        <v>1441699193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1.1998010000000001</v>
      </c>
      <c r="R2718" s="6">
        <f t="shared" si="255"/>
        <v>64.160481283422456</v>
      </c>
      <c r="S2718" s="6" t="str">
        <f t="shared" si="256"/>
        <v>theater</v>
      </c>
      <c r="T2718" s="6" t="str">
        <f t="shared" si="257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10">
        <f t="shared" si="252"/>
        <v>41979.748252314814</v>
      </c>
      <c r="J2719">
        <v>1417906649</v>
      </c>
      <c r="K2719" s="10">
        <f t="shared" si="253"/>
        <v>41934.706585648142</v>
      </c>
      <c r="L2719">
        <v>1414015049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1.2010400000000001</v>
      </c>
      <c r="R2719" s="6">
        <f t="shared" si="255"/>
        <v>92.387692307692305</v>
      </c>
      <c r="S2719" s="6" t="str">
        <f t="shared" si="256"/>
        <v>theater</v>
      </c>
      <c r="T2719" s="6" t="str">
        <f t="shared" si="257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10">
        <f t="shared" si="252"/>
        <v>42493.749999999993</v>
      </c>
      <c r="J2720">
        <v>1462316400</v>
      </c>
      <c r="K2720" s="10">
        <f t="shared" si="253"/>
        <v>42465.388252314813</v>
      </c>
      <c r="L2720">
        <v>1459865945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1.0358333333333334</v>
      </c>
      <c r="R2720" s="6">
        <f t="shared" si="255"/>
        <v>125.97972972972973</v>
      </c>
      <c r="S2720" s="6" t="str">
        <f t="shared" si="256"/>
        <v>theater</v>
      </c>
      <c r="T2720" s="6" t="str">
        <f t="shared" si="257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10">
        <f t="shared" si="252"/>
        <v>42477.781180555554</v>
      </c>
      <c r="J2721">
        <v>1460936694</v>
      </c>
      <c r="K2721" s="10">
        <f t="shared" si="253"/>
        <v>42417.822847222218</v>
      </c>
      <c r="L2721">
        <v>1455756294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1.0883333333333334</v>
      </c>
      <c r="R2721" s="6">
        <f t="shared" si="255"/>
        <v>94.637681159420296</v>
      </c>
      <c r="S2721" s="6" t="str">
        <f t="shared" si="256"/>
        <v>theater</v>
      </c>
      <c r="T2721" s="6" t="str">
        <f t="shared" si="257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10">
        <f t="shared" si="252"/>
        <v>42685.299224537033</v>
      </c>
      <c r="J2722">
        <v>1478866253</v>
      </c>
      <c r="K2722" s="10">
        <f t="shared" si="253"/>
        <v>42655.257557870369</v>
      </c>
      <c r="L2722">
        <v>1476270653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1.1812400000000001</v>
      </c>
      <c r="R2722" s="6">
        <f t="shared" si="255"/>
        <v>170.69942196531792</v>
      </c>
      <c r="S2722" s="6" t="str">
        <f t="shared" si="256"/>
        <v>theater</v>
      </c>
      <c r="T2722" s="6" t="str">
        <f t="shared" si="257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10">
        <f t="shared" si="252"/>
        <v>41523.583333333328</v>
      </c>
      <c r="J2723">
        <v>1378494000</v>
      </c>
      <c r="K2723" s="10">
        <f t="shared" si="253"/>
        <v>41493.335625</v>
      </c>
      <c r="L2723">
        <v>1375880598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14.62</v>
      </c>
      <c r="R2723" s="6">
        <f t="shared" si="255"/>
        <v>40.762081784386616</v>
      </c>
      <c r="S2723" s="6" t="str">
        <f t="shared" si="256"/>
        <v>technology</v>
      </c>
      <c r="T2723" s="6" t="str">
        <f t="shared" si="257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10">
        <f t="shared" si="252"/>
        <v>42764.64876157407</v>
      </c>
      <c r="J2724">
        <v>1485722053</v>
      </c>
      <c r="K2724" s="10">
        <f t="shared" si="253"/>
        <v>42704.64876157407</v>
      </c>
      <c r="L2724">
        <v>1480538053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2.5253999999999999</v>
      </c>
      <c r="R2724" s="6">
        <f t="shared" si="255"/>
        <v>68.254054054054052</v>
      </c>
      <c r="S2724" s="6" t="str">
        <f t="shared" si="256"/>
        <v>technology</v>
      </c>
      <c r="T2724" s="6" t="str">
        <f t="shared" si="257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10">
        <f t="shared" si="252"/>
        <v>42004.672314814808</v>
      </c>
      <c r="J2725">
        <v>1420060088</v>
      </c>
      <c r="K2725" s="10">
        <f t="shared" si="253"/>
        <v>41944.630648148144</v>
      </c>
      <c r="L2725">
        <v>1414872488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1.4005000000000001</v>
      </c>
      <c r="R2725" s="6">
        <f t="shared" si="255"/>
        <v>95.48863636363636</v>
      </c>
      <c r="S2725" s="6" t="str">
        <f t="shared" si="256"/>
        <v>technology</v>
      </c>
      <c r="T2725" s="6" t="str">
        <f t="shared" si="257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10">
        <f t="shared" si="252"/>
        <v>42231.118738425925</v>
      </c>
      <c r="J2726">
        <v>1439625059</v>
      </c>
      <c r="K2726" s="10">
        <f t="shared" si="253"/>
        <v>42199.118738425925</v>
      </c>
      <c r="L2726">
        <v>1436860259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2.9687520259319289</v>
      </c>
      <c r="R2726" s="6">
        <f t="shared" si="255"/>
        <v>7.1902649656526005</v>
      </c>
      <c r="S2726" s="6" t="str">
        <f t="shared" si="256"/>
        <v>technology</v>
      </c>
      <c r="T2726" s="6" t="str">
        <f t="shared" si="257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10">
        <f t="shared" si="252"/>
        <v>42795.53628472222</v>
      </c>
      <c r="J2727">
        <v>1488390735</v>
      </c>
      <c r="K2727" s="10">
        <f t="shared" si="253"/>
        <v>42745.53628472222</v>
      </c>
      <c r="L2727">
        <v>1484070735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1.445425</v>
      </c>
      <c r="R2727" s="6">
        <f t="shared" si="255"/>
        <v>511.65486725663715</v>
      </c>
      <c r="S2727" s="6" t="str">
        <f t="shared" si="256"/>
        <v>technology</v>
      </c>
      <c r="T2727" s="6" t="str">
        <f t="shared" si="257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10">
        <f t="shared" si="252"/>
        <v>42482.371655092589</v>
      </c>
      <c r="J2728">
        <v>1461333311</v>
      </c>
      <c r="K2728" s="10">
        <f t="shared" si="253"/>
        <v>42452.371655092589</v>
      </c>
      <c r="L2728">
        <v>1458741311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1.05745</v>
      </c>
      <c r="R2728" s="6">
        <f t="shared" si="255"/>
        <v>261.74504950495049</v>
      </c>
      <c r="S2728" s="6" t="str">
        <f t="shared" si="256"/>
        <v>technology</v>
      </c>
      <c r="T2728" s="6" t="str">
        <f t="shared" si="257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10">
        <f t="shared" si="252"/>
        <v>42223.468321759261</v>
      </c>
      <c r="J2729">
        <v>1438964063</v>
      </c>
      <c r="K2729" s="10">
        <f t="shared" si="253"/>
        <v>42198.468321759261</v>
      </c>
      <c r="L2729">
        <v>1436804063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4.9321000000000002</v>
      </c>
      <c r="R2729" s="6">
        <f t="shared" si="255"/>
        <v>69.760961810466767</v>
      </c>
      <c r="S2729" s="6" t="str">
        <f t="shared" si="256"/>
        <v>technology</v>
      </c>
      <c r="T2729" s="6" t="str">
        <f t="shared" si="257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10">
        <f t="shared" si="252"/>
        <v>42368.391597222224</v>
      </c>
      <c r="J2730">
        <v>1451485434</v>
      </c>
      <c r="K2730" s="10">
        <f t="shared" si="253"/>
        <v>42333.391597222224</v>
      </c>
      <c r="L2730">
        <v>1448461434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2.0182666666666669</v>
      </c>
      <c r="R2730" s="6">
        <f t="shared" si="255"/>
        <v>77.229591836734699</v>
      </c>
      <c r="S2730" s="6" t="str">
        <f t="shared" si="256"/>
        <v>technology</v>
      </c>
      <c r="T2730" s="6" t="str">
        <f t="shared" si="257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10">
        <f t="shared" si="252"/>
        <v>42125.032372685186</v>
      </c>
      <c r="J2731">
        <v>1430459197</v>
      </c>
      <c r="K2731" s="10">
        <f t="shared" si="253"/>
        <v>42095.032372685186</v>
      </c>
      <c r="L2731">
        <v>1427867197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1.0444</v>
      </c>
      <c r="R2731" s="6">
        <f t="shared" si="255"/>
        <v>340.56521739130437</v>
      </c>
      <c r="S2731" s="6" t="str">
        <f t="shared" si="256"/>
        <v>technology</v>
      </c>
      <c r="T2731" s="6" t="str">
        <f t="shared" si="257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10">
        <f t="shared" si="252"/>
        <v>41386.333043981482</v>
      </c>
      <c r="J2732">
        <v>1366635575</v>
      </c>
      <c r="K2732" s="10">
        <f t="shared" si="253"/>
        <v>41351.333043981482</v>
      </c>
      <c r="L2732">
        <v>1363611575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1.7029262962962963</v>
      </c>
      <c r="R2732" s="6">
        <f t="shared" si="255"/>
        <v>67.417903225806455</v>
      </c>
      <c r="S2732" s="6" t="str">
        <f t="shared" si="256"/>
        <v>technology</v>
      </c>
      <c r="T2732" s="6" t="str">
        <f t="shared" si="257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10">
        <f t="shared" si="252"/>
        <v>41929.958333333328</v>
      </c>
      <c r="J2733">
        <v>1413604800</v>
      </c>
      <c r="K2733" s="10">
        <f t="shared" si="253"/>
        <v>41872.317384259259</v>
      </c>
      <c r="L2733">
        <v>1408624622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1.0430333333333333</v>
      </c>
      <c r="R2733" s="6">
        <f t="shared" si="255"/>
        <v>845.70270270270271</v>
      </c>
      <c r="S2733" s="6" t="str">
        <f t="shared" si="256"/>
        <v>technology</v>
      </c>
      <c r="T2733" s="6" t="str">
        <f t="shared" si="257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10">
        <f t="shared" si="252"/>
        <v>41421.791666666664</v>
      </c>
      <c r="J2734">
        <v>1369699200</v>
      </c>
      <c r="K2734" s="10">
        <f t="shared" si="253"/>
        <v>41389.599861111106</v>
      </c>
      <c r="L2734">
        <v>1366917828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1.1825000000000001</v>
      </c>
      <c r="R2734" s="6">
        <f t="shared" si="255"/>
        <v>97.191780821917803</v>
      </c>
      <c r="S2734" s="6" t="str">
        <f t="shared" si="256"/>
        <v>technology</v>
      </c>
      <c r="T2734" s="6" t="str">
        <f t="shared" si="257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10">
        <f t="shared" si="252"/>
        <v>42104.022847222215</v>
      </c>
      <c r="J2735">
        <v>1428643974</v>
      </c>
      <c r="K2735" s="10">
        <f t="shared" si="253"/>
        <v>42044.064513888887</v>
      </c>
      <c r="L2735">
        <v>1423463574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1.07538</v>
      </c>
      <c r="R2735" s="6">
        <f t="shared" si="255"/>
        <v>451.84033613445376</v>
      </c>
      <c r="S2735" s="6" t="str">
        <f t="shared" si="256"/>
        <v>technology</v>
      </c>
      <c r="T2735" s="6" t="str">
        <f t="shared" si="257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10">
        <f t="shared" si="252"/>
        <v>42656.707638888889</v>
      </c>
      <c r="J2736">
        <v>1476395940</v>
      </c>
      <c r="K2736" s="10">
        <f t="shared" si="253"/>
        <v>42626.460555555554</v>
      </c>
      <c r="L2736">
        <v>1473782592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</v>
      </c>
      <c r="R2736" s="6">
        <f t="shared" si="255"/>
        <v>138.66871165644173</v>
      </c>
      <c r="S2736" s="6" t="str">
        <f t="shared" si="256"/>
        <v>technology</v>
      </c>
      <c r="T2736" s="6" t="str">
        <f t="shared" si="257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10">
        <f t="shared" si="252"/>
        <v>41346.625</v>
      </c>
      <c r="J2737">
        <v>1363204800</v>
      </c>
      <c r="K2737" s="10">
        <f t="shared" si="253"/>
        <v>41315.912615740737</v>
      </c>
      <c r="L2737">
        <v>1360551250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9.7813466666666677</v>
      </c>
      <c r="R2737" s="6">
        <f t="shared" si="255"/>
        <v>21.640147492625371</v>
      </c>
      <c r="S2737" s="6" t="str">
        <f t="shared" si="256"/>
        <v>technology</v>
      </c>
      <c r="T2737" s="6" t="str">
        <f t="shared" si="257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10">
        <f t="shared" si="252"/>
        <v>41752.458020833328</v>
      </c>
      <c r="J2738">
        <v>1398268773</v>
      </c>
      <c r="K2738" s="10">
        <f t="shared" si="253"/>
        <v>41722.458020833328</v>
      </c>
      <c r="L2738">
        <v>1395676773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1.2290000000000001</v>
      </c>
      <c r="R2738" s="6">
        <f t="shared" si="255"/>
        <v>169.51724137931035</v>
      </c>
      <c r="S2738" s="6" t="str">
        <f t="shared" si="256"/>
        <v>technology</v>
      </c>
      <c r="T2738" s="6" t="str">
        <f t="shared" si="257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10">
        <f t="shared" si="252"/>
        <v>41654.583333333328</v>
      </c>
      <c r="J2739">
        <v>1389812400</v>
      </c>
      <c r="K2739" s="10">
        <f t="shared" si="253"/>
        <v>41611.709340277775</v>
      </c>
      <c r="L2739">
        <v>1386108087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2.4606080000000001</v>
      </c>
      <c r="R2739" s="6">
        <f t="shared" si="255"/>
        <v>161.88210526315791</v>
      </c>
      <c r="S2739" s="6" t="str">
        <f t="shared" si="256"/>
        <v>technology</v>
      </c>
      <c r="T2739" s="6" t="str">
        <f t="shared" si="257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10">
        <f t="shared" si="252"/>
        <v>42679.935231481482</v>
      </c>
      <c r="J2740">
        <v>1478402804</v>
      </c>
      <c r="K2740" s="10">
        <f t="shared" si="253"/>
        <v>42619.935231481482</v>
      </c>
      <c r="L2740">
        <v>1473218804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1.4794</v>
      </c>
      <c r="R2740" s="6">
        <f t="shared" si="255"/>
        <v>493.13333333333333</v>
      </c>
      <c r="S2740" s="6" t="str">
        <f t="shared" si="256"/>
        <v>technology</v>
      </c>
      <c r="T2740" s="6" t="str">
        <f t="shared" si="257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10">
        <f t="shared" si="252"/>
        <v>41764.679594907408</v>
      </c>
      <c r="J2741">
        <v>1399324717</v>
      </c>
      <c r="K2741" s="10">
        <f t="shared" si="253"/>
        <v>41719.679594907408</v>
      </c>
      <c r="L2741">
        <v>1395436717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3.8409090909090908</v>
      </c>
      <c r="R2741" s="6">
        <f t="shared" si="255"/>
        <v>22.120418848167539</v>
      </c>
      <c r="S2741" s="6" t="str">
        <f t="shared" si="256"/>
        <v>technology</v>
      </c>
      <c r="T2741" s="6" t="str">
        <f t="shared" si="257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10">
        <f t="shared" si="252"/>
        <v>42074.781851851854</v>
      </c>
      <c r="J2742">
        <v>1426117552</v>
      </c>
      <c r="K2742" s="10">
        <f t="shared" si="253"/>
        <v>42044.823518518511</v>
      </c>
      <c r="L2742">
        <v>1423529152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1.0333333333333334</v>
      </c>
      <c r="R2742" s="6">
        <f t="shared" si="255"/>
        <v>18.235294117647058</v>
      </c>
      <c r="S2742" s="6" t="str">
        <f t="shared" si="256"/>
        <v>technology</v>
      </c>
      <c r="T2742" s="6" t="str">
        <f t="shared" si="257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10">
        <f t="shared" si="252"/>
        <v>41931.879861111105</v>
      </c>
      <c r="J2743">
        <v>1413770820</v>
      </c>
      <c r="K2743" s="10">
        <f t="shared" si="253"/>
        <v>41911.449097222219</v>
      </c>
      <c r="L2743">
        <v>1412005602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4.3750000000000004E-3</v>
      </c>
      <c r="R2743" s="6">
        <f t="shared" si="255"/>
        <v>8.75</v>
      </c>
      <c r="S2743" s="6" t="str">
        <f t="shared" si="256"/>
        <v>publishing</v>
      </c>
      <c r="T2743" s="6" t="str">
        <f t="shared" si="257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10">
        <f t="shared" si="252"/>
        <v>41044.511423611111</v>
      </c>
      <c r="J2744">
        <v>1337102187</v>
      </c>
      <c r="K2744" s="10">
        <f t="shared" si="253"/>
        <v>41030.511423611111</v>
      </c>
      <c r="L2744">
        <v>1335892587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0.29239999999999999</v>
      </c>
      <c r="R2744" s="6">
        <f t="shared" si="255"/>
        <v>40.611111111111114</v>
      </c>
      <c r="S2744" s="6" t="str">
        <f t="shared" si="256"/>
        <v>publishing</v>
      </c>
      <c r="T2744" s="6" t="str">
        <f t="shared" si="257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10">
        <f t="shared" si="252"/>
        <v>42662.120451388888</v>
      </c>
      <c r="J2745">
        <v>1476863607</v>
      </c>
      <c r="K2745" s="10">
        <f t="shared" si="253"/>
        <v>42632.120451388888</v>
      </c>
      <c r="L2745">
        <v>1474271607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 s="6" t="e">
        <f t="shared" si="255"/>
        <v>#DIV/0!</v>
      </c>
      <c r="S2745" s="6" t="str">
        <f t="shared" si="256"/>
        <v>publishing</v>
      </c>
      <c r="T2745" s="6" t="str">
        <f t="shared" si="257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10">
        <f t="shared" si="252"/>
        <v>40967.854143518518</v>
      </c>
      <c r="J2746">
        <v>1330478998</v>
      </c>
      <c r="K2746" s="10">
        <f t="shared" si="253"/>
        <v>40937.854143518518</v>
      </c>
      <c r="L2746">
        <v>1327886998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5.2187499999999998E-2</v>
      </c>
      <c r="R2746" s="6">
        <f t="shared" si="255"/>
        <v>37.954545454545453</v>
      </c>
      <c r="S2746" s="6" t="str">
        <f t="shared" si="256"/>
        <v>publishing</v>
      </c>
      <c r="T2746" s="6" t="str">
        <f t="shared" si="257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10">
        <f t="shared" si="252"/>
        <v>41104.779722222222</v>
      </c>
      <c r="J2747">
        <v>1342309368</v>
      </c>
      <c r="K2747" s="10">
        <f t="shared" si="253"/>
        <v>41044.779722222222</v>
      </c>
      <c r="L2747">
        <v>1337125368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0.21887499999999999</v>
      </c>
      <c r="R2747" s="6">
        <f t="shared" si="255"/>
        <v>35.734693877551024</v>
      </c>
      <c r="S2747" s="6" t="str">
        <f t="shared" si="256"/>
        <v>publishing</v>
      </c>
      <c r="T2747" s="6" t="str">
        <f t="shared" si="257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10">
        <f t="shared" si="252"/>
        <v>41880.57304398148</v>
      </c>
      <c r="J2748">
        <v>1409337911</v>
      </c>
      <c r="K2748" s="10">
        <f t="shared" si="253"/>
        <v>41850.57304398148</v>
      </c>
      <c r="L2748">
        <v>1406745911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0.26700000000000002</v>
      </c>
      <c r="R2748" s="6">
        <f t="shared" si="255"/>
        <v>42.157894736842103</v>
      </c>
      <c r="S2748" s="6" t="str">
        <f t="shared" si="256"/>
        <v>publishing</v>
      </c>
      <c r="T2748" s="6" t="str">
        <f t="shared" si="257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10">
        <f t="shared" si="252"/>
        <v>41075.923611111109</v>
      </c>
      <c r="J2749">
        <v>1339816200</v>
      </c>
      <c r="K2749" s="10">
        <f t="shared" si="253"/>
        <v>41044.439780092587</v>
      </c>
      <c r="L2749">
        <v>1337095997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0.28000000000000003</v>
      </c>
      <c r="R2749" s="6">
        <f t="shared" si="255"/>
        <v>35</v>
      </c>
      <c r="S2749" s="6" t="str">
        <f t="shared" si="256"/>
        <v>publishing</v>
      </c>
      <c r="T2749" s="6" t="str">
        <f t="shared" si="257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10">
        <f t="shared" si="252"/>
        <v>42615.502337962964</v>
      </c>
      <c r="J2750">
        <v>1472835802</v>
      </c>
      <c r="K2750" s="10">
        <f t="shared" si="253"/>
        <v>42585.502337962964</v>
      </c>
      <c r="L2750">
        <v>1470243802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1.06E-2</v>
      </c>
      <c r="R2750" s="6">
        <f t="shared" si="255"/>
        <v>13.25</v>
      </c>
      <c r="S2750" s="6" t="str">
        <f t="shared" si="256"/>
        <v>publishing</v>
      </c>
      <c r="T2750" s="6" t="str">
        <f t="shared" si="257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10">
        <f t="shared" si="252"/>
        <v>42098.549039351848</v>
      </c>
      <c r="J2751">
        <v>1428171037</v>
      </c>
      <c r="K2751" s="10">
        <f t="shared" si="253"/>
        <v>42068.59070601852</v>
      </c>
      <c r="L2751">
        <v>1425582637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1.0999999999999999E-2</v>
      </c>
      <c r="R2751" s="6">
        <f t="shared" si="255"/>
        <v>55</v>
      </c>
      <c r="S2751" s="6" t="str">
        <f t="shared" si="256"/>
        <v>publishing</v>
      </c>
      <c r="T2751" s="6" t="str">
        <f t="shared" si="257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10">
        <f t="shared" si="252"/>
        <v>41090.625</v>
      </c>
      <c r="J2752">
        <v>1341086400</v>
      </c>
      <c r="K2752" s="10">
        <f t="shared" si="253"/>
        <v>41078.691493055558</v>
      </c>
      <c r="L2752">
        <v>1340055345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 s="6" t="e">
        <f t="shared" si="255"/>
        <v>#DIV/0!</v>
      </c>
      <c r="S2752" s="6" t="str">
        <f t="shared" si="256"/>
        <v>publishing</v>
      </c>
      <c r="T2752" s="6" t="str">
        <f t="shared" si="257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10">
        <f t="shared" si="252"/>
        <v>41807.678726851846</v>
      </c>
      <c r="J2753">
        <v>1403039842</v>
      </c>
      <c r="K2753" s="10">
        <f t="shared" si="253"/>
        <v>41747.678726851846</v>
      </c>
      <c r="L2753">
        <v>1397855842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 s="6" t="e">
        <f t="shared" si="255"/>
        <v>#DIV/0!</v>
      </c>
      <c r="S2753" s="6" t="str">
        <f t="shared" si="256"/>
        <v>publishing</v>
      </c>
      <c r="T2753" s="6" t="str">
        <f t="shared" si="257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10">
        <f t="shared" si="252"/>
        <v>40895.556759259256</v>
      </c>
      <c r="J2754">
        <v>1324232504</v>
      </c>
      <c r="K2754" s="10">
        <f t="shared" si="253"/>
        <v>40855.556759259256</v>
      </c>
      <c r="L2754">
        <v>1320776504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4"/>
        <v>0.11458333333333333</v>
      </c>
      <c r="R2754" s="6">
        <f t="shared" si="255"/>
        <v>39.285714285714285</v>
      </c>
      <c r="S2754" s="6" t="str">
        <f t="shared" si="256"/>
        <v>publishing</v>
      </c>
      <c r="T2754" s="6" t="str">
        <f t="shared" si="257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10">
        <f t="shared" ref="I2755:I2818" si="258">J2755/(86400)+25569+(-5/24)</f>
        <v>41147.692395833328</v>
      </c>
      <c r="J2755">
        <v>1346017023</v>
      </c>
      <c r="K2755" s="10">
        <f t="shared" ref="K2755:K2818" si="259">(L2755/86400)+25569+(-5/24)</f>
        <v>41117.692395833328</v>
      </c>
      <c r="L2755">
        <v>1343425023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0">E2755/D2755</f>
        <v>0.19</v>
      </c>
      <c r="R2755" s="6">
        <f t="shared" ref="R2755:R2818" si="261">E2755/N2755</f>
        <v>47.5</v>
      </c>
      <c r="S2755" s="6" t="str">
        <f t="shared" ref="S2755:S2818" si="262">LEFT(P2755,FIND("/",P2755)-1)</f>
        <v>publishing</v>
      </c>
      <c r="T2755" s="6" t="str">
        <f t="shared" ref="T2755:T2818" si="263">RIGHT(P2755,LEN(P2755)-FIND("/",P2755))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10">
        <f t="shared" si="258"/>
        <v>41893.427673611106</v>
      </c>
      <c r="J2756">
        <v>1410448551</v>
      </c>
      <c r="K2756" s="10">
        <f t="shared" si="259"/>
        <v>41863.427673611106</v>
      </c>
      <c r="L2756">
        <v>1407856551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 s="6" t="e">
        <f t="shared" si="261"/>
        <v>#DIV/0!</v>
      </c>
      <c r="S2756" s="6" t="str">
        <f t="shared" si="262"/>
        <v>publishing</v>
      </c>
      <c r="T2756" s="6" t="str">
        <f t="shared" si="263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10">
        <f t="shared" si="258"/>
        <v>42102.582488425927</v>
      </c>
      <c r="J2757">
        <v>1428519527</v>
      </c>
      <c r="K2757" s="10">
        <f t="shared" si="259"/>
        <v>42072.582488425927</v>
      </c>
      <c r="L2757">
        <v>1425927527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0.52</v>
      </c>
      <c r="R2757" s="6">
        <f t="shared" si="261"/>
        <v>17.333333333333332</v>
      </c>
      <c r="S2757" s="6" t="str">
        <f t="shared" si="262"/>
        <v>publishing</v>
      </c>
      <c r="T2757" s="6" t="str">
        <f t="shared" si="263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10">
        <f t="shared" si="258"/>
        <v>41650.692141203697</v>
      </c>
      <c r="J2758">
        <v>1389476201</v>
      </c>
      <c r="K2758" s="10">
        <f t="shared" si="259"/>
        <v>41620.692141203697</v>
      </c>
      <c r="L2758">
        <v>1386884201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0.1048</v>
      </c>
      <c r="R2758" s="6">
        <f t="shared" si="261"/>
        <v>31.757575757575758</v>
      </c>
      <c r="S2758" s="6" t="str">
        <f t="shared" si="262"/>
        <v>publishing</v>
      </c>
      <c r="T2758" s="6" t="str">
        <f t="shared" si="263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10">
        <f t="shared" si="258"/>
        <v>42588.448287037034</v>
      </c>
      <c r="J2759">
        <v>1470498332</v>
      </c>
      <c r="K2759" s="10">
        <f t="shared" si="259"/>
        <v>42573.448287037034</v>
      </c>
      <c r="L2759">
        <v>1469202332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6.6666666666666671E-3</v>
      </c>
      <c r="R2759" s="6">
        <f t="shared" si="261"/>
        <v>5</v>
      </c>
      <c r="S2759" s="6" t="str">
        <f t="shared" si="262"/>
        <v>publishing</v>
      </c>
      <c r="T2759" s="6" t="str">
        <f t="shared" si="263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10">
        <f t="shared" si="258"/>
        <v>42653.23359953703</v>
      </c>
      <c r="J2760">
        <v>1476095783</v>
      </c>
      <c r="K2760" s="10">
        <f t="shared" si="259"/>
        <v>42639.23359953703</v>
      </c>
      <c r="L2760">
        <v>1474886183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0.11700000000000001</v>
      </c>
      <c r="R2760" s="6">
        <f t="shared" si="261"/>
        <v>39</v>
      </c>
      <c r="S2760" s="6" t="str">
        <f t="shared" si="262"/>
        <v>publishing</v>
      </c>
      <c r="T2760" s="6" t="str">
        <f t="shared" si="263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10">
        <f t="shared" si="258"/>
        <v>42567.158171296294</v>
      </c>
      <c r="J2761">
        <v>1468658866</v>
      </c>
      <c r="K2761" s="10">
        <f t="shared" si="259"/>
        <v>42524.158171296294</v>
      </c>
      <c r="L2761">
        <v>1464943666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0.105</v>
      </c>
      <c r="R2761" s="6">
        <f t="shared" si="261"/>
        <v>52.5</v>
      </c>
      <c r="S2761" s="6" t="str">
        <f t="shared" si="262"/>
        <v>publishing</v>
      </c>
      <c r="T2761" s="6" t="str">
        <f t="shared" si="263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10">
        <f t="shared" si="258"/>
        <v>41445.252986111111</v>
      </c>
      <c r="J2762">
        <v>1371726258</v>
      </c>
      <c r="K2762" s="10">
        <f t="shared" si="259"/>
        <v>41415.252986111111</v>
      </c>
      <c r="L2762">
        <v>1369134258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 s="6" t="e">
        <f t="shared" si="261"/>
        <v>#DIV/0!</v>
      </c>
      <c r="S2762" s="6" t="str">
        <f t="shared" si="262"/>
        <v>publishing</v>
      </c>
      <c r="T2762" s="6" t="str">
        <f t="shared" si="263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10">
        <f t="shared" si="258"/>
        <v>41276.85524305555</v>
      </c>
      <c r="J2763">
        <v>1357176693</v>
      </c>
      <c r="K2763" s="10">
        <f t="shared" si="259"/>
        <v>41246.85524305555</v>
      </c>
      <c r="L2763">
        <v>1354584693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7.1999999999999998E-3</v>
      </c>
      <c r="R2763" s="6">
        <f t="shared" si="261"/>
        <v>9</v>
      </c>
      <c r="S2763" s="6" t="str">
        <f t="shared" si="262"/>
        <v>publishing</v>
      </c>
      <c r="T2763" s="6" t="str">
        <f t="shared" si="263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10">
        <f t="shared" si="258"/>
        <v>40986.786979166667</v>
      </c>
      <c r="J2764">
        <v>1332114795</v>
      </c>
      <c r="K2764" s="10">
        <f t="shared" si="259"/>
        <v>40926.828645833331</v>
      </c>
      <c r="L2764">
        <v>1326934395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7.6923076923076927E-3</v>
      </c>
      <c r="R2764" s="6">
        <f t="shared" si="261"/>
        <v>25</v>
      </c>
      <c r="S2764" s="6" t="str">
        <f t="shared" si="262"/>
        <v>publishing</v>
      </c>
      <c r="T2764" s="6" t="str">
        <f t="shared" si="263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10">
        <f t="shared" si="258"/>
        <v>41418.371342592589</v>
      </c>
      <c r="J2765">
        <v>1369403684</v>
      </c>
      <c r="K2765" s="10">
        <f t="shared" si="259"/>
        <v>41373.371342592589</v>
      </c>
      <c r="L2765">
        <v>1365515684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2.2842639593908631E-3</v>
      </c>
      <c r="R2765" s="6">
        <f t="shared" si="261"/>
        <v>30</v>
      </c>
      <c r="S2765" s="6" t="str">
        <f t="shared" si="262"/>
        <v>publishing</v>
      </c>
      <c r="T2765" s="6" t="str">
        <f t="shared" si="263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10">
        <f t="shared" si="258"/>
        <v>41059.583333333328</v>
      </c>
      <c r="J2766">
        <v>1338404400</v>
      </c>
      <c r="K2766" s="10">
        <f t="shared" si="259"/>
        <v>41030.083692129629</v>
      </c>
      <c r="L2766">
        <v>1335855631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1.125E-2</v>
      </c>
      <c r="R2766" s="6">
        <f t="shared" si="261"/>
        <v>11.25</v>
      </c>
      <c r="S2766" s="6" t="str">
        <f t="shared" si="262"/>
        <v>publishing</v>
      </c>
      <c r="T2766" s="6" t="str">
        <f t="shared" si="263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10">
        <f t="shared" si="258"/>
        <v>41210.370694444442</v>
      </c>
      <c r="J2767">
        <v>1351432428</v>
      </c>
      <c r="K2767" s="10">
        <f t="shared" si="259"/>
        <v>41194.370694444442</v>
      </c>
      <c r="L2767">
        <v>1350050028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 s="6" t="e">
        <f t="shared" si="261"/>
        <v>#DIV/0!</v>
      </c>
      <c r="S2767" s="6" t="str">
        <f t="shared" si="262"/>
        <v>publishing</v>
      </c>
      <c r="T2767" s="6" t="str">
        <f t="shared" si="263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10">
        <f t="shared" si="258"/>
        <v>40766.459699074076</v>
      </c>
      <c r="J2768">
        <v>1313078518</v>
      </c>
      <c r="K2768" s="10">
        <f t="shared" si="259"/>
        <v>40736.459699074076</v>
      </c>
      <c r="L2768">
        <v>1310486518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0.02</v>
      </c>
      <c r="R2768" s="6">
        <f t="shared" si="261"/>
        <v>25</v>
      </c>
      <c r="S2768" s="6" t="str">
        <f t="shared" si="262"/>
        <v>publishing</v>
      </c>
      <c r="T2768" s="6" t="str">
        <f t="shared" si="263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10">
        <f t="shared" si="258"/>
        <v>42232.750578703701</v>
      </c>
      <c r="J2769">
        <v>1439766050</v>
      </c>
      <c r="K2769" s="10">
        <f t="shared" si="259"/>
        <v>42172.750578703701</v>
      </c>
      <c r="L2769">
        <v>1434582050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8.5000000000000006E-3</v>
      </c>
      <c r="R2769" s="6">
        <f t="shared" si="261"/>
        <v>11.333333333333334</v>
      </c>
      <c r="S2769" s="6" t="str">
        <f t="shared" si="262"/>
        <v>publishing</v>
      </c>
      <c r="T2769" s="6" t="str">
        <f t="shared" si="263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10">
        <f t="shared" si="258"/>
        <v>40997.364849537036</v>
      </c>
      <c r="J2770">
        <v>1333028723</v>
      </c>
      <c r="K2770" s="10">
        <f t="shared" si="259"/>
        <v>40967.4065162037</v>
      </c>
      <c r="L2770">
        <v>1330440323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0.14314285714285716</v>
      </c>
      <c r="R2770" s="6">
        <f t="shared" si="261"/>
        <v>29.470588235294116</v>
      </c>
      <c r="S2770" s="6" t="str">
        <f t="shared" si="262"/>
        <v>publishing</v>
      </c>
      <c r="T2770" s="6" t="str">
        <f t="shared" si="263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10">
        <f t="shared" si="258"/>
        <v>41795.617939814816</v>
      </c>
      <c r="J2771">
        <v>1401997790</v>
      </c>
      <c r="K2771" s="10">
        <f t="shared" si="259"/>
        <v>41745.617939814816</v>
      </c>
      <c r="L2771">
        <v>1397677790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2.5000000000000001E-3</v>
      </c>
      <c r="R2771" s="6">
        <f t="shared" si="261"/>
        <v>1</v>
      </c>
      <c r="S2771" s="6" t="str">
        <f t="shared" si="262"/>
        <v>publishing</v>
      </c>
      <c r="T2771" s="6" t="str">
        <f t="shared" si="263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10">
        <f t="shared" si="258"/>
        <v>41716.455208333333</v>
      </c>
      <c r="J2772">
        <v>1395158130</v>
      </c>
      <c r="K2772" s="10">
        <f t="shared" si="259"/>
        <v>41686.496874999997</v>
      </c>
      <c r="L2772">
        <v>1392569730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0.1041125</v>
      </c>
      <c r="R2772" s="6">
        <f t="shared" si="261"/>
        <v>63.098484848484851</v>
      </c>
      <c r="S2772" s="6" t="str">
        <f t="shared" si="262"/>
        <v>publishing</v>
      </c>
      <c r="T2772" s="6" t="str">
        <f t="shared" si="263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10">
        <f t="shared" si="258"/>
        <v>41306.5</v>
      </c>
      <c r="J2773">
        <v>1359738000</v>
      </c>
      <c r="K2773" s="10">
        <f t="shared" si="259"/>
        <v>41257.323379629626</v>
      </c>
      <c r="L2773">
        <v>1355489140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 s="6" t="e">
        <f t="shared" si="261"/>
        <v>#DIV/0!</v>
      </c>
      <c r="S2773" s="6" t="str">
        <f t="shared" si="262"/>
        <v>publishing</v>
      </c>
      <c r="T2773" s="6" t="str">
        <f t="shared" si="263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10">
        <f t="shared" si="258"/>
        <v>41552.660810185182</v>
      </c>
      <c r="J2774">
        <v>1381006294</v>
      </c>
      <c r="K2774" s="10">
        <f t="shared" si="259"/>
        <v>41537.660810185182</v>
      </c>
      <c r="L2774">
        <v>1379710294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 s="6" t="e">
        <f t="shared" si="261"/>
        <v>#DIV/0!</v>
      </c>
      <c r="S2774" s="6" t="str">
        <f t="shared" si="262"/>
        <v>publishing</v>
      </c>
      <c r="T2774" s="6" t="str">
        <f t="shared" si="263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10">
        <f t="shared" si="258"/>
        <v>42484.656493055554</v>
      </c>
      <c r="J2775">
        <v>1461530721</v>
      </c>
      <c r="K2775" s="10">
        <f t="shared" si="259"/>
        <v>42474.656493055554</v>
      </c>
      <c r="L2775">
        <v>1460666721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1.8867924528301887E-3</v>
      </c>
      <c r="R2775" s="6">
        <f t="shared" si="261"/>
        <v>1</v>
      </c>
      <c r="S2775" s="6" t="str">
        <f t="shared" si="262"/>
        <v>publishing</v>
      </c>
      <c r="T2775" s="6" t="str">
        <f t="shared" si="263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10">
        <f t="shared" si="258"/>
        <v>41340.918148148143</v>
      </c>
      <c r="J2776">
        <v>1362711728</v>
      </c>
      <c r="K2776" s="10">
        <f t="shared" si="259"/>
        <v>41310.918148148143</v>
      </c>
      <c r="L2776">
        <v>1360119728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0.14249999999999999</v>
      </c>
      <c r="R2776" s="6">
        <f t="shared" si="261"/>
        <v>43.846153846153847</v>
      </c>
      <c r="S2776" s="6" t="str">
        <f t="shared" si="262"/>
        <v>publishing</v>
      </c>
      <c r="T2776" s="6" t="str">
        <f t="shared" si="263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10">
        <f t="shared" si="258"/>
        <v>40892.805023148147</v>
      </c>
      <c r="J2777">
        <v>1323994754</v>
      </c>
      <c r="K2777" s="10">
        <f t="shared" si="259"/>
        <v>40862.805023148147</v>
      </c>
      <c r="L2777">
        <v>1321402754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0.03</v>
      </c>
      <c r="R2777" s="6">
        <f t="shared" si="261"/>
        <v>75</v>
      </c>
      <c r="S2777" s="6" t="str">
        <f t="shared" si="262"/>
        <v>publishing</v>
      </c>
      <c r="T2777" s="6" t="str">
        <f t="shared" si="263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10">
        <f t="shared" si="258"/>
        <v>42167.088842592588</v>
      </c>
      <c r="J2778">
        <v>1434092876</v>
      </c>
      <c r="K2778" s="10">
        <f t="shared" si="259"/>
        <v>42136.088842592588</v>
      </c>
      <c r="L2778">
        <v>1431414476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7.8809523809523815E-2</v>
      </c>
      <c r="R2778" s="6">
        <f t="shared" si="261"/>
        <v>45.972222222222221</v>
      </c>
      <c r="S2778" s="6" t="str">
        <f t="shared" si="262"/>
        <v>publishing</v>
      </c>
      <c r="T2778" s="6" t="str">
        <f t="shared" si="263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10">
        <f t="shared" si="258"/>
        <v>42202.460694444446</v>
      </c>
      <c r="J2779">
        <v>1437149004</v>
      </c>
      <c r="K2779" s="10">
        <f t="shared" si="259"/>
        <v>42172.460694444446</v>
      </c>
      <c r="L2779">
        <v>1434557004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3.3333333333333335E-3</v>
      </c>
      <c r="R2779" s="6">
        <f t="shared" si="261"/>
        <v>10</v>
      </c>
      <c r="S2779" s="6" t="str">
        <f t="shared" si="262"/>
        <v>publishing</v>
      </c>
      <c r="T2779" s="6" t="str">
        <f t="shared" si="263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10">
        <f t="shared" si="258"/>
        <v>41876.769745370366</v>
      </c>
      <c r="J2780">
        <v>1409009306</v>
      </c>
      <c r="K2780" s="10">
        <f t="shared" si="259"/>
        <v>41846.769745370366</v>
      </c>
      <c r="L2780">
        <v>1406417306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0.25545454545454543</v>
      </c>
      <c r="R2780" s="6">
        <f t="shared" si="261"/>
        <v>93.666666666666671</v>
      </c>
      <c r="S2780" s="6" t="str">
        <f t="shared" si="262"/>
        <v>publishing</v>
      </c>
      <c r="T2780" s="6" t="str">
        <f t="shared" si="263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10">
        <f t="shared" si="258"/>
        <v>42330.419224537036</v>
      </c>
      <c r="J2781">
        <v>1448204621</v>
      </c>
      <c r="K2781" s="10">
        <f t="shared" si="259"/>
        <v>42300.377557870372</v>
      </c>
      <c r="L2781">
        <v>1445609021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2.12E-2</v>
      </c>
      <c r="R2781" s="6">
        <f t="shared" si="261"/>
        <v>53</v>
      </c>
      <c r="S2781" s="6" t="str">
        <f t="shared" si="262"/>
        <v>publishing</v>
      </c>
      <c r="T2781" s="6" t="str">
        <f t="shared" si="263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10">
        <f t="shared" si="258"/>
        <v>42804.239444444444</v>
      </c>
      <c r="J2782">
        <v>1489142688</v>
      </c>
      <c r="K2782" s="10">
        <f t="shared" si="259"/>
        <v>42774.239444444444</v>
      </c>
      <c r="L2782">
        <v>1486550688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 s="6" t="e">
        <f t="shared" si="261"/>
        <v>#DIV/0!</v>
      </c>
      <c r="S2782" s="6" t="str">
        <f t="shared" si="262"/>
        <v>publishing</v>
      </c>
      <c r="T2782" s="6" t="str">
        <f t="shared" si="263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10">
        <f t="shared" si="258"/>
        <v>42047.083333333336</v>
      </c>
      <c r="J2783">
        <v>1423724400</v>
      </c>
      <c r="K2783" s="10">
        <f t="shared" si="259"/>
        <v>42018.733263888884</v>
      </c>
      <c r="L2783">
        <v>1421274954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1.0528</v>
      </c>
      <c r="R2783" s="6">
        <f t="shared" si="261"/>
        <v>47</v>
      </c>
      <c r="S2783" s="6" t="str">
        <f t="shared" si="262"/>
        <v>theater</v>
      </c>
      <c r="T2783" s="6" t="str">
        <f t="shared" si="263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10">
        <f t="shared" si="258"/>
        <v>42051.999305555553</v>
      </c>
      <c r="J2784">
        <v>1424149140</v>
      </c>
      <c r="K2784" s="10">
        <f t="shared" si="259"/>
        <v>42026.716643518514</v>
      </c>
      <c r="L2784">
        <v>1421964718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1.2</v>
      </c>
      <c r="R2784" s="6">
        <f t="shared" si="261"/>
        <v>66.666666666666671</v>
      </c>
      <c r="S2784" s="6" t="str">
        <f t="shared" si="262"/>
        <v>theater</v>
      </c>
      <c r="T2784" s="6" t="str">
        <f t="shared" si="263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10">
        <f t="shared" si="258"/>
        <v>42117.326921296299</v>
      </c>
      <c r="J2785">
        <v>1429793446</v>
      </c>
      <c r="K2785" s="10">
        <f t="shared" si="259"/>
        <v>42103.326921296299</v>
      </c>
      <c r="L2785">
        <v>1428583846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1.145</v>
      </c>
      <c r="R2785" s="6">
        <f t="shared" si="261"/>
        <v>18.770491803278688</v>
      </c>
      <c r="S2785" s="6" t="str">
        <f t="shared" si="262"/>
        <v>theater</v>
      </c>
      <c r="T2785" s="6" t="str">
        <f t="shared" si="263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10">
        <f t="shared" si="258"/>
        <v>41941.579201388886</v>
      </c>
      <c r="J2786">
        <v>1414608843</v>
      </c>
      <c r="K2786" s="10">
        <f t="shared" si="259"/>
        <v>41920.579201388886</v>
      </c>
      <c r="L2786">
        <v>1412794443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1.19</v>
      </c>
      <c r="R2786" s="6">
        <f t="shared" si="261"/>
        <v>66.111111111111114</v>
      </c>
      <c r="S2786" s="6" t="str">
        <f t="shared" si="262"/>
        <v>theater</v>
      </c>
      <c r="T2786" s="6" t="str">
        <f t="shared" si="263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10">
        <f t="shared" si="258"/>
        <v>42587.666666666664</v>
      </c>
      <c r="J2787">
        <v>1470430800</v>
      </c>
      <c r="K2787" s="10">
        <f t="shared" si="259"/>
        <v>42557.981099537035</v>
      </c>
      <c r="L2787">
        <v>1467865967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1.0468</v>
      </c>
      <c r="R2787" s="6">
        <f t="shared" si="261"/>
        <v>36.859154929577464</v>
      </c>
      <c r="S2787" s="6" t="str">
        <f t="shared" si="262"/>
        <v>theater</v>
      </c>
      <c r="T2787" s="6" t="str">
        <f t="shared" si="263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10">
        <f t="shared" si="258"/>
        <v>41829.360879629625</v>
      </c>
      <c r="J2788">
        <v>1404913180</v>
      </c>
      <c r="K2788" s="10">
        <f t="shared" si="259"/>
        <v>41815.360879629625</v>
      </c>
      <c r="L2788">
        <v>1403703580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1.1783999999999999</v>
      </c>
      <c r="R2788" s="6">
        <f t="shared" si="261"/>
        <v>39.810810810810814</v>
      </c>
      <c r="S2788" s="6" t="str">
        <f t="shared" si="262"/>
        <v>theater</v>
      </c>
      <c r="T2788" s="6" t="str">
        <f t="shared" si="263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10">
        <f t="shared" si="258"/>
        <v>41837.990185185183</v>
      </c>
      <c r="J2789">
        <v>1405658752</v>
      </c>
      <c r="K2789" s="10">
        <f t="shared" si="259"/>
        <v>41807.990185185183</v>
      </c>
      <c r="L2789">
        <v>1403066752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1.1970000000000001</v>
      </c>
      <c r="R2789" s="6">
        <f t="shared" si="261"/>
        <v>31.5</v>
      </c>
      <c r="S2789" s="6" t="str">
        <f t="shared" si="262"/>
        <v>theater</v>
      </c>
      <c r="T2789" s="6" t="str">
        <f t="shared" si="263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10">
        <f t="shared" si="258"/>
        <v>42580.49355324074</v>
      </c>
      <c r="J2790">
        <v>1469811043</v>
      </c>
      <c r="K2790" s="10">
        <f t="shared" si="259"/>
        <v>42550.49355324074</v>
      </c>
      <c r="L2790">
        <v>1467219043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1.0249999999999999</v>
      </c>
      <c r="R2790" s="6">
        <f t="shared" si="261"/>
        <v>102.5</v>
      </c>
      <c r="S2790" s="6" t="str">
        <f t="shared" si="262"/>
        <v>theater</v>
      </c>
      <c r="T2790" s="6" t="str">
        <f t="shared" si="263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10">
        <f t="shared" si="258"/>
        <v>42074.958333333336</v>
      </c>
      <c r="J2791">
        <v>1426132800</v>
      </c>
      <c r="K2791" s="10">
        <f t="shared" si="259"/>
        <v>42055.804791666662</v>
      </c>
      <c r="L2791">
        <v>1424477934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1.0116666666666667</v>
      </c>
      <c r="R2791" s="6">
        <f t="shared" si="261"/>
        <v>126.45833333333333</v>
      </c>
      <c r="S2791" s="6" t="str">
        <f t="shared" si="262"/>
        <v>theater</v>
      </c>
      <c r="T2791" s="6" t="str">
        <f t="shared" si="263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10">
        <f t="shared" si="258"/>
        <v>42046.730358796289</v>
      </c>
      <c r="J2792">
        <v>1423693903</v>
      </c>
      <c r="K2792" s="10">
        <f t="shared" si="259"/>
        <v>42016.730358796289</v>
      </c>
      <c r="L2792">
        <v>1421101903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1.0533333333333332</v>
      </c>
      <c r="R2792" s="6">
        <f t="shared" si="261"/>
        <v>47.878787878787875</v>
      </c>
      <c r="S2792" s="6" t="str">
        <f t="shared" si="262"/>
        <v>theater</v>
      </c>
      <c r="T2792" s="6" t="str">
        <f t="shared" si="263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10">
        <f t="shared" si="258"/>
        <v>42621.958333333336</v>
      </c>
      <c r="J2793">
        <v>1473393600</v>
      </c>
      <c r="K2793" s="10">
        <f t="shared" si="259"/>
        <v>42591.691655092589</v>
      </c>
      <c r="L2793">
        <v>1470778559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1.0249999999999999</v>
      </c>
      <c r="R2793" s="6">
        <f t="shared" si="261"/>
        <v>73.214285714285708</v>
      </c>
      <c r="S2793" s="6" t="str">
        <f t="shared" si="262"/>
        <v>theater</v>
      </c>
      <c r="T2793" s="6" t="str">
        <f t="shared" si="263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10">
        <f t="shared" si="258"/>
        <v>42228.022673611107</v>
      </c>
      <c r="J2794">
        <v>1439357559</v>
      </c>
      <c r="K2794" s="10">
        <f t="shared" si="259"/>
        <v>42183.022673611107</v>
      </c>
      <c r="L2794">
        <v>1435469559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1.0760000000000001</v>
      </c>
      <c r="R2794" s="6">
        <f t="shared" si="261"/>
        <v>89.666666666666671</v>
      </c>
      <c r="S2794" s="6" t="str">
        <f t="shared" si="262"/>
        <v>theater</v>
      </c>
      <c r="T2794" s="6" t="str">
        <f t="shared" si="263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10">
        <f t="shared" si="258"/>
        <v>42206.210706018515</v>
      </c>
      <c r="J2795">
        <v>1437473005</v>
      </c>
      <c r="K2795" s="10">
        <f t="shared" si="259"/>
        <v>42176.210706018515</v>
      </c>
      <c r="L2795">
        <v>1434881005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1.105675</v>
      </c>
      <c r="R2795" s="6">
        <f t="shared" si="261"/>
        <v>151.4623287671233</v>
      </c>
      <c r="S2795" s="6" t="str">
        <f t="shared" si="262"/>
        <v>theater</v>
      </c>
      <c r="T2795" s="6" t="str">
        <f t="shared" si="263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10">
        <f t="shared" si="258"/>
        <v>42432.583333333336</v>
      </c>
      <c r="J2796">
        <v>1457031600</v>
      </c>
      <c r="K2796" s="10">
        <f t="shared" si="259"/>
        <v>42416.48332175926</v>
      </c>
      <c r="L2796">
        <v>1455640559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1.5</v>
      </c>
      <c r="R2796" s="6">
        <f t="shared" si="261"/>
        <v>25</v>
      </c>
      <c r="S2796" s="6" t="str">
        <f t="shared" si="262"/>
        <v>theater</v>
      </c>
      <c r="T2796" s="6" t="str">
        <f t="shared" si="263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10">
        <f t="shared" si="258"/>
        <v>41796.75</v>
      </c>
      <c r="J2797">
        <v>1402095600</v>
      </c>
      <c r="K2797" s="10">
        <f t="shared" si="259"/>
        <v>41780.317604166667</v>
      </c>
      <c r="L2797">
        <v>1400675841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1.0428571428571429</v>
      </c>
      <c r="R2797" s="6">
        <f t="shared" si="261"/>
        <v>36.5</v>
      </c>
      <c r="S2797" s="6" t="str">
        <f t="shared" si="262"/>
        <v>theater</v>
      </c>
      <c r="T2797" s="6" t="str">
        <f t="shared" si="263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10">
        <f t="shared" si="258"/>
        <v>41825.319768518515</v>
      </c>
      <c r="J2798">
        <v>1404564028</v>
      </c>
      <c r="K2798" s="10">
        <f t="shared" si="259"/>
        <v>41795.319768518515</v>
      </c>
      <c r="L2798">
        <v>1401972028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1.155</v>
      </c>
      <c r="R2798" s="6">
        <f t="shared" si="261"/>
        <v>44</v>
      </c>
      <c r="S2798" s="6" t="str">
        <f t="shared" si="262"/>
        <v>theater</v>
      </c>
      <c r="T2798" s="6" t="str">
        <f t="shared" si="263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10">
        <f t="shared" si="258"/>
        <v>41828.731944444444</v>
      </c>
      <c r="J2799">
        <v>1404858840</v>
      </c>
      <c r="K2799" s="10">
        <f t="shared" si="259"/>
        <v>41798.731944444444</v>
      </c>
      <c r="L2799">
        <v>1402266840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1.02645125</v>
      </c>
      <c r="R2799" s="6">
        <f t="shared" si="261"/>
        <v>87.357553191489373</v>
      </c>
      <c r="S2799" s="6" t="str">
        <f t="shared" si="262"/>
        <v>theater</v>
      </c>
      <c r="T2799" s="6" t="str">
        <f t="shared" si="263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10">
        <f t="shared" si="258"/>
        <v>42216.458333333336</v>
      </c>
      <c r="J2800">
        <v>1438358400</v>
      </c>
      <c r="K2800" s="10">
        <f t="shared" si="259"/>
        <v>42201.466678240737</v>
      </c>
      <c r="L2800">
        <v>1437063121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1.014</v>
      </c>
      <c r="R2800" s="6">
        <f t="shared" si="261"/>
        <v>36.474820143884891</v>
      </c>
      <c r="S2800" s="6" t="str">
        <f t="shared" si="262"/>
        <v>theater</v>
      </c>
      <c r="T2800" s="6" t="str">
        <f t="shared" si="263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10">
        <f t="shared" si="258"/>
        <v>42538.458333333336</v>
      </c>
      <c r="J2801">
        <v>1466179200</v>
      </c>
      <c r="K2801" s="10">
        <f t="shared" si="259"/>
        <v>42507.05636574074</v>
      </c>
      <c r="L2801">
        <v>1463466070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1.1663479999999999</v>
      </c>
      <c r="R2801" s="6">
        <f t="shared" si="261"/>
        <v>44.859538461538463</v>
      </c>
      <c r="S2801" s="6" t="str">
        <f t="shared" si="262"/>
        <v>theater</v>
      </c>
      <c r="T2801" s="6" t="str">
        <f t="shared" si="263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10">
        <f t="shared" si="258"/>
        <v>42008.344513888886</v>
      </c>
      <c r="J2802">
        <v>1420377366</v>
      </c>
      <c r="K2802" s="10">
        <f t="shared" si="259"/>
        <v>41948.344513888886</v>
      </c>
      <c r="L2802">
        <v>1415193366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1.33</v>
      </c>
      <c r="R2802" s="6">
        <f t="shared" si="261"/>
        <v>42.903225806451616</v>
      </c>
      <c r="S2802" s="6" t="str">
        <f t="shared" si="262"/>
        <v>theater</v>
      </c>
      <c r="T2802" s="6" t="str">
        <f t="shared" si="263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10">
        <f t="shared" si="258"/>
        <v>41922.25</v>
      </c>
      <c r="J2803">
        <v>1412938800</v>
      </c>
      <c r="K2803" s="10">
        <f t="shared" si="259"/>
        <v>41900.034826388888</v>
      </c>
      <c r="L2803">
        <v>1411019409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1.3320000000000001</v>
      </c>
      <c r="R2803" s="6">
        <f t="shared" si="261"/>
        <v>51.230769230769234</v>
      </c>
      <c r="S2803" s="6" t="str">
        <f t="shared" si="262"/>
        <v>theater</v>
      </c>
      <c r="T2803" s="6" t="str">
        <f t="shared" si="263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10">
        <f t="shared" si="258"/>
        <v>42222.438738425924</v>
      </c>
      <c r="J2804">
        <v>1438875107</v>
      </c>
      <c r="K2804" s="10">
        <f t="shared" si="259"/>
        <v>42192.438738425924</v>
      </c>
      <c r="L2804">
        <v>1436283107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1.0183333333333333</v>
      </c>
      <c r="R2804" s="6">
        <f t="shared" si="261"/>
        <v>33.944444444444443</v>
      </c>
      <c r="S2804" s="6" t="str">
        <f t="shared" si="262"/>
        <v>theater</v>
      </c>
      <c r="T2804" s="6" t="str">
        <f t="shared" si="263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10">
        <f t="shared" si="258"/>
        <v>42200.791666666664</v>
      </c>
      <c r="J2805">
        <v>1437004800</v>
      </c>
      <c r="K2805" s="10">
        <f t="shared" si="259"/>
        <v>42157.857361111113</v>
      </c>
      <c r="L2805">
        <v>1433295276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1.2795000000000001</v>
      </c>
      <c r="R2805" s="6">
        <f t="shared" si="261"/>
        <v>90.744680851063833</v>
      </c>
      <c r="S2805" s="6" t="str">
        <f t="shared" si="262"/>
        <v>theater</v>
      </c>
      <c r="T2805" s="6" t="str">
        <f t="shared" si="263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10">
        <f t="shared" si="258"/>
        <v>41911.245254629626</v>
      </c>
      <c r="J2806">
        <v>1411987990</v>
      </c>
      <c r="K2806" s="10">
        <f t="shared" si="259"/>
        <v>41881.245254629626</v>
      </c>
      <c r="L2806">
        <v>1409395990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1.1499999999999999</v>
      </c>
      <c r="R2806" s="6">
        <f t="shared" si="261"/>
        <v>50</v>
      </c>
      <c r="S2806" s="6" t="str">
        <f t="shared" si="262"/>
        <v>theater</v>
      </c>
      <c r="T2806" s="6" t="str">
        <f t="shared" si="263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10">
        <f t="shared" si="258"/>
        <v>42238.2971412037</v>
      </c>
      <c r="J2807">
        <v>1440245273</v>
      </c>
      <c r="K2807" s="10">
        <f t="shared" si="259"/>
        <v>42213.2971412037</v>
      </c>
      <c r="L2807">
        <v>1438085273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1.1000000000000001</v>
      </c>
      <c r="R2807" s="6">
        <f t="shared" si="261"/>
        <v>24.444444444444443</v>
      </c>
      <c r="S2807" s="6" t="str">
        <f t="shared" si="262"/>
        <v>theater</v>
      </c>
      <c r="T2807" s="6" t="str">
        <f t="shared" si="263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10">
        <f t="shared" si="258"/>
        <v>42221.249999999993</v>
      </c>
      <c r="J2808">
        <v>1438772400</v>
      </c>
      <c r="K2808" s="10">
        <f t="shared" si="259"/>
        <v>42185.058912037035</v>
      </c>
      <c r="L2808">
        <v>1435645490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1.121</v>
      </c>
      <c r="R2808" s="6">
        <f t="shared" si="261"/>
        <v>44.25</v>
      </c>
      <c r="S2808" s="6" t="str">
        <f t="shared" si="262"/>
        <v>theater</v>
      </c>
      <c r="T2808" s="6" t="str">
        <f t="shared" si="263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10">
        <f t="shared" si="258"/>
        <v>42184.664791666662</v>
      </c>
      <c r="J2809">
        <v>1435611438</v>
      </c>
      <c r="K2809" s="10">
        <f t="shared" si="259"/>
        <v>42154.664791666662</v>
      </c>
      <c r="L2809">
        <v>1433019438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1.26</v>
      </c>
      <c r="R2809" s="6">
        <f t="shared" si="261"/>
        <v>67.741935483870961</v>
      </c>
      <c r="S2809" s="6" t="str">
        <f t="shared" si="262"/>
        <v>theater</v>
      </c>
      <c r="T2809" s="6" t="str">
        <f t="shared" si="263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10">
        <f t="shared" si="258"/>
        <v>42238.638136574074</v>
      </c>
      <c r="J2810">
        <v>1440274735</v>
      </c>
      <c r="K2810" s="10">
        <f t="shared" si="259"/>
        <v>42208.638136574074</v>
      </c>
      <c r="L2810">
        <v>1437682735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1.0024444444444445</v>
      </c>
      <c r="R2810" s="6">
        <f t="shared" si="261"/>
        <v>65.376811594202906</v>
      </c>
      <c r="S2810" s="6" t="str">
        <f t="shared" si="262"/>
        <v>theater</v>
      </c>
      <c r="T2810" s="6" t="str">
        <f t="shared" si="263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10">
        <f t="shared" si="258"/>
        <v>42459.402083333327</v>
      </c>
      <c r="J2811">
        <v>1459348740</v>
      </c>
      <c r="K2811" s="10">
        <f t="shared" si="259"/>
        <v>42451.288483796299</v>
      </c>
      <c r="L2811">
        <v>1458647725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1.024</v>
      </c>
      <c r="R2811" s="6">
        <f t="shared" si="261"/>
        <v>121.9047619047619</v>
      </c>
      <c r="S2811" s="6" t="str">
        <f t="shared" si="262"/>
        <v>theater</v>
      </c>
      <c r="T2811" s="6" t="str">
        <f t="shared" si="263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10">
        <f t="shared" si="258"/>
        <v>41790.957638888889</v>
      </c>
      <c r="J2812">
        <v>1401595140</v>
      </c>
      <c r="K2812" s="10">
        <f t="shared" si="259"/>
        <v>41758.931296296294</v>
      </c>
      <c r="L2812">
        <v>1398828064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1.0820000000000001</v>
      </c>
      <c r="R2812" s="6">
        <f t="shared" si="261"/>
        <v>47.456140350877192</v>
      </c>
      <c r="S2812" s="6" t="str">
        <f t="shared" si="262"/>
        <v>theater</v>
      </c>
      <c r="T2812" s="6" t="str">
        <f t="shared" si="263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10">
        <f t="shared" si="258"/>
        <v>42058.288229166668</v>
      </c>
      <c r="J2813">
        <v>1424692503</v>
      </c>
      <c r="K2813" s="10">
        <f t="shared" si="259"/>
        <v>42028.288229166668</v>
      </c>
      <c r="L2813">
        <v>1422100503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1.0026999999999999</v>
      </c>
      <c r="R2813" s="6">
        <f t="shared" si="261"/>
        <v>92.842592592592595</v>
      </c>
      <c r="S2813" s="6" t="str">
        <f t="shared" si="262"/>
        <v>theater</v>
      </c>
      <c r="T2813" s="6" t="str">
        <f t="shared" si="263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10">
        <f t="shared" si="258"/>
        <v>42099.958333333336</v>
      </c>
      <c r="J2814">
        <v>1428292800</v>
      </c>
      <c r="K2814" s="10">
        <f t="shared" si="259"/>
        <v>42054.535856481474</v>
      </c>
      <c r="L2814">
        <v>1424368298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1.133</v>
      </c>
      <c r="R2814" s="6">
        <f t="shared" si="261"/>
        <v>68.253012048192772</v>
      </c>
      <c r="S2814" s="6" t="str">
        <f t="shared" si="262"/>
        <v>theater</v>
      </c>
      <c r="T2814" s="6" t="str">
        <f t="shared" si="263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10">
        <f t="shared" si="258"/>
        <v>42718.534270833326</v>
      </c>
      <c r="J2815">
        <v>1481737761</v>
      </c>
      <c r="K2815" s="10">
        <f t="shared" si="259"/>
        <v>42693.534270833326</v>
      </c>
      <c r="L2815">
        <v>1479577761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1.2757571428571428</v>
      </c>
      <c r="R2815" s="6">
        <f t="shared" si="261"/>
        <v>37.209583333333335</v>
      </c>
      <c r="S2815" s="6" t="str">
        <f t="shared" si="262"/>
        <v>theater</v>
      </c>
      <c r="T2815" s="6" t="str">
        <f t="shared" si="263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10">
        <f t="shared" si="258"/>
        <v>42133.191145833327</v>
      </c>
      <c r="J2816">
        <v>1431164115</v>
      </c>
      <c r="K2816" s="10">
        <f t="shared" si="259"/>
        <v>42103.191145833327</v>
      </c>
      <c r="L2816">
        <v>1428572115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1.0773333333333333</v>
      </c>
      <c r="R2816" s="6">
        <f t="shared" si="261"/>
        <v>25.25</v>
      </c>
      <c r="S2816" s="6" t="str">
        <f t="shared" si="262"/>
        <v>theater</v>
      </c>
      <c r="T2816" s="6" t="str">
        <f t="shared" si="263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10">
        <f t="shared" si="258"/>
        <v>42589.568391203698</v>
      </c>
      <c r="J2817">
        <v>1470595109</v>
      </c>
      <c r="K2817" s="10">
        <f t="shared" si="259"/>
        <v>42559.568391203698</v>
      </c>
      <c r="L2817">
        <v>1468003109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2.42</v>
      </c>
      <c r="R2817" s="6">
        <f t="shared" si="261"/>
        <v>43.214285714285715</v>
      </c>
      <c r="S2817" s="6" t="str">
        <f t="shared" si="262"/>
        <v>theater</v>
      </c>
      <c r="T2817" s="6" t="str">
        <f t="shared" si="263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10">
        <f t="shared" si="258"/>
        <v>42218.458333333336</v>
      </c>
      <c r="J2818">
        <v>1438531200</v>
      </c>
      <c r="K2818" s="10">
        <f t="shared" si="259"/>
        <v>42188.259166666663</v>
      </c>
      <c r="L2818">
        <v>1435921992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0"/>
        <v>1.4156666666666666</v>
      </c>
      <c r="R2818" s="6">
        <f t="shared" si="261"/>
        <v>25.130177514792898</v>
      </c>
      <c r="S2818" s="6" t="str">
        <f t="shared" si="262"/>
        <v>theater</v>
      </c>
      <c r="T2818" s="6" t="str">
        <f t="shared" si="263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10">
        <f t="shared" ref="I2819:I2882" si="264">J2819/(86400)+25569+(-5/24)</f>
        <v>42063.42664351852</v>
      </c>
      <c r="J2819">
        <v>1425136462</v>
      </c>
      <c r="K2819" s="10">
        <f t="shared" ref="K2819:K2882" si="265">(L2819/86400)+25569+(-5/24)</f>
        <v>42023.42664351852</v>
      </c>
      <c r="L2819">
        <v>1421680462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6">E2819/D2819</f>
        <v>1.3</v>
      </c>
      <c r="R2819" s="6">
        <f t="shared" ref="R2819:R2882" si="267">E2819/N2819</f>
        <v>23.636363636363637</v>
      </c>
      <c r="S2819" s="6" t="str">
        <f t="shared" ref="S2819:S2882" si="268">LEFT(P2819,FIND("/",P2819)-1)</f>
        <v>theater</v>
      </c>
      <c r="T2819" s="6" t="str">
        <f t="shared" ref="T2819:T2882" si="269">RIGHT(P2819,LEN(P2819)-FIND("/",P2819))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10">
        <f t="shared" si="264"/>
        <v>42270.389884259253</v>
      </c>
      <c r="J2820">
        <v>1443018086</v>
      </c>
      <c r="K2820" s="10">
        <f t="shared" si="265"/>
        <v>42250.389884259253</v>
      </c>
      <c r="L2820">
        <v>1441290086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1.0603</v>
      </c>
      <c r="R2820" s="6">
        <f t="shared" si="267"/>
        <v>103.95098039215686</v>
      </c>
      <c r="S2820" s="6" t="str">
        <f t="shared" si="268"/>
        <v>theater</v>
      </c>
      <c r="T2820" s="6" t="str">
        <f t="shared" si="269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10">
        <f t="shared" si="264"/>
        <v>42169.317233796297</v>
      </c>
      <c r="J2821">
        <v>1434285409</v>
      </c>
      <c r="K2821" s="10">
        <f t="shared" si="265"/>
        <v>42139.317233796297</v>
      </c>
      <c r="L2821">
        <v>1431693409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1.048</v>
      </c>
      <c r="R2821" s="6">
        <f t="shared" si="267"/>
        <v>50.384615384615387</v>
      </c>
      <c r="S2821" s="6" t="str">
        <f t="shared" si="268"/>
        <v>theater</v>
      </c>
      <c r="T2821" s="6" t="str">
        <f t="shared" si="269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10">
        <f t="shared" si="264"/>
        <v>42425.791666666664</v>
      </c>
      <c r="J2822">
        <v>1456444800</v>
      </c>
      <c r="K2822" s="10">
        <f t="shared" si="265"/>
        <v>42401.402650462966</v>
      </c>
      <c r="L2822">
        <v>1454337589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1.36</v>
      </c>
      <c r="R2822" s="6">
        <f t="shared" si="267"/>
        <v>13.6</v>
      </c>
      <c r="S2822" s="6" t="str">
        <f t="shared" si="268"/>
        <v>theater</v>
      </c>
      <c r="T2822" s="6" t="str">
        <f t="shared" si="269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10">
        <f t="shared" si="264"/>
        <v>41905.714525462965</v>
      </c>
      <c r="J2823">
        <v>1411510135</v>
      </c>
      <c r="K2823" s="10">
        <f t="shared" si="265"/>
        <v>41875.714525462965</v>
      </c>
      <c r="L2823">
        <v>1408918135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</v>
      </c>
      <c r="R2823" s="6">
        <f t="shared" si="267"/>
        <v>28.571428571428573</v>
      </c>
      <c r="S2823" s="6" t="str">
        <f t="shared" si="268"/>
        <v>theater</v>
      </c>
      <c r="T2823" s="6" t="str">
        <f t="shared" si="269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10">
        <f t="shared" si="264"/>
        <v>42090.433935185181</v>
      </c>
      <c r="J2824">
        <v>1427469892</v>
      </c>
      <c r="K2824" s="10">
        <f t="shared" si="265"/>
        <v>42060.475601851846</v>
      </c>
      <c r="L2824">
        <v>1424881492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</v>
      </c>
      <c r="R2824" s="6">
        <f t="shared" si="267"/>
        <v>63.829787234042556</v>
      </c>
      <c r="S2824" s="6" t="str">
        <f t="shared" si="268"/>
        <v>theater</v>
      </c>
      <c r="T2824" s="6" t="str">
        <f t="shared" si="269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10">
        <f t="shared" si="264"/>
        <v>42094.749305555553</v>
      </c>
      <c r="J2825">
        <v>1427842740</v>
      </c>
      <c r="K2825" s="10">
        <f t="shared" si="265"/>
        <v>42066.803310185183</v>
      </c>
      <c r="L2825">
        <v>1425428206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1.24</v>
      </c>
      <c r="R2825" s="6">
        <f t="shared" si="267"/>
        <v>8.8571428571428577</v>
      </c>
      <c r="S2825" s="6" t="str">
        <f t="shared" si="268"/>
        <v>theater</v>
      </c>
      <c r="T2825" s="6" t="str">
        <f t="shared" si="269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10">
        <f t="shared" si="264"/>
        <v>42167.863194444442</v>
      </c>
      <c r="J2826">
        <v>1434159780</v>
      </c>
      <c r="K2826" s="10">
        <f t="shared" si="265"/>
        <v>42136.0624537037</v>
      </c>
      <c r="L2826">
        <v>1431412196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1.1692307692307693</v>
      </c>
      <c r="R2826" s="6">
        <f t="shared" si="267"/>
        <v>50.666666666666664</v>
      </c>
      <c r="S2826" s="6" t="str">
        <f t="shared" si="268"/>
        <v>theater</v>
      </c>
      <c r="T2826" s="6" t="str">
        <f t="shared" si="269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10">
        <f t="shared" si="264"/>
        <v>42342.584328703706</v>
      </c>
      <c r="J2827">
        <v>1449255686</v>
      </c>
      <c r="K2827" s="10">
        <f t="shared" si="265"/>
        <v>42312.584328703706</v>
      </c>
      <c r="L2827">
        <v>1446663686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1.0333333333333334</v>
      </c>
      <c r="R2827" s="6">
        <f t="shared" si="267"/>
        <v>60.784313725490193</v>
      </c>
      <c r="S2827" s="6" t="str">
        <f t="shared" si="268"/>
        <v>theater</v>
      </c>
      <c r="T2827" s="6" t="str">
        <f t="shared" si="269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10">
        <f t="shared" si="264"/>
        <v>42195.083333333336</v>
      </c>
      <c r="J2828">
        <v>1436511600</v>
      </c>
      <c r="K2828" s="10">
        <f t="shared" si="265"/>
        <v>42170.826527777775</v>
      </c>
      <c r="L2828">
        <v>1434415812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1.0774999999999999</v>
      </c>
      <c r="R2828" s="6">
        <f t="shared" si="267"/>
        <v>113.42105263157895</v>
      </c>
      <c r="S2828" s="6" t="str">
        <f t="shared" si="268"/>
        <v>theater</v>
      </c>
      <c r="T2828" s="6" t="str">
        <f t="shared" si="269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10">
        <f t="shared" si="264"/>
        <v>42524.479166666664</v>
      </c>
      <c r="J2829">
        <v>1464971400</v>
      </c>
      <c r="K2829" s="10">
        <f t="shared" si="265"/>
        <v>42494.475300925922</v>
      </c>
      <c r="L2829">
        <v>1462379066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1.2024999999999999</v>
      </c>
      <c r="R2829" s="6">
        <f t="shared" si="267"/>
        <v>104.56521739130434</v>
      </c>
      <c r="S2829" s="6" t="str">
        <f t="shared" si="268"/>
        <v>theater</v>
      </c>
      <c r="T2829" s="6" t="str">
        <f t="shared" si="269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10">
        <f t="shared" si="264"/>
        <v>42279.749999999993</v>
      </c>
      <c r="J2830">
        <v>1443826800</v>
      </c>
      <c r="K2830" s="10">
        <f t="shared" si="265"/>
        <v>42254.056354166663</v>
      </c>
      <c r="L2830">
        <v>1441606869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1.0037894736842106</v>
      </c>
      <c r="R2830" s="6">
        <f t="shared" si="267"/>
        <v>98.30927835051547</v>
      </c>
      <c r="S2830" s="6" t="str">
        <f t="shared" si="268"/>
        <v>theater</v>
      </c>
      <c r="T2830" s="6" t="str">
        <f t="shared" si="269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10">
        <f t="shared" si="264"/>
        <v>42523.225902777776</v>
      </c>
      <c r="J2831">
        <v>1464863118</v>
      </c>
      <c r="K2831" s="10">
        <f t="shared" si="265"/>
        <v>42495.225902777776</v>
      </c>
      <c r="L2831">
        <v>1462443918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1.0651999999999999</v>
      </c>
      <c r="R2831" s="6">
        <f t="shared" si="267"/>
        <v>35.039473684210527</v>
      </c>
      <c r="S2831" s="6" t="str">
        <f t="shared" si="268"/>
        <v>theater</v>
      </c>
      <c r="T2831" s="6" t="str">
        <f t="shared" si="269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10">
        <f t="shared" si="264"/>
        <v>41770.957638888889</v>
      </c>
      <c r="J2832">
        <v>1399867140</v>
      </c>
      <c r="K2832" s="10">
        <f t="shared" si="265"/>
        <v>41758.631342592591</v>
      </c>
      <c r="L2832">
        <v>1398802148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</v>
      </c>
      <c r="R2832" s="6">
        <f t="shared" si="267"/>
        <v>272.72727272727275</v>
      </c>
      <c r="S2832" s="6" t="str">
        <f t="shared" si="268"/>
        <v>theater</v>
      </c>
      <c r="T2832" s="6" t="str">
        <f t="shared" si="269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10">
        <f t="shared" si="264"/>
        <v>42201.616550925923</v>
      </c>
      <c r="J2833">
        <v>1437076070</v>
      </c>
      <c r="K2833" s="10">
        <f t="shared" si="265"/>
        <v>42171.616550925923</v>
      </c>
      <c r="L2833">
        <v>1434484070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1.1066666666666667</v>
      </c>
      <c r="R2833" s="6">
        <f t="shared" si="267"/>
        <v>63.846153846153847</v>
      </c>
      <c r="S2833" s="6" t="str">
        <f t="shared" si="268"/>
        <v>theater</v>
      </c>
      <c r="T2833" s="6" t="str">
        <f t="shared" si="269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10">
        <f t="shared" si="264"/>
        <v>41966.708333333336</v>
      </c>
      <c r="J2834">
        <v>1416780000</v>
      </c>
      <c r="K2834" s="10">
        <f t="shared" si="265"/>
        <v>41938.501087962963</v>
      </c>
      <c r="L2834">
        <v>1414342894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1.1471959999999999</v>
      </c>
      <c r="R2834" s="6">
        <f t="shared" si="267"/>
        <v>30.189368421052631</v>
      </c>
      <c r="S2834" s="6" t="str">
        <f t="shared" si="268"/>
        <v>theater</v>
      </c>
      <c r="T2834" s="6" t="str">
        <f t="shared" si="269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10">
        <f t="shared" si="264"/>
        <v>42287.874999999993</v>
      </c>
      <c r="J2835">
        <v>1444528800</v>
      </c>
      <c r="K2835" s="10">
        <f t="shared" si="265"/>
        <v>42267.919363425921</v>
      </c>
      <c r="L2835">
        <v>1442804633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1.0825925925925926</v>
      </c>
      <c r="R2835" s="6">
        <f t="shared" si="267"/>
        <v>83.51428571428572</v>
      </c>
      <c r="S2835" s="6" t="str">
        <f t="shared" si="268"/>
        <v>theater</v>
      </c>
      <c r="T2835" s="6" t="str">
        <f t="shared" si="269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10">
        <f t="shared" si="264"/>
        <v>42034.751504629625</v>
      </c>
      <c r="J2836">
        <v>1422658930</v>
      </c>
      <c r="K2836" s="10">
        <f t="shared" si="265"/>
        <v>42019.751504629625</v>
      </c>
      <c r="L2836">
        <v>1421362930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1.7</v>
      </c>
      <c r="R2836" s="6">
        <f t="shared" si="267"/>
        <v>64.761904761904759</v>
      </c>
      <c r="S2836" s="6" t="str">
        <f t="shared" si="268"/>
        <v>theater</v>
      </c>
      <c r="T2836" s="6" t="str">
        <f t="shared" si="269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10">
        <f t="shared" si="264"/>
        <v>42342.791666666664</v>
      </c>
      <c r="J2837">
        <v>1449273600</v>
      </c>
      <c r="K2837" s="10">
        <f t="shared" si="265"/>
        <v>42313.495567129627</v>
      </c>
      <c r="L2837">
        <v>1446742417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1.8709899999999999</v>
      </c>
      <c r="R2837" s="6">
        <f t="shared" si="267"/>
        <v>20.118172043010752</v>
      </c>
      <c r="S2837" s="6" t="str">
        <f t="shared" si="268"/>
        <v>theater</v>
      </c>
      <c r="T2837" s="6" t="str">
        <f t="shared" si="269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10">
        <f t="shared" si="264"/>
        <v>42783.999305555553</v>
      </c>
      <c r="J2838">
        <v>1487393940</v>
      </c>
      <c r="K2838" s="10">
        <f t="shared" si="265"/>
        <v>42746.053449074076</v>
      </c>
      <c r="L2838">
        <v>1484115418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1.0777777777777777</v>
      </c>
      <c r="R2838" s="6">
        <f t="shared" si="267"/>
        <v>44.090909090909093</v>
      </c>
      <c r="S2838" s="6" t="str">
        <f t="shared" si="268"/>
        <v>theater</v>
      </c>
      <c r="T2838" s="6" t="str">
        <f t="shared" si="269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10">
        <f t="shared" si="264"/>
        <v>42347.741712962961</v>
      </c>
      <c r="J2839">
        <v>1449701284</v>
      </c>
      <c r="K2839" s="10">
        <f t="shared" si="265"/>
        <v>42307.700046296297</v>
      </c>
      <c r="L2839">
        <v>1446241684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</v>
      </c>
      <c r="R2839" s="6">
        <f t="shared" si="267"/>
        <v>40.476190476190474</v>
      </c>
      <c r="S2839" s="6" t="str">
        <f t="shared" si="268"/>
        <v>theater</v>
      </c>
      <c r="T2839" s="6" t="str">
        <f t="shared" si="269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10">
        <f t="shared" si="264"/>
        <v>41864.708333333328</v>
      </c>
      <c r="J2840">
        <v>1407967200</v>
      </c>
      <c r="K2840" s="10">
        <f t="shared" si="265"/>
        <v>41842.399259259255</v>
      </c>
      <c r="L2840">
        <v>1406039696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1.2024999999999999</v>
      </c>
      <c r="R2840" s="6">
        <f t="shared" si="267"/>
        <v>44.537037037037038</v>
      </c>
      <c r="S2840" s="6" t="str">
        <f t="shared" si="268"/>
        <v>theater</v>
      </c>
      <c r="T2840" s="6" t="str">
        <f t="shared" si="269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10">
        <f t="shared" si="264"/>
        <v>41875.999305555553</v>
      </c>
      <c r="J2841">
        <v>1408942740</v>
      </c>
      <c r="K2841" s="10">
        <f t="shared" si="265"/>
        <v>41853.031874999993</v>
      </c>
      <c r="L2841">
        <v>1406958354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1.1142857142857143</v>
      </c>
      <c r="R2841" s="6">
        <f t="shared" si="267"/>
        <v>125.80645161290323</v>
      </c>
      <c r="S2841" s="6" t="str">
        <f t="shared" si="268"/>
        <v>theater</v>
      </c>
      <c r="T2841" s="6" t="str">
        <f t="shared" si="269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10">
        <f t="shared" si="264"/>
        <v>42081.499999999993</v>
      </c>
      <c r="J2842">
        <v>1426698000</v>
      </c>
      <c r="K2842" s="10">
        <f t="shared" si="265"/>
        <v>42059.827303240738</v>
      </c>
      <c r="L2842">
        <v>1424825479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1.04</v>
      </c>
      <c r="R2842" s="6">
        <f t="shared" si="267"/>
        <v>19.696969696969695</v>
      </c>
      <c r="S2842" s="6" t="str">
        <f t="shared" si="268"/>
        <v>theater</v>
      </c>
      <c r="T2842" s="6" t="str">
        <f t="shared" si="269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10">
        <f t="shared" si="264"/>
        <v>42351.572881944441</v>
      </c>
      <c r="J2843">
        <v>1450032297</v>
      </c>
      <c r="K2843" s="10">
        <f t="shared" si="265"/>
        <v>42291.531215277777</v>
      </c>
      <c r="L2843">
        <v>1444844697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0.01</v>
      </c>
      <c r="R2843" s="6">
        <f t="shared" si="267"/>
        <v>10</v>
      </c>
      <c r="S2843" s="6" t="str">
        <f t="shared" si="268"/>
        <v>theater</v>
      </c>
      <c r="T2843" s="6" t="str">
        <f t="shared" si="269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10">
        <f t="shared" si="264"/>
        <v>41811.25</v>
      </c>
      <c r="J2844">
        <v>1403348400</v>
      </c>
      <c r="K2844" s="10">
        <f t="shared" si="265"/>
        <v>41784.744155092594</v>
      </c>
      <c r="L2844">
        <v>1401058295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 s="6" t="e">
        <f t="shared" si="267"/>
        <v>#DIV/0!</v>
      </c>
      <c r="S2844" s="6" t="str">
        <f t="shared" si="268"/>
        <v>theater</v>
      </c>
      <c r="T2844" s="6" t="str">
        <f t="shared" si="269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10">
        <f t="shared" si="264"/>
        <v>42533.958333333336</v>
      </c>
      <c r="J2845">
        <v>1465790400</v>
      </c>
      <c r="K2845" s="10">
        <f t="shared" si="265"/>
        <v>42492.529513888883</v>
      </c>
      <c r="L2845">
        <v>1462210950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 s="6" t="e">
        <f t="shared" si="267"/>
        <v>#DIV/0!</v>
      </c>
      <c r="S2845" s="6" t="str">
        <f t="shared" si="268"/>
        <v>theater</v>
      </c>
      <c r="T2845" s="6" t="str">
        <f t="shared" si="269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10">
        <f t="shared" si="264"/>
        <v>42739.337731481479</v>
      </c>
      <c r="J2846">
        <v>1483535180</v>
      </c>
      <c r="K2846" s="10">
        <f t="shared" si="265"/>
        <v>42709.337731481479</v>
      </c>
      <c r="L2846">
        <v>1480943180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5.4545454545454543E-2</v>
      </c>
      <c r="R2846" s="6">
        <f t="shared" si="267"/>
        <v>30</v>
      </c>
      <c r="S2846" s="6" t="str">
        <f t="shared" si="268"/>
        <v>theater</v>
      </c>
      <c r="T2846" s="6" t="str">
        <f t="shared" si="269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10">
        <f t="shared" si="264"/>
        <v>42162.808252314811</v>
      </c>
      <c r="J2847">
        <v>1433723033</v>
      </c>
      <c r="K2847" s="10">
        <f t="shared" si="265"/>
        <v>42102.808252314811</v>
      </c>
      <c r="L2847">
        <v>1428539033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0.31546666666666667</v>
      </c>
      <c r="R2847" s="6">
        <f t="shared" si="267"/>
        <v>60.666666666666664</v>
      </c>
      <c r="S2847" s="6" t="str">
        <f t="shared" si="268"/>
        <v>theater</v>
      </c>
      <c r="T2847" s="6" t="str">
        <f t="shared" si="269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10">
        <f t="shared" si="264"/>
        <v>42153.483726851853</v>
      </c>
      <c r="J2848">
        <v>1432917394</v>
      </c>
      <c r="K2848" s="10">
        <f t="shared" si="265"/>
        <v>42108.483726851853</v>
      </c>
      <c r="L2848">
        <v>1429029394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 s="6" t="e">
        <f t="shared" si="267"/>
        <v>#DIV/0!</v>
      </c>
      <c r="S2848" s="6" t="str">
        <f t="shared" si="268"/>
        <v>theater</v>
      </c>
      <c r="T2848" s="6" t="str">
        <f t="shared" si="269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10">
        <f t="shared" si="264"/>
        <v>42513.597974537035</v>
      </c>
      <c r="J2849">
        <v>1464031265</v>
      </c>
      <c r="K2849" s="10">
        <f t="shared" si="265"/>
        <v>42453.597974537035</v>
      </c>
      <c r="L2849">
        <v>1458847265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 s="6" t="e">
        <f t="shared" si="267"/>
        <v>#DIV/0!</v>
      </c>
      <c r="S2849" s="6" t="str">
        <f t="shared" si="268"/>
        <v>theater</v>
      </c>
      <c r="T2849" s="6" t="str">
        <f t="shared" si="269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10">
        <f t="shared" si="264"/>
        <v>42153.440497685187</v>
      </c>
      <c r="J2850">
        <v>1432913659</v>
      </c>
      <c r="K2850" s="10">
        <f t="shared" si="265"/>
        <v>42123.440497685187</v>
      </c>
      <c r="L2850">
        <v>1430321659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2E-3</v>
      </c>
      <c r="R2850" s="6">
        <f t="shared" si="267"/>
        <v>23.333333333333332</v>
      </c>
      <c r="S2850" s="6" t="str">
        <f t="shared" si="268"/>
        <v>theater</v>
      </c>
      <c r="T2850" s="6" t="str">
        <f t="shared" si="269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10">
        <f t="shared" si="264"/>
        <v>42483.219907407409</v>
      </c>
      <c r="J2851">
        <v>1461406600</v>
      </c>
      <c r="K2851" s="10">
        <f t="shared" si="265"/>
        <v>42453.219907407409</v>
      </c>
      <c r="L2851">
        <v>1458814600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0.01</v>
      </c>
      <c r="R2851" s="6">
        <f t="shared" si="267"/>
        <v>5</v>
      </c>
      <c r="S2851" s="6" t="str">
        <f t="shared" si="268"/>
        <v>theater</v>
      </c>
      <c r="T2851" s="6" t="str">
        <f t="shared" si="269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10">
        <f t="shared" si="264"/>
        <v>41887.798738425925</v>
      </c>
      <c r="J2852">
        <v>1409962211</v>
      </c>
      <c r="K2852" s="10">
        <f t="shared" si="265"/>
        <v>41857.798738425925</v>
      </c>
      <c r="L2852">
        <v>1407370211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3.8875E-2</v>
      </c>
      <c r="R2852" s="6">
        <f t="shared" si="267"/>
        <v>23.923076923076923</v>
      </c>
      <c r="S2852" s="6" t="str">
        <f t="shared" si="268"/>
        <v>theater</v>
      </c>
      <c r="T2852" s="6" t="str">
        <f t="shared" si="269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10">
        <f t="shared" si="264"/>
        <v>42398.761805555558</v>
      </c>
      <c r="J2853">
        <v>1454109420</v>
      </c>
      <c r="K2853" s="10">
        <f t="shared" si="265"/>
        <v>42389.794317129628</v>
      </c>
      <c r="L2853">
        <v>1453334629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 s="6" t="e">
        <f t="shared" si="267"/>
        <v>#DIV/0!</v>
      </c>
      <c r="S2853" s="6" t="str">
        <f t="shared" si="268"/>
        <v>theater</v>
      </c>
      <c r="T2853" s="6" t="str">
        <f t="shared" si="269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10">
        <f t="shared" si="264"/>
        <v>41810.836840277778</v>
      </c>
      <c r="J2854">
        <v>1403312703</v>
      </c>
      <c r="K2854" s="10">
        <f t="shared" si="265"/>
        <v>41780.836840277778</v>
      </c>
      <c r="L2854">
        <v>1400720703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1.9E-2</v>
      </c>
      <c r="R2854" s="6">
        <f t="shared" si="267"/>
        <v>15.833333333333334</v>
      </c>
      <c r="S2854" s="6" t="str">
        <f t="shared" si="268"/>
        <v>theater</v>
      </c>
      <c r="T2854" s="6" t="str">
        <f t="shared" si="269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10">
        <f t="shared" si="264"/>
        <v>41895.98260416666</v>
      </c>
      <c r="J2855">
        <v>1410669297</v>
      </c>
      <c r="K2855" s="10">
        <f t="shared" si="265"/>
        <v>41835.98260416666</v>
      </c>
      <c r="L2855">
        <v>1405485297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 s="6" t="e">
        <f t="shared" si="267"/>
        <v>#DIV/0!</v>
      </c>
      <c r="S2855" s="6" t="str">
        <f t="shared" si="268"/>
        <v>theater</v>
      </c>
      <c r="T2855" s="6" t="str">
        <f t="shared" si="269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10">
        <f t="shared" si="264"/>
        <v>42131.508321759255</v>
      </c>
      <c r="J2856">
        <v>1431018719</v>
      </c>
      <c r="K2856" s="10">
        <f t="shared" si="265"/>
        <v>42111.508321759255</v>
      </c>
      <c r="L2856">
        <v>1429290719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0.41699999999999998</v>
      </c>
      <c r="R2856" s="6">
        <f t="shared" si="267"/>
        <v>29.785714285714285</v>
      </c>
      <c r="S2856" s="6" t="str">
        <f t="shared" si="268"/>
        <v>theater</v>
      </c>
      <c r="T2856" s="6" t="str">
        <f t="shared" si="269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10">
        <f t="shared" si="264"/>
        <v>42398.773611111108</v>
      </c>
      <c r="J2857">
        <v>1454110440</v>
      </c>
      <c r="K2857" s="10">
        <f t="shared" si="265"/>
        <v>42369.799432870372</v>
      </c>
      <c r="L2857">
        <v>1451607071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0.5</v>
      </c>
      <c r="R2857" s="6">
        <f t="shared" si="267"/>
        <v>60</v>
      </c>
      <c r="S2857" s="6" t="str">
        <f t="shared" si="268"/>
        <v>theater</v>
      </c>
      <c r="T2857" s="6" t="str">
        <f t="shared" si="269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10">
        <f t="shared" si="264"/>
        <v>42224.69027777778</v>
      </c>
      <c r="J2858">
        <v>1439069640</v>
      </c>
      <c r="K2858" s="10">
        <f t="shared" si="265"/>
        <v>42164.829247685186</v>
      </c>
      <c r="L2858">
        <v>1433897647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4.8666666666666664E-2</v>
      </c>
      <c r="R2858" s="6">
        <f t="shared" si="267"/>
        <v>24.333333333333332</v>
      </c>
      <c r="S2858" s="6" t="str">
        <f t="shared" si="268"/>
        <v>theater</v>
      </c>
      <c r="T2858" s="6" t="str">
        <f t="shared" si="269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10">
        <f t="shared" si="264"/>
        <v>42786.541666666664</v>
      </c>
      <c r="J2859">
        <v>1487613600</v>
      </c>
      <c r="K2859" s="10">
        <f t="shared" si="265"/>
        <v>42726.711747685178</v>
      </c>
      <c r="L2859">
        <v>1482444295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0.19736842105263158</v>
      </c>
      <c r="R2859" s="6">
        <f t="shared" si="267"/>
        <v>500</v>
      </c>
      <c r="S2859" s="6" t="str">
        <f t="shared" si="268"/>
        <v>theater</v>
      </c>
      <c r="T2859" s="6" t="str">
        <f t="shared" si="269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10">
        <f t="shared" si="264"/>
        <v>41978.269444444442</v>
      </c>
      <c r="J2860">
        <v>1417778880</v>
      </c>
      <c r="K2860" s="10">
        <f t="shared" si="265"/>
        <v>41954.336747685178</v>
      </c>
      <c r="L2860">
        <v>1415711095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 s="6" t="e">
        <f t="shared" si="267"/>
        <v>#DIV/0!</v>
      </c>
      <c r="S2860" s="6" t="str">
        <f t="shared" si="268"/>
        <v>theater</v>
      </c>
      <c r="T2860" s="6" t="str">
        <f t="shared" si="269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10">
        <f t="shared" si="264"/>
        <v>42293.153981481482</v>
      </c>
      <c r="J2861">
        <v>1444984904</v>
      </c>
      <c r="K2861" s="10">
        <f t="shared" si="265"/>
        <v>42233.153981481482</v>
      </c>
      <c r="L2861">
        <v>1439800904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1.7500000000000002E-2</v>
      </c>
      <c r="R2861" s="6">
        <f t="shared" si="267"/>
        <v>35</v>
      </c>
      <c r="S2861" s="6" t="str">
        <f t="shared" si="268"/>
        <v>theater</v>
      </c>
      <c r="T2861" s="6" t="str">
        <f t="shared" si="269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10">
        <f t="shared" si="264"/>
        <v>42540.592314814814</v>
      </c>
      <c r="J2862">
        <v>1466363576</v>
      </c>
      <c r="K2862" s="10">
        <f t="shared" si="265"/>
        <v>42480.592314814814</v>
      </c>
      <c r="L2862">
        <v>1461179576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6.6500000000000004E-2</v>
      </c>
      <c r="R2862" s="6">
        <f t="shared" si="267"/>
        <v>29.555555555555557</v>
      </c>
      <c r="S2862" s="6" t="str">
        <f t="shared" si="268"/>
        <v>theater</v>
      </c>
      <c r="T2862" s="6" t="str">
        <f t="shared" si="269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10">
        <f t="shared" si="264"/>
        <v>42271.3825</v>
      </c>
      <c r="J2863">
        <v>1443103848</v>
      </c>
      <c r="K2863" s="10">
        <f t="shared" si="265"/>
        <v>42257.3825</v>
      </c>
      <c r="L2863">
        <v>1441894248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0.32</v>
      </c>
      <c r="R2863" s="6">
        <f t="shared" si="267"/>
        <v>26.666666666666668</v>
      </c>
      <c r="S2863" s="6" t="str">
        <f t="shared" si="268"/>
        <v>theater</v>
      </c>
      <c r="T2863" s="6" t="str">
        <f t="shared" si="269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10">
        <f t="shared" si="264"/>
        <v>41814.581354166665</v>
      </c>
      <c r="J2864">
        <v>1403636229</v>
      </c>
      <c r="K2864" s="10">
        <f t="shared" si="265"/>
        <v>41784.581354166665</v>
      </c>
      <c r="L2864">
        <v>1401044229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4.3307086614173228E-3</v>
      </c>
      <c r="R2864" s="6">
        <f t="shared" si="267"/>
        <v>18.333333333333332</v>
      </c>
      <c r="S2864" s="6" t="str">
        <f t="shared" si="268"/>
        <v>theater</v>
      </c>
      <c r="T2864" s="6" t="str">
        <f t="shared" si="269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10">
        <f t="shared" si="264"/>
        <v>41891.46670138889</v>
      </c>
      <c r="J2865">
        <v>1410279123</v>
      </c>
      <c r="K2865" s="10">
        <f t="shared" si="265"/>
        <v>41831.46670138889</v>
      </c>
      <c r="L2865">
        <v>1405095123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4.0000000000000002E-4</v>
      </c>
      <c r="R2865" s="6">
        <f t="shared" si="267"/>
        <v>20</v>
      </c>
      <c r="S2865" s="6" t="str">
        <f t="shared" si="268"/>
        <v>theater</v>
      </c>
      <c r="T2865" s="6" t="str">
        <f t="shared" si="269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10">
        <f t="shared" si="264"/>
        <v>42202.345833333333</v>
      </c>
      <c r="J2866">
        <v>1437139080</v>
      </c>
      <c r="K2866" s="10">
        <f t="shared" si="265"/>
        <v>42172.405173611107</v>
      </c>
      <c r="L2866">
        <v>1434552207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1.6E-2</v>
      </c>
      <c r="R2866" s="6">
        <f t="shared" si="267"/>
        <v>13.333333333333334</v>
      </c>
      <c r="S2866" s="6" t="str">
        <f t="shared" si="268"/>
        <v>theater</v>
      </c>
      <c r="T2866" s="6" t="str">
        <f t="shared" si="269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10">
        <f t="shared" si="264"/>
        <v>42009.905775462961</v>
      </c>
      <c r="J2867">
        <v>1420512259</v>
      </c>
      <c r="K2867" s="10">
        <f t="shared" si="265"/>
        <v>41949.905775462961</v>
      </c>
      <c r="L2867">
        <v>1415328259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 s="6" t="e">
        <f t="shared" si="267"/>
        <v>#DIV/0!</v>
      </c>
      <c r="S2867" s="6" t="str">
        <f t="shared" si="268"/>
        <v>theater</v>
      </c>
      <c r="T2867" s="6" t="str">
        <f t="shared" si="269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10">
        <f t="shared" si="264"/>
        <v>42657.708333333336</v>
      </c>
      <c r="J2868">
        <v>1476482400</v>
      </c>
      <c r="K2868" s="10">
        <f t="shared" si="265"/>
        <v>42627.746770833335</v>
      </c>
      <c r="L2868">
        <v>1473893721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8.9999999999999993E-3</v>
      </c>
      <c r="R2868" s="6">
        <f t="shared" si="267"/>
        <v>22.5</v>
      </c>
      <c r="S2868" s="6" t="str">
        <f t="shared" si="268"/>
        <v>theater</v>
      </c>
      <c r="T2868" s="6" t="str">
        <f t="shared" si="269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10">
        <f t="shared" si="264"/>
        <v>42554.958333333336</v>
      </c>
      <c r="J2869">
        <v>1467604800</v>
      </c>
      <c r="K2869" s="10">
        <f t="shared" si="265"/>
        <v>42530.986944444441</v>
      </c>
      <c r="L2869">
        <v>1465533672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0.2016</v>
      </c>
      <c r="R2869" s="6">
        <f t="shared" si="267"/>
        <v>50.4</v>
      </c>
      <c r="S2869" s="6" t="str">
        <f t="shared" si="268"/>
        <v>theater</v>
      </c>
      <c r="T2869" s="6" t="str">
        <f t="shared" si="269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10">
        <f t="shared" si="264"/>
        <v>42648.618680555555</v>
      </c>
      <c r="J2870">
        <v>1475697054</v>
      </c>
      <c r="K2870" s="10">
        <f t="shared" si="265"/>
        <v>42618.618680555555</v>
      </c>
      <c r="L2870">
        <v>1473105054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0.42011733333333334</v>
      </c>
      <c r="R2870" s="6">
        <f t="shared" si="267"/>
        <v>105.02933333333334</v>
      </c>
      <c r="S2870" s="6" t="str">
        <f t="shared" si="268"/>
        <v>theater</v>
      </c>
      <c r="T2870" s="6" t="str">
        <f t="shared" si="269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10">
        <f t="shared" si="264"/>
        <v>42570.385196759256</v>
      </c>
      <c r="J2871">
        <v>1468937681</v>
      </c>
      <c r="K2871" s="10">
        <f t="shared" si="265"/>
        <v>42540.385196759256</v>
      </c>
      <c r="L2871">
        <v>1466345681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8.8500000000000002E-3</v>
      </c>
      <c r="R2871" s="6">
        <f t="shared" si="267"/>
        <v>35.4</v>
      </c>
      <c r="S2871" s="6" t="str">
        <f t="shared" si="268"/>
        <v>theater</v>
      </c>
      <c r="T2871" s="6" t="str">
        <f t="shared" si="269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10">
        <f t="shared" si="264"/>
        <v>41775.981076388889</v>
      </c>
      <c r="J2872">
        <v>1400301165</v>
      </c>
      <c r="K2872" s="10">
        <f t="shared" si="265"/>
        <v>41745.981076388889</v>
      </c>
      <c r="L2872">
        <v>1397709165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0.15</v>
      </c>
      <c r="R2872" s="6">
        <f t="shared" si="267"/>
        <v>83.333333333333329</v>
      </c>
      <c r="S2872" s="6" t="str">
        <f t="shared" si="268"/>
        <v>theater</v>
      </c>
      <c r="T2872" s="6" t="str">
        <f t="shared" si="269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10">
        <f t="shared" si="264"/>
        <v>41994.530243055553</v>
      </c>
      <c r="J2873">
        <v>1419183813</v>
      </c>
      <c r="K2873" s="10">
        <f t="shared" si="265"/>
        <v>41974.530243055553</v>
      </c>
      <c r="L2873">
        <v>1417455813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4.6699999999999998E-2</v>
      </c>
      <c r="R2873" s="6">
        <f t="shared" si="267"/>
        <v>35.92307692307692</v>
      </c>
      <c r="S2873" s="6" t="str">
        <f t="shared" si="268"/>
        <v>theater</v>
      </c>
      <c r="T2873" s="6" t="str">
        <f t="shared" si="269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10">
        <f t="shared" si="264"/>
        <v>42174.907847222225</v>
      </c>
      <c r="J2874">
        <v>1434768438</v>
      </c>
      <c r="K2874" s="10">
        <f t="shared" si="265"/>
        <v>42114.907847222225</v>
      </c>
      <c r="L2874">
        <v>1429584438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 s="6" t="e">
        <f t="shared" si="267"/>
        <v>#DIV/0!</v>
      </c>
      <c r="S2874" s="6" t="str">
        <f t="shared" si="268"/>
        <v>theater</v>
      </c>
      <c r="T2874" s="6" t="str">
        <f t="shared" si="269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10">
        <f t="shared" si="264"/>
        <v>42032.609155092585</v>
      </c>
      <c r="J2875">
        <v>1422473831</v>
      </c>
      <c r="K2875" s="10">
        <f t="shared" si="265"/>
        <v>42002.609155092585</v>
      </c>
      <c r="L2875">
        <v>1419881831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0.38119999999999998</v>
      </c>
      <c r="R2875" s="6">
        <f t="shared" si="267"/>
        <v>119.125</v>
      </c>
      <c r="S2875" s="6" t="str">
        <f t="shared" si="268"/>
        <v>theater</v>
      </c>
      <c r="T2875" s="6" t="str">
        <f t="shared" si="269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10">
        <f t="shared" si="264"/>
        <v>42752.636412037034</v>
      </c>
      <c r="J2876">
        <v>1484684186</v>
      </c>
      <c r="K2876" s="10">
        <f t="shared" si="265"/>
        <v>42722.636412037034</v>
      </c>
      <c r="L2876">
        <v>1482092186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5.4199999999999998E-2</v>
      </c>
      <c r="R2876" s="6">
        <f t="shared" si="267"/>
        <v>90.333333333333329</v>
      </c>
      <c r="S2876" s="6" t="str">
        <f t="shared" si="268"/>
        <v>theater</v>
      </c>
      <c r="T2876" s="6" t="str">
        <f t="shared" si="269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10">
        <f t="shared" si="264"/>
        <v>42494.920057870368</v>
      </c>
      <c r="J2877">
        <v>1462417493</v>
      </c>
      <c r="K2877" s="10">
        <f t="shared" si="265"/>
        <v>42464.920057870368</v>
      </c>
      <c r="L2877">
        <v>1459825493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3.5E-4</v>
      </c>
      <c r="R2877" s="6">
        <f t="shared" si="267"/>
        <v>2.3333333333333335</v>
      </c>
      <c r="S2877" s="6" t="str">
        <f t="shared" si="268"/>
        <v>theater</v>
      </c>
      <c r="T2877" s="6" t="str">
        <f t="shared" si="269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10">
        <f t="shared" si="264"/>
        <v>42201.535636574066</v>
      </c>
      <c r="J2878">
        <v>1437069079</v>
      </c>
      <c r="K2878" s="10">
        <f t="shared" si="265"/>
        <v>42171.535636574066</v>
      </c>
      <c r="L2878">
        <v>1434477079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 s="6" t="e">
        <f t="shared" si="267"/>
        <v>#DIV/0!</v>
      </c>
      <c r="S2878" s="6" t="str">
        <f t="shared" si="268"/>
        <v>theater</v>
      </c>
      <c r="T2878" s="6" t="str">
        <f t="shared" si="269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10">
        <f t="shared" si="264"/>
        <v>42704.499999999993</v>
      </c>
      <c r="J2879">
        <v>1480525200</v>
      </c>
      <c r="K2879" s="10">
        <f t="shared" si="265"/>
        <v>42672.746805555558</v>
      </c>
      <c r="L2879">
        <v>1477781724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0.10833333333333334</v>
      </c>
      <c r="R2879" s="6">
        <f t="shared" si="267"/>
        <v>108.33333333333333</v>
      </c>
      <c r="S2879" s="6" t="str">
        <f t="shared" si="268"/>
        <v>theater</v>
      </c>
      <c r="T2879" s="6" t="str">
        <f t="shared" si="269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10">
        <f t="shared" si="264"/>
        <v>42188.407349537032</v>
      </c>
      <c r="J2880">
        <v>1435934795</v>
      </c>
      <c r="K2880" s="10">
        <f t="shared" si="265"/>
        <v>42128.407349537032</v>
      </c>
      <c r="L2880">
        <v>1430750795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2.1000000000000001E-2</v>
      </c>
      <c r="R2880" s="6">
        <f t="shared" si="267"/>
        <v>15.75</v>
      </c>
      <c r="S2880" s="6" t="str">
        <f t="shared" si="268"/>
        <v>theater</v>
      </c>
      <c r="T2880" s="6" t="str">
        <f t="shared" si="269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10">
        <f t="shared" si="264"/>
        <v>42389.516909722217</v>
      </c>
      <c r="J2881">
        <v>1453310661</v>
      </c>
      <c r="K2881" s="10">
        <f t="shared" si="265"/>
        <v>42359.516909722217</v>
      </c>
      <c r="L2881">
        <v>1450718661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2.5892857142857141E-3</v>
      </c>
      <c r="R2881" s="6">
        <f t="shared" si="267"/>
        <v>29</v>
      </c>
      <c r="S2881" s="6" t="str">
        <f t="shared" si="268"/>
        <v>theater</v>
      </c>
      <c r="T2881" s="6" t="str">
        <f t="shared" si="269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10">
        <f t="shared" si="264"/>
        <v>42236.503472222219</v>
      </c>
      <c r="J2882">
        <v>1440090300</v>
      </c>
      <c r="K2882" s="10">
        <f t="shared" si="265"/>
        <v>42192.69736111111</v>
      </c>
      <c r="L2882">
        <v>1436305452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6"/>
        <v>0.23333333333333334</v>
      </c>
      <c r="R2882" s="6">
        <f t="shared" si="267"/>
        <v>96.551724137931032</v>
      </c>
      <c r="S2882" s="6" t="str">
        <f t="shared" si="268"/>
        <v>theater</v>
      </c>
      <c r="T2882" s="6" t="str">
        <f t="shared" si="269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10">
        <f t="shared" ref="I2883:I2946" si="270">J2883/(86400)+25569+(-5/24)</f>
        <v>41976.430972222217</v>
      </c>
      <c r="J2883">
        <v>1417620036</v>
      </c>
      <c r="K2883" s="10">
        <f t="shared" ref="K2883:K2946" si="271">(L2883/86400)+25569+(-5/24)</f>
        <v>41916.389305555553</v>
      </c>
      <c r="L2883">
        <v>1412432436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2">E2883/D2883</f>
        <v>0</v>
      </c>
      <c r="R2883" s="6" t="e">
        <f t="shared" ref="R2883:R2946" si="273">E2883/N2883</f>
        <v>#DIV/0!</v>
      </c>
      <c r="S2883" s="6" t="str">
        <f t="shared" ref="S2883:S2946" si="274">LEFT(P2883,FIND("/",P2883)-1)</f>
        <v>theater</v>
      </c>
      <c r="T2883" s="6" t="str">
        <f t="shared" ref="T2883:T2946" si="275">RIGHT(P2883,LEN(P2883)-FIND("/",P2883))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10">
        <f t="shared" si="270"/>
        <v>42491.387939814813</v>
      </c>
      <c r="J2884">
        <v>1462112318</v>
      </c>
      <c r="K2884" s="10">
        <f t="shared" si="271"/>
        <v>42461.387939814813</v>
      </c>
      <c r="L2884">
        <v>1459520318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0.33600000000000002</v>
      </c>
      <c r="R2884" s="6">
        <f t="shared" si="273"/>
        <v>63</v>
      </c>
      <c r="S2884" s="6" t="str">
        <f t="shared" si="274"/>
        <v>theater</v>
      </c>
      <c r="T2884" s="6" t="str">
        <f t="shared" si="275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10">
        <f t="shared" si="270"/>
        <v>42405.999305555553</v>
      </c>
      <c r="J2885">
        <v>1454734740</v>
      </c>
      <c r="K2885" s="10">
        <f t="shared" si="271"/>
        <v>42370.694872685184</v>
      </c>
      <c r="L2885">
        <v>1451684437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0.1908</v>
      </c>
      <c r="R2885" s="6">
        <f t="shared" si="273"/>
        <v>381.6</v>
      </c>
      <c r="S2885" s="6" t="str">
        <f t="shared" si="274"/>
        <v>theater</v>
      </c>
      <c r="T2885" s="6" t="str">
        <f t="shared" si="275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10">
        <f t="shared" si="270"/>
        <v>41978.518923611111</v>
      </c>
      <c r="J2886">
        <v>1417800435</v>
      </c>
      <c r="K2886" s="10">
        <f t="shared" si="271"/>
        <v>41948.518923611111</v>
      </c>
      <c r="L2886">
        <v>1415208435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4.1111111111111114E-3</v>
      </c>
      <c r="R2886" s="6">
        <f t="shared" si="273"/>
        <v>46.25</v>
      </c>
      <c r="S2886" s="6" t="str">
        <f t="shared" si="274"/>
        <v>theater</v>
      </c>
      <c r="T2886" s="6" t="str">
        <f t="shared" si="275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10">
        <f t="shared" si="270"/>
        <v>42076.82640046296</v>
      </c>
      <c r="J2887">
        <v>1426294201</v>
      </c>
      <c r="K2887" s="10">
        <f t="shared" si="271"/>
        <v>42046.868067129624</v>
      </c>
      <c r="L2887">
        <v>1423705801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0.32500000000000001</v>
      </c>
      <c r="R2887" s="6">
        <f t="shared" si="273"/>
        <v>26</v>
      </c>
      <c r="S2887" s="6" t="str">
        <f t="shared" si="274"/>
        <v>theater</v>
      </c>
      <c r="T2887" s="6" t="str">
        <f t="shared" si="275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10">
        <f t="shared" si="270"/>
        <v>42265.957638888889</v>
      </c>
      <c r="J2888">
        <v>1442635140</v>
      </c>
      <c r="K2888" s="10">
        <f t="shared" si="271"/>
        <v>42261.424583333333</v>
      </c>
      <c r="L2888">
        <v>1442243484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0.05</v>
      </c>
      <c r="R2888" s="6">
        <f t="shared" si="273"/>
        <v>10</v>
      </c>
      <c r="S2888" s="6" t="str">
        <f t="shared" si="274"/>
        <v>theater</v>
      </c>
      <c r="T2888" s="6" t="str">
        <f t="shared" si="275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10">
        <f t="shared" si="270"/>
        <v>42015.219027777777</v>
      </c>
      <c r="J2889">
        <v>1420971324</v>
      </c>
      <c r="K2889" s="10">
        <f t="shared" si="271"/>
        <v>41985.219027777777</v>
      </c>
      <c r="L2889">
        <v>1418379324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1.6666666666666668E-3</v>
      </c>
      <c r="R2889" s="6">
        <f t="shared" si="273"/>
        <v>5</v>
      </c>
      <c r="S2889" s="6" t="str">
        <f t="shared" si="274"/>
        <v>theater</v>
      </c>
      <c r="T2889" s="6" t="str">
        <f t="shared" si="275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10">
        <f t="shared" si="270"/>
        <v>41929.999305555553</v>
      </c>
      <c r="J2890">
        <v>1413608340</v>
      </c>
      <c r="K2890" s="10">
        <f t="shared" si="271"/>
        <v>41922.326851851853</v>
      </c>
      <c r="L2890">
        <v>1412945440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 s="6" t="e">
        <f t="shared" si="273"/>
        <v>#DIV/0!</v>
      </c>
      <c r="S2890" s="6" t="str">
        <f t="shared" si="274"/>
        <v>theater</v>
      </c>
      <c r="T2890" s="6" t="str">
        <f t="shared" si="275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10">
        <f t="shared" si="270"/>
        <v>41880.654918981476</v>
      </c>
      <c r="J2891">
        <v>1409344985</v>
      </c>
      <c r="K2891" s="10">
        <f t="shared" si="271"/>
        <v>41850.654918981476</v>
      </c>
      <c r="L2891">
        <v>1406752985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0.38066666666666665</v>
      </c>
      <c r="R2891" s="6">
        <f t="shared" si="273"/>
        <v>81.571428571428569</v>
      </c>
      <c r="S2891" s="6" t="str">
        <f t="shared" si="274"/>
        <v>theater</v>
      </c>
      <c r="T2891" s="6" t="str">
        <f t="shared" si="275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10">
        <f t="shared" si="270"/>
        <v>41859.916666666664</v>
      </c>
      <c r="J2892">
        <v>1407553200</v>
      </c>
      <c r="K2892" s="10">
        <f t="shared" si="271"/>
        <v>41831.534629629627</v>
      </c>
      <c r="L2892">
        <v>1405100992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1.0500000000000001E-2</v>
      </c>
      <c r="R2892" s="6">
        <f t="shared" si="273"/>
        <v>7</v>
      </c>
      <c r="S2892" s="6" t="str">
        <f t="shared" si="274"/>
        <v>theater</v>
      </c>
      <c r="T2892" s="6" t="str">
        <f t="shared" si="275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10">
        <f t="shared" si="270"/>
        <v>42475.633425925924</v>
      </c>
      <c r="J2893">
        <v>1460751128</v>
      </c>
      <c r="K2893" s="10">
        <f t="shared" si="271"/>
        <v>42415.675092592595</v>
      </c>
      <c r="L2893">
        <v>1455570728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2.7300000000000001E-2</v>
      </c>
      <c r="R2893" s="6">
        <f t="shared" si="273"/>
        <v>27.3</v>
      </c>
      <c r="S2893" s="6" t="str">
        <f t="shared" si="274"/>
        <v>theater</v>
      </c>
      <c r="T2893" s="6" t="str">
        <f t="shared" si="275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10">
        <f t="shared" si="270"/>
        <v>41876.666666666664</v>
      </c>
      <c r="J2894">
        <v>1409000400</v>
      </c>
      <c r="K2894" s="10">
        <f t="shared" si="271"/>
        <v>41869.505833333329</v>
      </c>
      <c r="L2894">
        <v>1408381704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9.0909090909090912E-2</v>
      </c>
      <c r="R2894" s="6">
        <f t="shared" si="273"/>
        <v>29.411764705882351</v>
      </c>
      <c r="S2894" s="6" t="str">
        <f t="shared" si="274"/>
        <v>theater</v>
      </c>
      <c r="T2894" s="6" t="str">
        <f t="shared" si="275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10">
        <f t="shared" si="270"/>
        <v>42012.874999999993</v>
      </c>
      <c r="J2895">
        <v>1420768800</v>
      </c>
      <c r="K2895" s="10">
        <f t="shared" si="271"/>
        <v>41953.564756944441</v>
      </c>
      <c r="L2895">
        <v>1415644395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5.0000000000000001E-3</v>
      </c>
      <c r="R2895" s="6">
        <f t="shared" si="273"/>
        <v>12.5</v>
      </c>
      <c r="S2895" s="6" t="str">
        <f t="shared" si="274"/>
        <v>theater</v>
      </c>
      <c r="T2895" s="6" t="str">
        <f t="shared" si="275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10">
        <f t="shared" si="270"/>
        <v>42097.736284722218</v>
      </c>
      <c r="J2896">
        <v>1428100815</v>
      </c>
      <c r="K2896" s="10">
        <f t="shared" si="271"/>
        <v>42037.777951388889</v>
      </c>
      <c r="L2896">
        <v>1422920415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 s="6" t="e">
        <f t="shared" si="273"/>
        <v>#DIV/0!</v>
      </c>
      <c r="S2896" s="6" t="str">
        <f t="shared" si="274"/>
        <v>theater</v>
      </c>
      <c r="T2896" s="6" t="str">
        <f t="shared" si="275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10">
        <f t="shared" si="270"/>
        <v>41812.666666666664</v>
      </c>
      <c r="J2897">
        <v>1403470800</v>
      </c>
      <c r="K2897" s="10">
        <f t="shared" si="271"/>
        <v>41811.347129629627</v>
      </c>
      <c r="L2897">
        <v>1403356792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4.5999999999999999E-2</v>
      </c>
      <c r="R2897" s="6">
        <f t="shared" si="273"/>
        <v>5.75</v>
      </c>
      <c r="S2897" s="6" t="str">
        <f t="shared" si="274"/>
        <v>theater</v>
      </c>
      <c r="T2897" s="6" t="str">
        <f t="shared" si="275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10">
        <f t="shared" si="270"/>
        <v>42716.041666666664</v>
      </c>
      <c r="J2898">
        <v>1481522400</v>
      </c>
      <c r="K2898" s="10">
        <f t="shared" si="271"/>
        <v>42701.700474537036</v>
      </c>
      <c r="L2898">
        <v>1480283321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0.20833333333333334</v>
      </c>
      <c r="R2898" s="6">
        <f t="shared" si="273"/>
        <v>52.083333333333336</v>
      </c>
      <c r="S2898" s="6" t="str">
        <f t="shared" si="274"/>
        <v>theater</v>
      </c>
      <c r="T2898" s="6" t="str">
        <f t="shared" si="275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10">
        <f t="shared" si="270"/>
        <v>42288.436863425923</v>
      </c>
      <c r="J2899">
        <v>1444577345</v>
      </c>
      <c r="K2899" s="10">
        <f t="shared" si="271"/>
        <v>42258.438171296293</v>
      </c>
      <c r="L2899">
        <v>1441985458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4.583333333333333E-2</v>
      </c>
      <c r="R2899" s="6">
        <f t="shared" si="273"/>
        <v>183.33333333333334</v>
      </c>
      <c r="S2899" s="6" t="str">
        <f t="shared" si="274"/>
        <v>theater</v>
      </c>
      <c r="T2899" s="6" t="str">
        <f t="shared" si="275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10">
        <f t="shared" si="270"/>
        <v>42308.456631944442</v>
      </c>
      <c r="J2900">
        <v>1446307053</v>
      </c>
      <c r="K2900" s="10">
        <f t="shared" si="271"/>
        <v>42278.456631944442</v>
      </c>
      <c r="L2900">
        <v>1443715053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4.2133333333333335E-2</v>
      </c>
      <c r="R2900" s="6">
        <f t="shared" si="273"/>
        <v>26.333333333333332</v>
      </c>
      <c r="S2900" s="6" t="str">
        <f t="shared" si="274"/>
        <v>theater</v>
      </c>
      <c r="T2900" s="6" t="str">
        <f t="shared" si="275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10">
        <f t="shared" si="270"/>
        <v>42574.869884259257</v>
      </c>
      <c r="J2901">
        <v>1469325158</v>
      </c>
      <c r="K2901" s="10">
        <f t="shared" si="271"/>
        <v>42514.869884259257</v>
      </c>
      <c r="L2901">
        <v>1464141158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 s="6" t="e">
        <f t="shared" si="273"/>
        <v>#DIV/0!</v>
      </c>
      <c r="S2901" s="6" t="str">
        <f t="shared" si="274"/>
        <v>theater</v>
      </c>
      <c r="T2901" s="6" t="str">
        <f t="shared" si="275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10">
        <f t="shared" si="270"/>
        <v>41860.025833333333</v>
      </c>
      <c r="J2902">
        <v>1407562632</v>
      </c>
      <c r="K2902" s="10">
        <f t="shared" si="271"/>
        <v>41830.025833333333</v>
      </c>
      <c r="L2902">
        <v>1404970632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0.61909090909090914</v>
      </c>
      <c r="R2902" s="6">
        <f t="shared" si="273"/>
        <v>486.42857142857144</v>
      </c>
      <c r="S2902" s="6" t="str">
        <f t="shared" si="274"/>
        <v>theater</v>
      </c>
      <c r="T2902" s="6" t="str">
        <f t="shared" si="275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10">
        <f t="shared" si="270"/>
        <v>42042.696053240739</v>
      </c>
      <c r="J2903">
        <v>1423345339</v>
      </c>
      <c r="K2903" s="10">
        <f t="shared" si="271"/>
        <v>41982.696053240739</v>
      </c>
      <c r="L2903">
        <v>1418161339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8.0000000000000002E-3</v>
      </c>
      <c r="R2903" s="6">
        <f t="shared" si="273"/>
        <v>3</v>
      </c>
      <c r="S2903" s="6" t="str">
        <f t="shared" si="274"/>
        <v>theater</v>
      </c>
      <c r="T2903" s="6" t="str">
        <f t="shared" si="275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10">
        <f t="shared" si="270"/>
        <v>42240.231435185182</v>
      </c>
      <c r="J2904">
        <v>1440412396</v>
      </c>
      <c r="K2904" s="10">
        <f t="shared" si="271"/>
        <v>42210.231435185182</v>
      </c>
      <c r="L2904">
        <v>1437820396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1.6666666666666666E-4</v>
      </c>
      <c r="R2904" s="6">
        <f t="shared" si="273"/>
        <v>25</v>
      </c>
      <c r="S2904" s="6" t="str">
        <f t="shared" si="274"/>
        <v>theater</v>
      </c>
      <c r="T2904" s="6" t="str">
        <f t="shared" si="275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10">
        <f t="shared" si="270"/>
        <v>42255.95854166666</v>
      </c>
      <c r="J2905">
        <v>1441771218</v>
      </c>
      <c r="K2905" s="10">
        <f t="shared" si="271"/>
        <v>42195.95854166666</v>
      </c>
      <c r="L2905">
        <v>1436587218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7.7999999999999996E-3</v>
      </c>
      <c r="R2905" s="6">
        <f t="shared" si="273"/>
        <v>9.75</v>
      </c>
      <c r="S2905" s="6" t="str">
        <f t="shared" si="274"/>
        <v>theater</v>
      </c>
      <c r="T2905" s="6" t="str">
        <f t="shared" si="275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10">
        <f t="shared" si="270"/>
        <v>41952.291666666664</v>
      </c>
      <c r="J2906">
        <v>1415534400</v>
      </c>
      <c r="K2906" s="10">
        <f t="shared" si="271"/>
        <v>41940.759618055556</v>
      </c>
      <c r="L2906">
        <v>1414538031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0.05</v>
      </c>
      <c r="R2906" s="6">
        <f t="shared" si="273"/>
        <v>18.75</v>
      </c>
      <c r="S2906" s="6" t="str">
        <f t="shared" si="274"/>
        <v>theater</v>
      </c>
      <c r="T2906" s="6" t="str">
        <f t="shared" si="275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10">
        <f t="shared" si="270"/>
        <v>42619.848530092589</v>
      </c>
      <c r="J2907">
        <v>1473211313</v>
      </c>
      <c r="K2907" s="10">
        <f t="shared" si="271"/>
        <v>42605.848530092589</v>
      </c>
      <c r="L2907">
        <v>1472001713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0.17771428571428571</v>
      </c>
      <c r="R2907" s="6">
        <f t="shared" si="273"/>
        <v>36.588235294117645</v>
      </c>
      <c r="S2907" s="6" t="str">
        <f t="shared" si="274"/>
        <v>theater</v>
      </c>
      <c r="T2907" s="6" t="str">
        <f t="shared" si="275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10">
        <f t="shared" si="270"/>
        <v>42216.833333333336</v>
      </c>
      <c r="J2908">
        <v>1438390800</v>
      </c>
      <c r="K2908" s="10">
        <f t="shared" si="271"/>
        <v>42199.440578703703</v>
      </c>
      <c r="L2908">
        <v>1436888066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9.4166666666666662E-2</v>
      </c>
      <c r="R2908" s="6">
        <f t="shared" si="273"/>
        <v>80.714285714285708</v>
      </c>
      <c r="S2908" s="6" t="str">
        <f t="shared" si="274"/>
        <v>theater</v>
      </c>
      <c r="T2908" s="6" t="str">
        <f t="shared" si="275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10">
        <f t="shared" si="270"/>
        <v>42504.669409722221</v>
      </c>
      <c r="J2909">
        <v>1463259837</v>
      </c>
      <c r="K2909" s="10">
        <f t="shared" si="271"/>
        <v>42444.669409722221</v>
      </c>
      <c r="L2909">
        <v>1458075837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8.0000000000000004E-4</v>
      </c>
      <c r="R2909" s="6">
        <f t="shared" si="273"/>
        <v>1</v>
      </c>
      <c r="S2909" s="6" t="str">
        <f t="shared" si="274"/>
        <v>theater</v>
      </c>
      <c r="T2909" s="6" t="str">
        <f t="shared" si="275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10">
        <f t="shared" si="270"/>
        <v>42529.523368055554</v>
      </c>
      <c r="J2910">
        <v>1465407219</v>
      </c>
      <c r="K2910" s="10">
        <f t="shared" si="271"/>
        <v>42499.523368055554</v>
      </c>
      <c r="L2910">
        <v>1462815219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2.75E-2</v>
      </c>
      <c r="R2910" s="6">
        <f t="shared" si="273"/>
        <v>52.8</v>
      </c>
      <c r="S2910" s="6" t="str">
        <f t="shared" si="274"/>
        <v>theater</v>
      </c>
      <c r="T2910" s="6" t="str">
        <f t="shared" si="275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10">
        <f t="shared" si="270"/>
        <v>41968.615277777775</v>
      </c>
      <c r="J2911">
        <v>1416944760</v>
      </c>
      <c r="K2911" s="10">
        <f t="shared" si="271"/>
        <v>41929.057881944442</v>
      </c>
      <c r="L2911">
        <v>1413527001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1.1111111111111112E-4</v>
      </c>
      <c r="R2911" s="6">
        <f t="shared" si="273"/>
        <v>20</v>
      </c>
      <c r="S2911" s="6" t="str">
        <f t="shared" si="274"/>
        <v>theater</v>
      </c>
      <c r="T2911" s="6" t="str">
        <f t="shared" si="275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10">
        <f t="shared" si="270"/>
        <v>42167.632951388885</v>
      </c>
      <c r="J2912">
        <v>1434139887</v>
      </c>
      <c r="K2912" s="10">
        <f t="shared" si="271"/>
        <v>42107.632951388885</v>
      </c>
      <c r="L2912">
        <v>1428955887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3.3333333333333335E-5</v>
      </c>
      <c r="R2912" s="6">
        <f t="shared" si="273"/>
        <v>1</v>
      </c>
      <c r="S2912" s="6" t="str">
        <f t="shared" si="274"/>
        <v>theater</v>
      </c>
      <c r="T2912" s="6" t="str">
        <f t="shared" si="275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10">
        <f t="shared" si="270"/>
        <v>42182.560486111113</v>
      </c>
      <c r="J2913">
        <v>1435429626</v>
      </c>
      <c r="K2913" s="10">
        <f t="shared" si="271"/>
        <v>42142.560486111113</v>
      </c>
      <c r="L2913">
        <v>1431973626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0.36499999999999999</v>
      </c>
      <c r="R2913" s="6">
        <f t="shared" si="273"/>
        <v>46.928571428571431</v>
      </c>
      <c r="S2913" s="6" t="str">
        <f t="shared" si="274"/>
        <v>theater</v>
      </c>
      <c r="T2913" s="6" t="str">
        <f t="shared" si="275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10">
        <f t="shared" si="270"/>
        <v>42383.923310185179</v>
      </c>
      <c r="J2914">
        <v>1452827374</v>
      </c>
      <c r="K2914" s="10">
        <f t="shared" si="271"/>
        <v>42353.923310185179</v>
      </c>
      <c r="L2914">
        <v>1450235374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0.14058171745152354</v>
      </c>
      <c r="R2914" s="6">
        <f t="shared" si="273"/>
        <v>78.07692307692308</v>
      </c>
      <c r="S2914" s="6" t="str">
        <f t="shared" si="274"/>
        <v>theater</v>
      </c>
      <c r="T2914" s="6" t="str">
        <f t="shared" si="275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10">
        <f t="shared" si="270"/>
        <v>41888.714571759258</v>
      </c>
      <c r="J2915">
        <v>1410041339</v>
      </c>
      <c r="K2915" s="10">
        <f t="shared" si="271"/>
        <v>41828.714571759258</v>
      </c>
      <c r="L2915">
        <v>1404857339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2.0000000000000001E-4</v>
      </c>
      <c r="R2915" s="6">
        <f t="shared" si="273"/>
        <v>1</v>
      </c>
      <c r="S2915" s="6" t="str">
        <f t="shared" si="274"/>
        <v>theater</v>
      </c>
      <c r="T2915" s="6" t="str">
        <f t="shared" si="275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10">
        <f t="shared" si="270"/>
        <v>42077.657337962963</v>
      </c>
      <c r="J2916">
        <v>1426365994</v>
      </c>
      <c r="K2916" s="10">
        <f t="shared" si="271"/>
        <v>42017.699004629627</v>
      </c>
      <c r="L2916">
        <v>1421185594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4.0000000000000003E-5</v>
      </c>
      <c r="R2916" s="6">
        <f t="shared" si="273"/>
        <v>1</v>
      </c>
      <c r="S2916" s="6" t="str">
        <f t="shared" si="274"/>
        <v>theater</v>
      </c>
      <c r="T2916" s="6" t="str">
        <f t="shared" si="275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10">
        <f t="shared" si="270"/>
        <v>42445.1480324074</v>
      </c>
      <c r="J2917">
        <v>1458117190</v>
      </c>
      <c r="K2917" s="10">
        <f t="shared" si="271"/>
        <v>42415.189699074072</v>
      </c>
      <c r="L2917">
        <v>1455528790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0.61099999999999999</v>
      </c>
      <c r="R2917" s="6">
        <f t="shared" si="273"/>
        <v>203.66666666666666</v>
      </c>
      <c r="S2917" s="6" t="str">
        <f t="shared" si="274"/>
        <v>theater</v>
      </c>
      <c r="T2917" s="6" t="str">
        <f t="shared" si="275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10">
        <f t="shared" si="270"/>
        <v>41778.268391203703</v>
      </c>
      <c r="J2918">
        <v>1400498789</v>
      </c>
      <c r="K2918" s="10">
        <f t="shared" si="271"/>
        <v>41755.268391203703</v>
      </c>
      <c r="L2918">
        <v>1398511589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7.8378378378378383E-2</v>
      </c>
      <c r="R2918" s="6">
        <f t="shared" si="273"/>
        <v>20.714285714285715</v>
      </c>
      <c r="S2918" s="6" t="str">
        <f t="shared" si="274"/>
        <v>theater</v>
      </c>
      <c r="T2918" s="6" t="str">
        <f t="shared" si="275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10">
        <f t="shared" si="270"/>
        <v>42263.026006944441</v>
      </c>
      <c r="J2919">
        <v>1442381847</v>
      </c>
      <c r="K2919" s="10">
        <f t="shared" si="271"/>
        <v>42245.026006944441</v>
      </c>
      <c r="L2919">
        <v>1440826647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0.2185</v>
      </c>
      <c r="R2919" s="6">
        <f t="shared" si="273"/>
        <v>48.555555555555557</v>
      </c>
      <c r="S2919" s="6" t="str">
        <f t="shared" si="274"/>
        <v>theater</v>
      </c>
      <c r="T2919" s="6" t="str">
        <f t="shared" si="275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10">
        <f t="shared" si="270"/>
        <v>42306.421377314815</v>
      </c>
      <c r="J2920">
        <v>1446131207</v>
      </c>
      <c r="K2920" s="10">
        <f t="shared" si="271"/>
        <v>42278.421377314815</v>
      </c>
      <c r="L2920">
        <v>1443712007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0.27239999999999998</v>
      </c>
      <c r="R2920" s="6">
        <f t="shared" si="273"/>
        <v>68.099999999999994</v>
      </c>
      <c r="S2920" s="6" t="str">
        <f t="shared" si="274"/>
        <v>theater</v>
      </c>
      <c r="T2920" s="6" t="str">
        <f t="shared" si="275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10">
        <f t="shared" si="270"/>
        <v>41856.411215277774</v>
      </c>
      <c r="J2921">
        <v>1407250329</v>
      </c>
      <c r="K2921" s="10">
        <f t="shared" si="271"/>
        <v>41826.411215277774</v>
      </c>
      <c r="L2921">
        <v>1404658329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8.5000000000000006E-2</v>
      </c>
      <c r="R2921" s="6">
        <f t="shared" si="273"/>
        <v>8.5</v>
      </c>
      <c r="S2921" s="6" t="str">
        <f t="shared" si="274"/>
        <v>theater</v>
      </c>
      <c r="T2921" s="6" t="str">
        <f t="shared" si="275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10">
        <f t="shared" si="270"/>
        <v>42088.54247685185</v>
      </c>
      <c r="J2922">
        <v>1427306470</v>
      </c>
      <c r="K2922" s="10">
        <f t="shared" si="271"/>
        <v>42058.584143518521</v>
      </c>
      <c r="L2922">
        <v>1424718070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0.26840000000000003</v>
      </c>
      <c r="R2922" s="6">
        <f t="shared" si="273"/>
        <v>51.615384615384613</v>
      </c>
      <c r="S2922" s="6" t="str">
        <f t="shared" si="274"/>
        <v>theater</v>
      </c>
      <c r="T2922" s="6" t="str">
        <f t="shared" si="275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10">
        <f t="shared" si="270"/>
        <v>41907.678287037037</v>
      </c>
      <c r="J2923">
        <v>1411679804</v>
      </c>
      <c r="K2923" s="10">
        <f t="shared" si="271"/>
        <v>41877.678287037037</v>
      </c>
      <c r="L2923">
        <v>1409087804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1.29</v>
      </c>
      <c r="R2923" s="6">
        <f t="shared" si="273"/>
        <v>43</v>
      </c>
      <c r="S2923" s="6" t="str">
        <f t="shared" si="274"/>
        <v>theater</v>
      </c>
      <c r="T2923" s="6" t="str">
        <f t="shared" si="275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10">
        <f t="shared" si="270"/>
        <v>42142.665821759256</v>
      </c>
      <c r="J2924">
        <v>1431982727</v>
      </c>
      <c r="K2924" s="10">
        <f t="shared" si="271"/>
        <v>42097.665821759256</v>
      </c>
      <c r="L2924">
        <v>1428094727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</v>
      </c>
      <c r="R2924" s="6">
        <f t="shared" si="273"/>
        <v>83.333333333333329</v>
      </c>
      <c r="S2924" s="6" t="str">
        <f t="shared" si="274"/>
        <v>theater</v>
      </c>
      <c r="T2924" s="6" t="str">
        <f t="shared" si="275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10">
        <f t="shared" si="270"/>
        <v>42027.916666666664</v>
      </c>
      <c r="J2925">
        <v>1422068400</v>
      </c>
      <c r="K2925" s="10">
        <f t="shared" si="271"/>
        <v>42012.944201388884</v>
      </c>
      <c r="L2925">
        <v>1420774779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</v>
      </c>
      <c r="R2925" s="6">
        <f t="shared" si="273"/>
        <v>30</v>
      </c>
      <c r="S2925" s="6" t="str">
        <f t="shared" si="274"/>
        <v>theater</v>
      </c>
      <c r="T2925" s="6" t="str">
        <f t="shared" si="275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10">
        <f t="shared" si="270"/>
        <v>42132.957638888889</v>
      </c>
      <c r="J2926">
        <v>1431143940</v>
      </c>
      <c r="K2926" s="10">
        <f t="shared" si="271"/>
        <v>42103.348495370366</v>
      </c>
      <c r="L2926">
        <v>1428585710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1.032</v>
      </c>
      <c r="R2926" s="6">
        <f t="shared" si="273"/>
        <v>175.51020408163265</v>
      </c>
      <c r="S2926" s="6" t="str">
        <f t="shared" si="274"/>
        <v>theater</v>
      </c>
      <c r="T2926" s="6" t="str">
        <f t="shared" si="275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10">
        <f t="shared" si="270"/>
        <v>41893.375787037039</v>
      </c>
      <c r="J2927">
        <v>1410444068</v>
      </c>
      <c r="K2927" s="10">
        <f t="shared" si="271"/>
        <v>41863.375787037039</v>
      </c>
      <c r="L2927">
        <v>1407852068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1.0244597777777777</v>
      </c>
      <c r="R2927" s="6">
        <f t="shared" si="273"/>
        <v>231.66175879396985</v>
      </c>
      <c r="S2927" s="6" t="str">
        <f t="shared" si="274"/>
        <v>theater</v>
      </c>
      <c r="T2927" s="6" t="str">
        <f t="shared" si="275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10">
        <f t="shared" si="270"/>
        <v>42058.557627314811</v>
      </c>
      <c r="J2928">
        <v>1424715779</v>
      </c>
      <c r="K2928" s="10">
        <f t="shared" si="271"/>
        <v>42044.557627314811</v>
      </c>
      <c r="L2928">
        <v>1423506179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1.25</v>
      </c>
      <c r="R2928" s="6">
        <f t="shared" si="273"/>
        <v>75</v>
      </c>
      <c r="S2928" s="6" t="str">
        <f t="shared" si="274"/>
        <v>theater</v>
      </c>
      <c r="T2928" s="6" t="str">
        <f t="shared" si="275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10">
        <f t="shared" si="270"/>
        <v>41835</v>
      </c>
      <c r="J2929">
        <v>1405400400</v>
      </c>
      <c r="K2929" s="10">
        <f t="shared" si="271"/>
        <v>41806.460983796293</v>
      </c>
      <c r="L2929">
        <v>1402934629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1.3083333333333333</v>
      </c>
      <c r="R2929" s="6">
        <f t="shared" si="273"/>
        <v>112.14285714285714</v>
      </c>
      <c r="S2929" s="6" t="str">
        <f t="shared" si="274"/>
        <v>theater</v>
      </c>
      <c r="T2929" s="6" t="str">
        <f t="shared" si="275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10">
        <f t="shared" si="270"/>
        <v>42433.789884259262</v>
      </c>
      <c r="J2930">
        <v>1457135846</v>
      </c>
      <c r="K2930" s="10">
        <f t="shared" si="271"/>
        <v>42403.789884259262</v>
      </c>
      <c r="L2930">
        <v>1454543846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</v>
      </c>
      <c r="R2930" s="6">
        <f t="shared" si="273"/>
        <v>41.666666666666664</v>
      </c>
      <c r="S2930" s="6" t="str">
        <f t="shared" si="274"/>
        <v>theater</v>
      </c>
      <c r="T2930" s="6" t="str">
        <f t="shared" si="275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10">
        <f t="shared" si="270"/>
        <v>41784.355995370366</v>
      </c>
      <c r="J2931">
        <v>1401024758</v>
      </c>
      <c r="K2931" s="10">
        <f t="shared" si="271"/>
        <v>41754.355995370366</v>
      </c>
      <c r="L2931">
        <v>1398432758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1.02069375</v>
      </c>
      <c r="R2931" s="6">
        <f t="shared" si="273"/>
        <v>255.17343750000001</v>
      </c>
      <c r="S2931" s="6" t="str">
        <f t="shared" si="274"/>
        <v>theater</v>
      </c>
      <c r="T2931" s="6" t="str">
        <f t="shared" si="275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10">
        <f t="shared" si="270"/>
        <v>42131.375740740739</v>
      </c>
      <c r="J2932">
        <v>1431007264</v>
      </c>
      <c r="K2932" s="10">
        <f t="shared" si="271"/>
        <v>42101.375740740739</v>
      </c>
      <c r="L2932">
        <v>1428415264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1.0092000000000001</v>
      </c>
      <c r="R2932" s="6">
        <f t="shared" si="273"/>
        <v>162.7741935483871</v>
      </c>
      <c r="S2932" s="6" t="str">
        <f t="shared" si="274"/>
        <v>theater</v>
      </c>
      <c r="T2932" s="6" t="str">
        <f t="shared" si="275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10">
        <f t="shared" si="270"/>
        <v>41897.047222222223</v>
      </c>
      <c r="J2933">
        <v>1410761280</v>
      </c>
      <c r="K2933" s="10">
        <f t="shared" si="271"/>
        <v>41872.082905092589</v>
      </c>
      <c r="L2933">
        <v>1408604363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1.06</v>
      </c>
      <c r="R2933" s="6">
        <f t="shared" si="273"/>
        <v>88.333333333333329</v>
      </c>
      <c r="S2933" s="6" t="str">
        <f t="shared" si="274"/>
        <v>theater</v>
      </c>
      <c r="T2933" s="6" t="str">
        <f t="shared" si="275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10">
        <f t="shared" si="270"/>
        <v>42056.249999999993</v>
      </c>
      <c r="J2934">
        <v>1424516400</v>
      </c>
      <c r="K2934" s="10">
        <f t="shared" si="271"/>
        <v>42024.956446759257</v>
      </c>
      <c r="L2934">
        <v>1421812637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1.0509677419354839</v>
      </c>
      <c r="R2934" s="6">
        <f t="shared" si="273"/>
        <v>85.736842105263165</v>
      </c>
      <c r="S2934" s="6" t="str">
        <f t="shared" si="274"/>
        <v>theater</v>
      </c>
      <c r="T2934" s="6" t="str">
        <f t="shared" si="275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10">
        <f t="shared" si="270"/>
        <v>42525.748298611106</v>
      </c>
      <c r="J2935">
        <v>1465081053</v>
      </c>
      <c r="K2935" s="10">
        <f t="shared" si="271"/>
        <v>42495.748298611106</v>
      </c>
      <c r="L2935">
        <v>1462489053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1.0276000000000001</v>
      </c>
      <c r="R2935" s="6">
        <f t="shared" si="273"/>
        <v>47.574074074074076</v>
      </c>
      <c r="S2935" s="6" t="str">
        <f t="shared" si="274"/>
        <v>theater</v>
      </c>
      <c r="T2935" s="6" t="str">
        <f t="shared" si="275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10">
        <f t="shared" si="270"/>
        <v>41805.427824074075</v>
      </c>
      <c r="J2936">
        <v>1402845364</v>
      </c>
      <c r="K2936" s="10">
        <f t="shared" si="271"/>
        <v>41775.427824074075</v>
      </c>
      <c r="L2936">
        <v>1400253364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1.08</v>
      </c>
      <c r="R2936" s="6">
        <f t="shared" si="273"/>
        <v>72.972972972972968</v>
      </c>
      <c r="S2936" s="6" t="str">
        <f t="shared" si="274"/>
        <v>theater</v>
      </c>
      <c r="T2936" s="6" t="str">
        <f t="shared" si="275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10">
        <f t="shared" si="270"/>
        <v>42611.499999999993</v>
      </c>
      <c r="J2937">
        <v>1472490000</v>
      </c>
      <c r="K2937" s="10">
        <f t="shared" si="271"/>
        <v>42553.375092592592</v>
      </c>
      <c r="L2937">
        <v>1467468008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1.0088571428571429</v>
      </c>
      <c r="R2937" s="6">
        <f t="shared" si="273"/>
        <v>90.538461538461533</v>
      </c>
      <c r="S2937" s="6" t="str">
        <f t="shared" si="274"/>
        <v>theater</v>
      </c>
      <c r="T2937" s="6" t="str">
        <f t="shared" si="275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10">
        <f t="shared" si="270"/>
        <v>41924.999305555553</v>
      </c>
      <c r="J2938">
        <v>1413176340</v>
      </c>
      <c r="K2938" s="10">
        <f t="shared" si="271"/>
        <v>41912.442395833328</v>
      </c>
      <c r="L2938">
        <v>1412091423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1.28</v>
      </c>
      <c r="R2938" s="6">
        <f t="shared" si="273"/>
        <v>37.647058823529413</v>
      </c>
      <c r="S2938" s="6" t="str">
        <f t="shared" si="274"/>
        <v>theater</v>
      </c>
      <c r="T2938" s="6" t="str">
        <f t="shared" si="275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10">
        <f t="shared" si="270"/>
        <v>41833.248993055553</v>
      </c>
      <c r="J2939">
        <v>1405249113</v>
      </c>
      <c r="K2939" s="10">
        <f t="shared" si="271"/>
        <v>41803.248993055553</v>
      </c>
      <c r="L2939">
        <v>1402657113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1.3333333333333333</v>
      </c>
      <c r="R2939" s="6">
        <f t="shared" si="273"/>
        <v>36.363636363636367</v>
      </c>
      <c r="S2939" s="6" t="str">
        <f t="shared" si="274"/>
        <v>theater</v>
      </c>
      <c r="T2939" s="6" t="str">
        <f t="shared" si="275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10">
        <f t="shared" si="270"/>
        <v>42034.495532407404</v>
      </c>
      <c r="J2940">
        <v>1422636814</v>
      </c>
      <c r="K2940" s="10">
        <f t="shared" si="271"/>
        <v>42004.495532407404</v>
      </c>
      <c r="L2940">
        <v>1420044814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1.0137499999999999</v>
      </c>
      <c r="R2940" s="6">
        <f t="shared" si="273"/>
        <v>126.71875</v>
      </c>
      <c r="S2940" s="6" t="str">
        <f t="shared" si="274"/>
        <v>theater</v>
      </c>
      <c r="T2940" s="6" t="str">
        <f t="shared" si="275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10">
        <f t="shared" si="270"/>
        <v>41878.833333333328</v>
      </c>
      <c r="J2941">
        <v>1409187600</v>
      </c>
      <c r="K2941" s="10">
        <f t="shared" si="271"/>
        <v>41845.60083333333</v>
      </c>
      <c r="L2941">
        <v>1406316312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1.0287500000000001</v>
      </c>
      <c r="R2941" s="6">
        <f t="shared" si="273"/>
        <v>329.2</v>
      </c>
      <c r="S2941" s="6" t="str">
        <f t="shared" si="274"/>
        <v>theater</v>
      </c>
      <c r="T2941" s="6" t="str">
        <f t="shared" si="275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10">
        <f t="shared" si="270"/>
        <v>42022.565023148149</v>
      </c>
      <c r="J2942">
        <v>1421606018</v>
      </c>
      <c r="K2942" s="10">
        <f t="shared" si="271"/>
        <v>41982.565023148149</v>
      </c>
      <c r="L2942">
        <v>1418150018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1.0724</v>
      </c>
      <c r="R2942" s="6">
        <f t="shared" si="273"/>
        <v>81.242424242424249</v>
      </c>
      <c r="S2942" s="6" t="str">
        <f t="shared" si="274"/>
        <v>theater</v>
      </c>
      <c r="T2942" s="6" t="str">
        <f t="shared" si="275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10">
        <f t="shared" si="270"/>
        <v>42064.751793981479</v>
      </c>
      <c r="J2943">
        <v>1425250955</v>
      </c>
      <c r="K2943" s="10">
        <f t="shared" si="271"/>
        <v>42034.751793981479</v>
      </c>
      <c r="L2943">
        <v>1422658955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4.0000000000000003E-5</v>
      </c>
      <c r="R2943" s="6">
        <f t="shared" si="273"/>
        <v>1</v>
      </c>
      <c r="S2943" s="6" t="str">
        <f t="shared" si="274"/>
        <v>theater</v>
      </c>
      <c r="T2943" s="6" t="str">
        <f t="shared" si="275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10">
        <f t="shared" si="270"/>
        <v>42354.637499999997</v>
      </c>
      <c r="J2944">
        <v>1450297080</v>
      </c>
      <c r="K2944" s="10">
        <f t="shared" si="271"/>
        <v>42334.595590277771</v>
      </c>
      <c r="L2944">
        <v>1448565459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0.20424999999999999</v>
      </c>
      <c r="R2944" s="6">
        <f t="shared" si="273"/>
        <v>202.22772277227722</v>
      </c>
      <c r="S2944" s="6" t="str">
        <f t="shared" si="274"/>
        <v>theater</v>
      </c>
      <c r="T2944" s="6" t="str">
        <f t="shared" si="275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10">
        <f t="shared" si="270"/>
        <v>42106.921064814807</v>
      </c>
      <c r="J2945">
        <v>1428894380</v>
      </c>
      <c r="K2945" s="10">
        <f t="shared" si="271"/>
        <v>42076.921064814807</v>
      </c>
      <c r="L2945">
        <v>1426302380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 s="6" t="e">
        <f t="shared" si="273"/>
        <v>#DIV/0!</v>
      </c>
      <c r="S2945" s="6" t="str">
        <f t="shared" si="274"/>
        <v>theater</v>
      </c>
      <c r="T2945" s="6" t="str">
        <f t="shared" si="275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10">
        <f t="shared" si="270"/>
        <v>42162.705995370365</v>
      </c>
      <c r="J2946">
        <v>1433714198</v>
      </c>
      <c r="K2946" s="10">
        <f t="shared" si="271"/>
        <v>42132.705995370365</v>
      </c>
      <c r="L2946">
        <v>1431122198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2"/>
        <v>0.01</v>
      </c>
      <c r="R2946" s="6">
        <f t="shared" si="273"/>
        <v>100</v>
      </c>
      <c r="S2946" s="6" t="str">
        <f t="shared" si="274"/>
        <v>theater</v>
      </c>
      <c r="T2946" s="6" t="str">
        <f t="shared" si="275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10">
        <f t="shared" ref="I2947:I3010" si="276">J2947/(86400)+25569+(-5/24)</f>
        <v>42147.931250000001</v>
      </c>
      <c r="J2947">
        <v>1432437660</v>
      </c>
      <c r="K2947" s="10">
        <f t="shared" ref="K2947:K3010" si="277">(L2947/86400)+25569+(-5/24)</f>
        <v>42117.931250000001</v>
      </c>
      <c r="L2947">
        <v>1429845660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8">E2947/D2947</f>
        <v>0</v>
      </c>
      <c r="R2947" s="6" t="e">
        <f t="shared" ref="R2947:R3010" si="279">E2947/N2947</f>
        <v>#DIV/0!</v>
      </c>
      <c r="S2947" s="6" t="str">
        <f t="shared" ref="S2947:S3010" si="280">LEFT(P2947,FIND("/",P2947)-1)</f>
        <v>theater</v>
      </c>
      <c r="T2947" s="6" t="str">
        <f t="shared" ref="T2947:T3010" si="281">RIGHT(P2947,LEN(P2947)-FIND("/",P2947))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10">
        <f t="shared" si="276"/>
        <v>42597.322824074072</v>
      </c>
      <c r="J2948">
        <v>1471265092</v>
      </c>
      <c r="K2948" s="10">
        <f t="shared" si="277"/>
        <v>42567.322824074072</v>
      </c>
      <c r="L2948">
        <v>1468673092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1E-3</v>
      </c>
      <c r="R2948" s="6">
        <f t="shared" si="279"/>
        <v>1</v>
      </c>
      <c r="S2948" s="6" t="str">
        <f t="shared" si="280"/>
        <v>theater</v>
      </c>
      <c r="T2948" s="6" t="str">
        <f t="shared" si="281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10">
        <f t="shared" si="276"/>
        <v>42698.507638888885</v>
      </c>
      <c r="J2949">
        <v>1480007460</v>
      </c>
      <c r="K2949" s="10">
        <f t="shared" si="277"/>
        <v>42649.353784722225</v>
      </c>
      <c r="L2949">
        <v>1475760567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4.2880000000000001E-2</v>
      </c>
      <c r="R2949" s="6">
        <f t="shared" si="279"/>
        <v>82.461538461538467</v>
      </c>
      <c r="S2949" s="6" t="str">
        <f t="shared" si="280"/>
        <v>theater</v>
      </c>
      <c r="T2949" s="6" t="str">
        <f t="shared" si="281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10">
        <f t="shared" si="276"/>
        <v>42157.440891203696</v>
      </c>
      <c r="J2950">
        <v>1433259293</v>
      </c>
      <c r="K2950" s="10">
        <f t="shared" si="277"/>
        <v>42097.440891203696</v>
      </c>
      <c r="L2950">
        <v>1428075293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4.8000000000000001E-5</v>
      </c>
      <c r="R2950" s="6">
        <f t="shared" si="279"/>
        <v>2.6666666666666665</v>
      </c>
      <c r="S2950" s="6" t="str">
        <f t="shared" si="280"/>
        <v>theater</v>
      </c>
      <c r="T2950" s="6" t="str">
        <f t="shared" si="281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10">
        <f t="shared" si="276"/>
        <v>42327.656446759262</v>
      </c>
      <c r="J2951">
        <v>1447965917</v>
      </c>
      <c r="K2951" s="10">
        <f t="shared" si="277"/>
        <v>42297.61478009259</v>
      </c>
      <c r="L2951">
        <v>1445370317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2.5000000000000001E-2</v>
      </c>
      <c r="R2951" s="6">
        <f t="shared" si="279"/>
        <v>12.5</v>
      </c>
      <c r="S2951" s="6" t="str">
        <f t="shared" si="280"/>
        <v>theater</v>
      </c>
      <c r="T2951" s="6" t="str">
        <f t="shared" si="281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10">
        <f t="shared" si="276"/>
        <v>42392.156851851854</v>
      </c>
      <c r="J2952">
        <v>1453538752</v>
      </c>
      <c r="K2952" s="10">
        <f t="shared" si="277"/>
        <v>42362.156851851854</v>
      </c>
      <c r="L2952">
        <v>1450946752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 s="6" t="e">
        <f t="shared" si="279"/>
        <v>#DIV/0!</v>
      </c>
      <c r="S2952" s="6" t="str">
        <f t="shared" si="280"/>
        <v>theater</v>
      </c>
      <c r="T2952" s="6" t="str">
        <f t="shared" si="281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10">
        <f t="shared" si="276"/>
        <v>41917.594594907401</v>
      </c>
      <c r="J2953">
        <v>1412536573</v>
      </c>
      <c r="K2953" s="10">
        <f t="shared" si="277"/>
        <v>41872.594594907401</v>
      </c>
      <c r="L2953">
        <v>1408648573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2.1919999999999999E-2</v>
      </c>
      <c r="R2953" s="6">
        <f t="shared" si="279"/>
        <v>18.896551724137932</v>
      </c>
      <c r="S2953" s="6" t="str">
        <f t="shared" si="280"/>
        <v>theater</v>
      </c>
      <c r="T2953" s="6" t="str">
        <f t="shared" si="281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10">
        <f t="shared" si="276"/>
        <v>42659.958333333336</v>
      </c>
      <c r="J2954">
        <v>1476676800</v>
      </c>
      <c r="K2954" s="10">
        <f t="shared" si="277"/>
        <v>42628.481932870367</v>
      </c>
      <c r="L2954">
        <v>1473957239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8.0250000000000002E-2</v>
      </c>
      <c r="R2954" s="6">
        <f t="shared" si="279"/>
        <v>200.625</v>
      </c>
      <c r="S2954" s="6" t="str">
        <f t="shared" si="280"/>
        <v>theater</v>
      </c>
      <c r="T2954" s="6" t="str">
        <f t="shared" si="281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10">
        <f t="shared" si="276"/>
        <v>42285.583576388883</v>
      </c>
      <c r="J2955">
        <v>1444330821</v>
      </c>
      <c r="K2955" s="10">
        <f t="shared" si="277"/>
        <v>42255.583576388883</v>
      </c>
      <c r="L2955">
        <v>1441738821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1.5125E-3</v>
      </c>
      <c r="R2955" s="6">
        <f t="shared" si="279"/>
        <v>201.66666666666666</v>
      </c>
      <c r="S2955" s="6" t="str">
        <f t="shared" si="280"/>
        <v>theater</v>
      </c>
      <c r="T2955" s="6" t="str">
        <f t="shared" si="281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10">
        <f t="shared" si="276"/>
        <v>42810.333368055552</v>
      </c>
      <c r="J2956">
        <v>1489669203</v>
      </c>
      <c r="K2956" s="10">
        <f t="shared" si="277"/>
        <v>42790.375034722216</v>
      </c>
      <c r="L2956">
        <v>1487944803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 s="6" t="e">
        <f t="shared" si="279"/>
        <v>#DIV/0!</v>
      </c>
      <c r="S2956" s="6" t="str">
        <f t="shared" si="280"/>
        <v>theater</v>
      </c>
      <c r="T2956" s="6" t="str">
        <f t="shared" si="281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10">
        <f t="shared" si="276"/>
        <v>42171.532974537033</v>
      </c>
      <c r="J2957">
        <v>1434476849</v>
      </c>
      <c r="K2957" s="10">
        <f t="shared" si="277"/>
        <v>42141.532974537033</v>
      </c>
      <c r="L2957">
        <v>1431884849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0.59583333333333333</v>
      </c>
      <c r="R2957" s="6">
        <f t="shared" si="279"/>
        <v>65</v>
      </c>
      <c r="S2957" s="6" t="str">
        <f t="shared" si="280"/>
        <v>theater</v>
      </c>
      <c r="T2957" s="6" t="str">
        <f t="shared" si="281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10">
        <f t="shared" si="276"/>
        <v>42494.750578703701</v>
      </c>
      <c r="J2958">
        <v>1462402850</v>
      </c>
      <c r="K2958" s="10">
        <f t="shared" si="277"/>
        <v>42464.750578703701</v>
      </c>
      <c r="L2958">
        <v>1459810850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0.16734177215189874</v>
      </c>
      <c r="R2958" s="6">
        <f t="shared" si="279"/>
        <v>66.099999999999994</v>
      </c>
      <c r="S2958" s="6" t="str">
        <f t="shared" si="280"/>
        <v>theater</v>
      </c>
      <c r="T2958" s="6" t="str">
        <f t="shared" si="281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10">
        <f t="shared" si="276"/>
        <v>42090.761249999996</v>
      </c>
      <c r="J2959">
        <v>1427498172</v>
      </c>
      <c r="K2959" s="10">
        <f t="shared" si="277"/>
        <v>42030.80291666666</v>
      </c>
      <c r="L2959">
        <v>1422317772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1.8666666666666668E-2</v>
      </c>
      <c r="R2959" s="6">
        <f t="shared" si="279"/>
        <v>93.333333333333329</v>
      </c>
      <c r="S2959" s="6" t="str">
        <f t="shared" si="280"/>
        <v>theater</v>
      </c>
      <c r="T2959" s="6" t="str">
        <f t="shared" si="281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10">
        <f t="shared" si="276"/>
        <v>42498.529131944444</v>
      </c>
      <c r="J2960">
        <v>1462729317</v>
      </c>
      <c r="K2960" s="10">
        <f t="shared" si="277"/>
        <v>42438.570798611108</v>
      </c>
      <c r="L2960">
        <v>1457548917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 s="6" t="e">
        <f t="shared" si="279"/>
        <v>#DIV/0!</v>
      </c>
      <c r="S2960" s="6" t="str">
        <f t="shared" si="280"/>
        <v>theater</v>
      </c>
      <c r="T2960" s="6" t="str">
        <f t="shared" si="281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10">
        <f t="shared" si="276"/>
        <v>42527.800057870372</v>
      </c>
      <c r="J2961">
        <v>1465258325</v>
      </c>
      <c r="K2961" s="10">
        <f t="shared" si="277"/>
        <v>42497.800057870372</v>
      </c>
      <c r="L2961">
        <v>1462666325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 s="6" t="e">
        <f t="shared" si="279"/>
        <v>#DIV/0!</v>
      </c>
      <c r="S2961" s="6" t="str">
        <f t="shared" si="280"/>
        <v>theater</v>
      </c>
      <c r="T2961" s="6" t="str">
        <f t="shared" si="281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10">
        <f t="shared" si="276"/>
        <v>41893.54887731481</v>
      </c>
      <c r="J2962">
        <v>1410459023</v>
      </c>
      <c r="K2962" s="10">
        <f t="shared" si="277"/>
        <v>41863.54887731481</v>
      </c>
      <c r="L2962">
        <v>1407867023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 s="6" t="e">
        <f t="shared" si="279"/>
        <v>#DIV/0!</v>
      </c>
      <c r="S2962" s="6" t="str">
        <f t="shared" si="280"/>
        <v>theater</v>
      </c>
      <c r="T2962" s="6" t="str">
        <f t="shared" si="281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10">
        <f t="shared" si="276"/>
        <v>42088.958333333336</v>
      </c>
      <c r="J2963">
        <v>1427342400</v>
      </c>
      <c r="K2963" s="10">
        <f t="shared" si="277"/>
        <v>42061.004155092589</v>
      </c>
      <c r="L2963">
        <v>1424927159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1.0962000000000001</v>
      </c>
      <c r="R2963" s="6">
        <f t="shared" si="279"/>
        <v>50.75</v>
      </c>
      <c r="S2963" s="6" t="str">
        <f t="shared" si="280"/>
        <v>theater</v>
      </c>
      <c r="T2963" s="6" t="str">
        <f t="shared" si="281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10">
        <f t="shared" si="276"/>
        <v>42064.082638888889</v>
      </c>
      <c r="J2964">
        <v>1425193140</v>
      </c>
      <c r="K2964" s="10">
        <f t="shared" si="277"/>
        <v>42036.035949074074</v>
      </c>
      <c r="L2964">
        <v>1422769906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1.218</v>
      </c>
      <c r="R2964" s="6">
        <f t="shared" si="279"/>
        <v>60.9</v>
      </c>
      <c r="S2964" s="6" t="str">
        <f t="shared" si="280"/>
        <v>theater</v>
      </c>
      <c r="T2964" s="6" t="str">
        <f t="shared" si="281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10">
        <f t="shared" si="276"/>
        <v>42187.26185185185</v>
      </c>
      <c r="J2965">
        <v>1435835824</v>
      </c>
      <c r="K2965" s="10">
        <f t="shared" si="277"/>
        <v>42157.26185185185</v>
      </c>
      <c r="L2965">
        <v>1433243824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1.0685</v>
      </c>
      <c r="R2965" s="6">
        <f t="shared" si="279"/>
        <v>109.03061224489795</v>
      </c>
      <c r="S2965" s="6" t="str">
        <f t="shared" si="280"/>
        <v>theater</v>
      </c>
      <c r="T2965" s="6" t="str">
        <f t="shared" si="281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10">
        <f t="shared" si="276"/>
        <v>41857.688888888886</v>
      </c>
      <c r="J2966">
        <v>1407360720</v>
      </c>
      <c r="K2966" s="10">
        <f t="shared" si="277"/>
        <v>41827.701608796291</v>
      </c>
      <c r="L2966">
        <v>1404769819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1.0071379999999999</v>
      </c>
      <c r="R2966" s="6">
        <f t="shared" si="279"/>
        <v>25.692295918367346</v>
      </c>
      <c r="S2966" s="6" t="str">
        <f t="shared" si="280"/>
        <v>theater</v>
      </c>
      <c r="T2966" s="6" t="str">
        <f t="shared" si="281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10">
        <f t="shared" si="276"/>
        <v>42192.521215277775</v>
      </c>
      <c r="J2967">
        <v>1436290233</v>
      </c>
      <c r="K2967" s="10">
        <f t="shared" si="277"/>
        <v>42162.521215277775</v>
      </c>
      <c r="L2967">
        <v>1433698233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1.0900000000000001</v>
      </c>
      <c r="R2967" s="6">
        <f t="shared" si="279"/>
        <v>41.92307692307692</v>
      </c>
      <c r="S2967" s="6" t="str">
        <f t="shared" si="280"/>
        <v>theater</v>
      </c>
      <c r="T2967" s="6" t="str">
        <f t="shared" si="281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10">
        <f t="shared" si="276"/>
        <v>42263.530231481483</v>
      </c>
      <c r="J2968">
        <v>1442425412</v>
      </c>
      <c r="K2968" s="10">
        <f t="shared" si="277"/>
        <v>42233.530231481483</v>
      </c>
      <c r="L2968">
        <v>1439833412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1.1363000000000001</v>
      </c>
      <c r="R2968" s="6">
        <f t="shared" si="279"/>
        <v>88.7734375</v>
      </c>
      <c r="S2968" s="6" t="str">
        <f t="shared" si="280"/>
        <v>theater</v>
      </c>
      <c r="T2968" s="6" t="str">
        <f t="shared" si="281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10">
        <f t="shared" si="276"/>
        <v>42071.947824074072</v>
      </c>
      <c r="J2969">
        <v>1425872692</v>
      </c>
      <c r="K2969" s="10">
        <f t="shared" si="277"/>
        <v>42041.989490740736</v>
      </c>
      <c r="L2969">
        <v>1423284292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1.1392</v>
      </c>
      <c r="R2969" s="6">
        <f t="shared" si="279"/>
        <v>80.225352112676063</v>
      </c>
      <c r="S2969" s="6" t="str">
        <f t="shared" si="280"/>
        <v>theater</v>
      </c>
      <c r="T2969" s="6" t="str">
        <f t="shared" si="281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10">
        <f t="shared" si="276"/>
        <v>42598.957638888889</v>
      </c>
      <c r="J2970">
        <v>1471406340</v>
      </c>
      <c r="K2970" s="10">
        <f t="shared" si="277"/>
        <v>42585.315509259257</v>
      </c>
      <c r="L2970">
        <v>1470227660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1.06</v>
      </c>
      <c r="R2970" s="6">
        <f t="shared" si="279"/>
        <v>78.936170212765958</v>
      </c>
      <c r="S2970" s="6" t="str">
        <f t="shared" si="280"/>
        <v>theater</v>
      </c>
      <c r="T2970" s="6" t="str">
        <f t="shared" si="281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10">
        <f t="shared" si="276"/>
        <v>42127.743750000001</v>
      </c>
      <c r="J2971">
        <v>1430693460</v>
      </c>
      <c r="K2971" s="10">
        <f t="shared" si="277"/>
        <v>42097.578159722216</v>
      </c>
      <c r="L2971">
        <v>1428087153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1.625</v>
      </c>
      <c r="R2971" s="6">
        <f t="shared" si="279"/>
        <v>95.588235294117652</v>
      </c>
      <c r="S2971" s="6" t="str">
        <f t="shared" si="280"/>
        <v>theater</v>
      </c>
      <c r="T2971" s="6" t="str">
        <f t="shared" si="281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10">
        <f t="shared" si="276"/>
        <v>41838.461238425924</v>
      </c>
      <c r="J2972">
        <v>1405699451</v>
      </c>
      <c r="K2972" s="10">
        <f t="shared" si="277"/>
        <v>41808.461238425924</v>
      </c>
      <c r="L2972">
        <v>1403107451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1.06</v>
      </c>
      <c r="R2972" s="6">
        <f t="shared" si="279"/>
        <v>69.890109890109883</v>
      </c>
      <c r="S2972" s="6" t="str">
        <f t="shared" si="280"/>
        <v>theater</v>
      </c>
      <c r="T2972" s="6" t="str">
        <f t="shared" si="281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10">
        <f t="shared" si="276"/>
        <v>41882.449976851851</v>
      </c>
      <c r="J2973">
        <v>1409500078</v>
      </c>
      <c r="K2973" s="10">
        <f t="shared" si="277"/>
        <v>41852.449976851851</v>
      </c>
      <c r="L2973">
        <v>1406908078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1.0015624999999999</v>
      </c>
      <c r="R2973" s="6">
        <f t="shared" si="279"/>
        <v>74.534883720930239</v>
      </c>
      <c r="S2973" s="6" t="str">
        <f t="shared" si="280"/>
        <v>theater</v>
      </c>
      <c r="T2973" s="6" t="str">
        <f t="shared" si="281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10">
        <f t="shared" si="276"/>
        <v>42708.833333333336</v>
      </c>
      <c r="J2974">
        <v>1480899600</v>
      </c>
      <c r="K2974" s="10">
        <f t="shared" si="277"/>
        <v>42693.90185185185</v>
      </c>
      <c r="L2974">
        <v>1479609520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1.0535000000000001</v>
      </c>
      <c r="R2974" s="6">
        <f t="shared" si="279"/>
        <v>123.94117647058823</v>
      </c>
      <c r="S2974" s="6" t="str">
        <f t="shared" si="280"/>
        <v>theater</v>
      </c>
      <c r="T2974" s="6" t="str">
        <f t="shared" si="281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10">
        <f t="shared" si="276"/>
        <v>42369.958333333336</v>
      </c>
      <c r="J2975">
        <v>1451620800</v>
      </c>
      <c r="K2975" s="10">
        <f t="shared" si="277"/>
        <v>42341.610046296293</v>
      </c>
      <c r="L2975">
        <v>1449171508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1.748</v>
      </c>
      <c r="R2975" s="6">
        <f t="shared" si="279"/>
        <v>264.84848484848487</v>
      </c>
      <c r="S2975" s="6" t="str">
        <f t="shared" si="280"/>
        <v>theater</v>
      </c>
      <c r="T2975" s="6" t="str">
        <f t="shared" si="281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10">
        <f t="shared" si="276"/>
        <v>41907.857638888883</v>
      </c>
      <c r="J2976">
        <v>1411695300</v>
      </c>
      <c r="K2976" s="10">
        <f t="shared" si="277"/>
        <v>41879.852673611109</v>
      </c>
      <c r="L2976">
        <v>1409275671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1.02</v>
      </c>
      <c r="R2976" s="6">
        <f t="shared" si="279"/>
        <v>58.620689655172413</v>
      </c>
      <c r="S2976" s="6" t="str">
        <f t="shared" si="280"/>
        <v>theater</v>
      </c>
      <c r="T2976" s="6" t="str">
        <f t="shared" si="281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10">
        <f t="shared" si="276"/>
        <v>41969.916666666664</v>
      </c>
      <c r="J2977">
        <v>1417057200</v>
      </c>
      <c r="K2977" s="10">
        <f t="shared" si="277"/>
        <v>41941.475532407407</v>
      </c>
      <c r="L2977">
        <v>1414599886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1.00125</v>
      </c>
      <c r="R2977" s="6">
        <f t="shared" si="279"/>
        <v>70.884955752212392</v>
      </c>
      <c r="S2977" s="6" t="str">
        <f t="shared" si="280"/>
        <v>theater</v>
      </c>
      <c r="T2977" s="6" t="str">
        <f t="shared" si="281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10">
        <f t="shared" si="276"/>
        <v>42442.291666666664</v>
      </c>
      <c r="J2978">
        <v>1457870400</v>
      </c>
      <c r="K2978" s="10">
        <f t="shared" si="277"/>
        <v>42425.522337962961</v>
      </c>
      <c r="L2978">
        <v>1456421530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1.7142857142857142</v>
      </c>
      <c r="R2978" s="6">
        <f t="shared" si="279"/>
        <v>8.5714285714285712</v>
      </c>
      <c r="S2978" s="6" t="str">
        <f t="shared" si="280"/>
        <v>theater</v>
      </c>
      <c r="T2978" s="6" t="str">
        <f t="shared" si="281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10">
        <f t="shared" si="276"/>
        <v>42085.884722222218</v>
      </c>
      <c r="J2979">
        <v>1427076840</v>
      </c>
      <c r="K2979" s="10">
        <f t="shared" si="277"/>
        <v>42026.672847222224</v>
      </c>
      <c r="L2979">
        <v>1421960934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1.1356666666666666</v>
      </c>
      <c r="R2979" s="6">
        <f t="shared" si="279"/>
        <v>113.56666666666666</v>
      </c>
      <c r="S2979" s="6" t="str">
        <f t="shared" si="280"/>
        <v>theater</v>
      </c>
      <c r="T2979" s="6" t="str">
        <f t="shared" si="281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10">
        <f t="shared" si="276"/>
        <v>41932.040972222218</v>
      </c>
      <c r="J2980">
        <v>1413784740</v>
      </c>
      <c r="K2980" s="10">
        <f t="shared" si="277"/>
        <v>41922.432256944441</v>
      </c>
      <c r="L2980">
        <v>1412954547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1.2946666666666666</v>
      </c>
      <c r="R2980" s="6">
        <f t="shared" si="279"/>
        <v>60.6875</v>
      </c>
      <c r="S2980" s="6" t="str">
        <f t="shared" si="280"/>
        <v>theater</v>
      </c>
      <c r="T2980" s="6" t="str">
        <f t="shared" si="281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10">
        <f t="shared" si="276"/>
        <v>42010.041666666664</v>
      </c>
      <c r="J2981">
        <v>1420524000</v>
      </c>
      <c r="K2981" s="10">
        <f t="shared" si="277"/>
        <v>41993.616006944438</v>
      </c>
      <c r="L2981">
        <v>1419104823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1.014</v>
      </c>
      <c r="R2981" s="6">
        <f t="shared" si="279"/>
        <v>110.21739130434783</v>
      </c>
      <c r="S2981" s="6" t="str">
        <f t="shared" si="280"/>
        <v>theater</v>
      </c>
      <c r="T2981" s="6" t="str">
        <f t="shared" si="281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10">
        <f t="shared" si="276"/>
        <v>42239.874999999993</v>
      </c>
      <c r="J2982">
        <v>1440381600</v>
      </c>
      <c r="K2982" s="10">
        <f t="shared" si="277"/>
        <v>42219.70752314815</v>
      </c>
      <c r="L2982">
        <v>1438639130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1.0916666666666666</v>
      </c>
      <c r="R2982" s="6">
        <f t="shared" si="279"/>
        <v>136.45833333333334</v>
      </c>
      <c r="S2982" s="6" t="str">
        <f t="shared" si="280"/>
        <v>theater</v>
      </c>
      <c r="T2982" s="6" t="str">
        <f t="shared" si="281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10">
        <f t="shared" si="276"/>
        <v>42270.351342592585</v>
      </c>
      <c r="J2983">
        <v>1443014756</v>
      </c>
      <c r="K2983" s="10">
        <f t="shared" si="277"/>
        <v>42225.351342592585</v>
      </c>
      <c r="L2983">
        <v>1439126756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1.28925</v>
      </c>
      <c r="R2983" s="6">
        <f t="shared" si="279"/>
        <v>53.164948453608247</v>
      </c>
      <c r="S2983" s="6" t="str">
        <f t="shared" si="280"/>
        <v>theater</v>
      </c>
      <c r="T2983" s="6" t="str">
        <f t="shared" si="281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10">
        <f t="shared" si="276"/>
        <v>42411.478506944441</v>
      </c>
      <c r="J2984">
        <v>1455208143</v>
      </c>
      <c r="K2984" s="10">
        <f t="shared" si="277"/>
        <v>42381.478506944441</v>
      </c>
      <c r="L2984">
        <v>1452616143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1.0206</v>
      </c>
      <c r="R2984" s="6">
        <f t="shared" si="279"/>
        <v>86.491525423728817</v>
      </c>
      <c r="S2984" s="6" t="str">
        <f t="shared" si="280"/>
        <v>theater</v>
      </c>
      <c r="T2984" s="6" t="str">
        <f t="shared" si="281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10">
        <f t="shared" si="276"/>
        <v>41954.465694444443</v>
      </c>
      <c r="J2985">
        <v>1415722236</v>
      </c>
      <c r="K2985" s="10">
        <f t="shared" si="277"/>
        <v>41894.424027777779</v>
      </c>
      <c r="L2985">
        <v>1410534636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1.465395775862069</v>
      </c>
      <c r="R2985" s="6">
        <f t="shared" si="279"/>
        <v>155.23827397260274</v>
      </c>
      <c r="S2985" s="6" t="str">
        <f t="shared" si="280"/>
        <v>theater</v>
      </c>
      <c r="T2985" s="6" t="str">
        <f t="shared" si="281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10">
        <f t="shared" si="276"/>
        <v>42606.070381944439</v>
      </c>
      <c r="J2986">
        <v>1472020881</v>
      </c>
      <c r="K2986" s="10">
        <f t="shared" si="277"/>
        <v>42576.070381944439</v>
      </c>
      <c r="L2986">
        <v>1469428881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1.00352</v>
      </c>
      <c r="R2986" s="6">
        <f t="shared" si="279"/>
        <v>115.08256880733946</v>
      </c>
      <c r="S2986" s="6" t="str">
        <f t="shared" si="280"/>
        <v>theater</v>
      </c>
      <c r="T2986" s="6" t="str">
        <f t="shared" si="281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10">
        <f t="shared" si="276"/>
        <v>42673.958333333336</v>
      </c>
      <c r="J2987">
        <v>1477886400</v>
      </c>
      <c r="K2987" s="10">
        <f t="shared" si="277"/>
        <v>42654.765370370369</v>
      </c>
      <c r="L2987">
        <v>1476228128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1.2164999999999999</v>
      </c>
      <c r="R2987" s="6">
        <f t="shared" si="279"/>
        <v>109.5945945945946</v>
      </c>
      <c r="S2987" s="6" t="str">
        <f t="shared" si="280"/>
        <v>theater</v>
      </c>
      <c r="T2987" s="6" t="str">
        <f t="shared" si="281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10">
        <f t="shared" si="276"/>
        <v>42491.250069444439</v>
      </c>
      <c r="J2988">
        <v>1462100406</v>
      </c>
      <c r="K2988" s="10">
        <f t="shared" si="277"/>
        <v>42431.29173611111</v>
      </c>
      <c r="L2988">
        <v>1456920006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1.0549999999999999</v>
      </c>
      <c r="R2988" s="6">
        <f t="shared" si="279"/>
        <v>45.214285714285715</v>
      </c>
      <c r="S2988" s="6" t="str">
        <f t="shared" si="280"/>
        <v>theater</v>
      </c>
      <c r="T2988" s="6" t="str">
        <f t="shared" si="281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10">
        <f t="shared" si="276"/>
        <v>42655.791666666664</v>
      </c>
      <c r="J2989">
        <v>1476316800</v>
      </c>
      <c r="K2989" s="10">
        <f t="shared" si="277"/>
        <v>42627.098969907405</v>
      </c>
      <c r="L2989">
        <v>1473837751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1.1040080000000001</v>
      </c>
      <c r="R2989" s="6">
        <f t="shared" si="279"/>
        <v>104.15169811320754</v>
      </c>
      <c r="S2989" s="6" t="str">
        <f t="shared" si="280"/>
        <v>theater</v>
      </c>
      <c r="T2989" s="6" t="str">
        <f t="shared" si="281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10">
        <f t="shared" si="276"/>
        <v>42541.153715277775</v>
      </c>
      <c r="J2990">
        <v>1466412081</v>
      </c>
      <c r="K2990" s="10">
        <f t="shared" si="277"/>
        <v>42511.153715277775</v>
      </c>
      <c r="L2990">
        <v>1463820081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</v>
      </c>
      <c r="R2990" s="6">
        <f t="shared" si="279"/>
        <v>35.714285714285715</v>
      </c>
      <c r="S2990" s="6" t="str">
        <f t="shared" si="280"/>
        <v>theater</v>
      </c>
      <c r="T2990" s="6" t="str">
        <f t="shared" si="281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10">
        <f t="shared" si="276"/>
        <v>42358.999305555553</v>
      </c>
      <c r="J2991">
        <v>1450673940</v>
      </c>
      <c r="K2991" s="10">
        <f t="shared" si="277"/>
        <v>42336.812060185184</v>
      </c>
      <c r="L2991">
        <v>1448756962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1.76535</v>
      </c>
      <c r="R2991" s="6">
        <f t="shared" si="279"/>
        <v>96.997252747252745</v>
      </c>
      <c r="S2991" s="6" t="str">
        <f t="shared" si="280"/>
        <v>theater</v>
      </c>
      <c r="T2991" s="6" t="str">
        <f t="shared" si="281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10">
        <f t="shared" si="276"/>
        <v>42376.365972222215</v>
      </c>
      <c r="J2992">
        <v>1452174420</v>
      </c>
      <c r="K2992" s="10">
        <f t="shared" si="277"/>
        <v>42341.365972222215</v>
      </c>
      <c r="L2992">
        <v>1449150420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</v>
      </c>
      <c r="R2992" s="6">
        <f t="shared" si="279"/>
        <v>370.37037037037038</v>
      </c>
      <c r="S2992" s="6" t="str">
        <f t="shared" si="280"/>
        <v>theater</v>
      </c>
      <c r="T2992" s="6" t="str">
        <f t="shared" si="281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10">
        <f t="shared" si="276"/>
        <v>42762.628819444442</v>
      </c>
      <c r="J2993">
        <v>1485547530</v>
      </c>
      <c r="K2993" s="10">
        <f t="shared" si="277"/>
        <v>42740.628819444442</v>
      </c>
      <c r="L2993">
        <v>1483646730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1.0329411764705883</v>
      </c>
      <c r="R2993" s="6">
        <f t="shared" si="279"/>
        <v>94.408602150537632</v>
      </c>
      <c r="S2993" s="6" t="str">
        <f t="shared" si="280"/>
        <v>theater</v>
      </c>
      <c r="T2993" s="6" t="str">
        <f t="shared" si="281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10">
        <f t="shared" si="276"/>
        <v>42652.559143518512</v>
      </c>
      <c r="J2994">
        <v>1476037510</v>
      </c>
      <c r="K2994" s="10">
        <f t="shared" si="277"/>
        <v>42622.559143518512</v>
      </c>
      <c r="L2994">
        <v>1473445510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1.0449999999999999</v>
      </c>
      <c r="R2994" s="6">
        <f t="shared" si="279"/>
        <v>48.984375</v>
      </c>
      <c r="S2994" s="6" t="str">
        <f t="shared" si="280"/>
        <v>theater</v>
      </c>
      <c r="T2994" s="6" t="str">
        <f t="shared" si="281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10">
        <f t="shared" si="276"/>
        <v>42420.63040509259</v>
      </c>
      <c r="J2995">
        <v>1455998867</v>
      </c>
      <c r="K2995" s="10">
        <f t="shared" si="277"/>
        <v>42390.63040509259</v>
      </c>
      <c r="L2995">
        <v>1453406867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1.0029999999999999</v>
      </c>
      <c r="R2995" s="6">
        <f t="shared" si="279"/>
        <v>45.590909090909093</v>
      </c>
      <c r="S2995" s="6" t="str">
        <f t="shared" si="280"/>
        <v>theater</v>
      </c>
      <c r="T2995" s="6" t="str">
        <f t="shared" si="281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10">
        <f t="shared" si="276"/>
        <v>41915.270509259259</v>
      </c>
      <c r="J2996">
        <v>1412335772</v>
      </c>
      <c r="K2996" s="10">
        <f t="shared" si="277"/>
        <v>41885.270509259259</v>
      </c>
      <c r="L2996">
        <v>1409743772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4.577466666666667</v>
      </c>
      <c r="R2996" s="6">
        <f t="shared" si="279"/>
        <v>23.275254237288134</v>
      </c>
      <c r="S2996" s="6" t="str">
        <f t="shared" si="280"/>
        <v>theater</v>
      </c>
      <c r="T2996" s="6" t="str">
        <f t="shared" si="281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10">
        <f t="shared" si="276"/>
        <v>42754.456840277773</v>
      </c>
      <c r="J2997">
        <v>1484841471</v>
      </c>
      <c r="K2997" s="10">
        <f t="shared" si="277"/>
        <v>42724.456840277773</v>
      </c>
      <c r="L2997">
        <v>1482249471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1.0496000000000001</v>
      </c>
      <c r="R2997" s="6">
        <f t="shared" si="279"/>
        <v>63.2289156626506</v>
      </c>
      <c r="S2997" s="6" t="str">
        <f t="shared" si="280"/>
        <v>theater</v>
      </c>
      <c r="T2997" s="6" t="str">
        <f t="shared" si="281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10">
        <f t="shared" si="276"/>
        <v>42150.704166666663</v>
      </c>
      <c r="J2998">
        <v>1432677240</v>
      </c>
      <c r="K2998" s="10">
        <f t="shared" si="277"/>
        <v>42090.704166666663</v>
      </c>
      <c r="L2998">
        <v>1427493240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1.7194285714285715</v>
      </c>
      <c r="R2998" s="6">
        <f t="shared" si="279"/>
        <v>153.5204081632653</v>
      </c>
      <c r="S2998" s="6" t="str">
        <f t="shared" si="280"/>
        <v>theater</v>
      </c>
      <c r="T2998" s="6" t="str">
        <f t="shared" si="281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10">
        <f t="shared" si="276"/>
        <v>42792.999305555553</v>
      </c>
      <c r="J2999">
        <v>1488171540</v>
      </c>
      <c r="K2999" s="10">
        <f t="shared" si="277"/>
        <v>42775.525381944441</v>
      </c>
      <c r="L2999">
        <v>1486661793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1.0373000000000001</v>
      </c>
      <c r="R2999" s="6">
        <f t="shared" si="279"/>
        <v>90.2</v>
      </c>
      <c r="S2999" s="6" t="str">
        <f t="shared" si="280"/>
        <v>theater</v>
      </c>
      <c r="T2999" s="6" t="str">
        <f t="shared" si="281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10">
        <f t="shared" si="276"/>
        <v>41805.975694444445</v>
      </c>
      <c r="J3000">
        <v>1402892700</v>
      </c>
      <c r="K3000" s="10">
        <f t="shared" si="277"/>
        <v>41777.985289351847</v>
      </c>
      <c r="L3000">
        <v>1400474329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1.0302899999999999</v>
      </c>
      <c r="R3000" s="6">
        <f t="shared" si="279"/>
        <v>118.97113163972287</v>
      </c>
      <c r="S3000" s="6" t="str">
        <f t="shared" si="280"/>
        <v>theater</v>
      </c>
      <c r="T3000" s="6" t="str">
        <f t="shared" si="281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10">
        <f t="shared" si="276"/>
        <v>42794.874999999993</v>
      </c>
      <c r="J3001">
        <v>1488333600</v>
      </c>
      <c r="K3001" s="10">
        <f t="shared" si="277"/>
        <v>42780.531944444439</v>
      </c>
      <c r="L3001">
        <v>1487094360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1.1888888888888889</v>
      </c>
      <c r="R3001" s="6">
        <f t="shared" si="279"/>
        <v>80.25</v>
      </c>
      <c r="S3001" s="6" t="str">
        <f t="shared" si="280"/>
        <v>theater</v>
      </c>
      <c r="T3001" s="6" t="str">
        <f t="shared" si="281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10">
        <f t="shared" si="276"/>
        <v>42766.541666666664</v>
      </c>
      <c r="J3002">
        <v>1485885600</v>
      </c>
      <c r="K3002" s="10">
        <f t="shared" si="277"/>
        <v>42752.61886574074</v>
      </c>
      <c r="L3002">
        <v>1484682670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</v>
      </c>
      <c r="R3002" s="6">
        <f t="shared" si="279"/>
        <v>62.5</v>
      </c>
      <c r="S3002" s="6" t="str">
        <f t="shared" si="280"/>
        <v>theater</v>
      </c>
      <c r="T3002" s="6" t="str">
        <f t="shared" si="281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10">
        <f t="shared" si="276"/>
        <v>42564.687291666669</v>
      </c>
      <c r="J3003">
        <v>1468445382</v>
      </c>
      <c r="K3003" s="10">
        <f t="shared" si="277"/>
        <v>42534.687291666669</v>
      </c>
      <c r="L3003">
        <v>1465853382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3.1869988910451896</v>
      </c>
      <c r="R3003" s="6">
        <f t="shared" si="279"/>
        <v>131.37719999999999</v>
      </c>
      <c r="S3003" s="6" t="str">
        <f t="shared" si="280"/>
        <v>theater</v>
      </c>
      <c r="T3003" s="6" t="str">
        <f t="shared" si="281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10">
        <f t="shared" si="276"/>
        <v>41269.627916666665</v>
      </c>
      <c r="J3004">
        <v>1356552252</v>
      </c>
      <c r="K3004" s="10">
        <f t="shared" si="277"/>
        <v>41239.627916666665</v>
      </c>
      <c r="L3004">
        <v>1353960252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1.0850614285714286</v>
      </c>
      <c r="R3004" s="6">
        <f t="shared" si="279"/>
        <v>73.032980769230775</v>
      </c>
      <c r="S3004" s="6" t="str">
        <f t="shared" si="280"/>
        <v>theater</v>
      </c>
      <c r="T3004" s="6" t="str">
        <f t="shared" si="281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10">
        <f t="shared" si="276"/>
        <v>42430.040972222218</v>
      </c>
      <c r="J3005">
        <v>1456811940</v>
      </c>
      <c r="K3005" s="10">
        <f t="shared" si="277"/>
        <v>42398.640925925924</v>
      </c>
      <c r="L3005">
        <v>1454098976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1.0116666666666667</v>
      </c>
      <c r="R3005" s="6">
        <f t="shared" si="279"/>
        <v>178.52941176470588</v>
      </c>
      <c r="S3005" s="6" t="str">
        <f t="shared" si="280"/>
        <v>theater</v>
      </c>
      <c r="T3005" s="6" t="str">
        <f t="shared" si="281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10">
        <f t="shared" si="276"/>
        <v>41958.714398148142</v>
      </c>
      <c r="J3006">
        <v>1416089324</v>
      </c>
      <c r="K3006" s="10">
        <f t="shared" si="277"/>
        <v>41928.672731481478</v>
      </c>
      <c r="L3006">
        <v>1413493724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1.12815</v>
      </c>
      <c r="R3006" s="6">
        <f t="shared" si="279"/>
        <v>162.90974729241879</v>
      </c>
      <c r="S3006" s="6" t="str">
        <f t="shared" si="280"/>
        <v>theater</v>
      </c>
      <c r="T3006" s="6" t="str">
        <f t="shared" si="281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10">
        <f t="shared" si="276"/>
        <v>41918.466493055552</v>
      </c>
      <c r="J3007">
        <v>1412611905</v>
      </c>
      <c r="K3007" s="10">
        <f t="shared" si="277"/>
        <v>41888.466493055552</v>
      </c>
      <c r="L3007">
        <v>1410019905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1.2049622641509434</v>
      </c>
      <c r="R3007" s="6">
        <f t="shared" si="279"/>
        <v>108.24237288135593</v>
      </c>
      <c r="S3007" s="6" t="str">
        <f t="shared" si="280"/>
        <v>theater</v>
      </c>
      <c r="T3007" s="6" t="str">
        <f t="shared" si="281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10">
        <f t="shared" si="276"/>
        <v>41987.54850694444</v>
      </c>
      <c r="J3008">
        <v>1418580591</v>
      </c>
      <c r="K3008" s="10">
        <f t="shared" si="277"/>
        <v>41957.54850694444</v>
      </c>
      <c r="L3008">
        <v>1415988591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1.0774999999999999</v>
      </c>
      <c r="R3008" s="6">
        <f t="shared" si="279"/>
        <v>88.865979381443296</v>
      </c>
      <c r="S3008" s="6" t="str">
        <f t="shared" si="280"/>
        <v>theater</v>
      </c>
      <c r="T3008" s="6" t="str">
        <f t="shared" si="281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10">
        <f t="shared" si="276"/>
        <v>42119.007905092592</v>
      </c>
      <c r="J3009">
        <v>1429938683</v>
      </c>
      <c r="K3009" s="10">
        <f t="shared" si="277"/>
        <v>42098.007905092592</v>
      </c>
      <c r="L3009">
        <v>1428124283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1.8</v>
      </c>
      <c r="R3009" s="6">
        <f t="shared" si="279"/>
        <v>54</v>
      </c>
      <c r="S3009" s="6" t="str">
        <f t="shared" si="280"/>
        <v>theater</v>
      </c>
      <c r="T3009" s="6" t="str">
        <f t="shared" si="281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10">
        <f t="shared" si="276"/>
        <v>42390.003692129627</v>
      </c>
      <c r="J3010">
        <v>1453352719</v>
      </c>
      <c r="K3010" s="10">
        <f t="shared" si="277"/>
        <v>42360.003692129627</v>
      </c>
      <c r="L3010">
        <v>1450760719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8"/>
        <v>1.0116666666666667</v>
      </c>
      <c r="R3010" s="6">
        <f t="shared" si="279"/>
        <v>116.73076923076923</v>
      </c>
      <c r="S3010" s="6" t="str">
        <f t="shared" si="280"/>
        <v>theater</v>
      </c>
      <c r="T3010" s="6" t="str">
        <f t="shared" si="281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10">
        <f t="shared" ref="I3011:I3074" si="282">J3011/(86400)+25569+(-5/24)</f>
        <v>41969.403240740743</v>
      </c>
      <c r="J3011">
        <v>1417012840</v>
      </c>
      <c r="K3011" s="10">
        <f t="shared" ref="K3011:K3074" si="283">(L3011/86400)+25569+(-5/24)</f>
        <v>41939.361574074072</v>
      </c>
      <c r="L3011">
        <v>1414417240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4">E3011/D3011</f>
        <v>1.19756</v>
      </c>
      <c r="R3011" s="6">
        <f t="shared" ref="R3011:R3074" si="285">E3011/N3011</f>
        <v>233.8984375</v>
      </c>
      <c r="S3011" s="6" t="str">
        <f t="shared" ref="S3011:S3074" si="286">LEFT(P3011,FIND("/",P3011)-1)</f>
        <v>theater</v>
      </c>
      <c r="T3011" s="6" t="str">
        <f t="shared" ref="T3011:T3074" si="287">RIGHT(P3011,LEN(P3011)-FIND("/",P3011))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10">
        <f t="shared" si="282"/>
        <v>42056.624062499999</v>
      </c>
      <c r="J3012">
        <v>1424548719</v>
      </c>
      <c r="K3012" s="10">
        <f t="shared" si="283"/>
        <v>41996.624062499999</v>
      </c>
      <c r="L3012">
        <v>1419364719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1.58</v>
      </c>
      <c r="R3012" s="6">
        <f t="shared" si="285"/>
        <v>158</v>
      </c>
      <c r="S3012" s="6" t="str">
        <f t="shared" si="286"/>
        <v>theater</v>
      </c>
      <c r="T3012" s="6" t="str">
        <f t="shared" si="287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10">
        <f t="shared" si="282"/>
        <v>42361.749305555553</v>
      </c>
      <c r="J3013">
        <v>1450911540</v>
      </c>
      <c r="K3013" s="10">
        <f t="shared" si="283"/>
        <v>42334.260601851849</v>
      </c>
      <c r="L3013">
        <v>1448536516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1.2366666666666666</v>
      </c>
      <c r="R3013" s="6">
        <f t="shared" si="285"/>
        <v>14.84</v>
      </c>
      <c r="S3013" s="6" t="str">
        <f t="shared" si="286"/>
        <v>theater</v>
      </c>
      <c r="T3013" s="6" t="str">
        <f t="shared" si="287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10">
        <f t="shared" si="282"/>
        <v>42045.494560185187</v>
      </c>
      <c r="J3014">
        <v>1423587130</v>
      </c>
      <c r="K3014" s="10">
        <f t="shared" si="283"/>
        <v>42024.494560185187</v>
      </c>
      <c r="L3014">
        <v>1421772730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1.1712499999999999</v>
      </c>
      <c r="R3014" s="6">
        <f t="shared" si="285"/>
        <v>85.181818181818187</v>
      </c>
      <c r="S3014" s="6" t="str">
        <f t="shared" si="286"/>
        <v>theater</v>
      </c>
      <c r="T3014" s="6" t="str">
        <f t="shared" si="287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10">
        <f t="shared" si="282"/>
        <v>42176.627881944441</v>
      </c>
      <c r="J3015">
        <v>1434917049</v>
      </c>
      <c r="K3015" s="10">
        <f t="shared" si="283"/>
        <v>42146.627881944441</v>
      </c>
      <c r="L3015">
        <v>1432325049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1.5696000000000001</v>
      </c>
      <c r="R3015" s="6">
        <f t="shared" si="285"/>
        <v>146.69158878504672</v>
      </c>
      <c r="S3015" s="6" t="str">
        <f t="shared" si="286"/>
        <v>theater</v>
      </c>
      <c r="T3015" s="6" t="str">
        <f t="shared" si="287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10">
        <f t="shared" si="282"/>
        <v>41948</v>
      </c>
      <c r="J3016">
        <v>1415163600</v>
      </c>
      <c r="K3016" s="10">
        <f t="shared" si="283"/>
        <v>41919.915277777771</v>
      </c>
      <c r="L3016">
        <v>1412737080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1.13104</v>
      </c>
      <c r="R3016" s="6">
        <f t="shared" si="285"/>
        <v>50.764811490125673</v>
      </c>
      <c r="S3016" s="6" t="str">
        <f t="shared" si="286"/>
        <v>theater</v>
      </c>
      <c r="T3016" s="6" t="str">
        <f t="shared" si="287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10">
        <f t="shared" si="282"/>
        <v>41800.958333333328</v>
      </c>
      <c r="J3017">
        <v>1402459200</v>
      </c>
      <c r="K3017" s="10">
        <f t="shared" si="283"/>
        <v>41785.518958333334</v>
      </c>
      <c r="L3017">
        <v>1401125238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1.0317647058823529</v>
      </c>
      <c r="R3017" s="6">
        <f t="shared" si="285"/>
        <v>87.7</v>
      </c>
      <c r="S3017" s="6" t="str">
        <f t="shared" si="286"/>
        <v>theater</v>
      </c>
      <c r="T3017" s="6" t="str">
        <f t="shared" si="287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10">
        <f t="shared" si="282"/>
        <v>41838.339722222219</v>
      </c>
      <c r="J3018">
        <v>1405688952</v>
      </c>
      <c r="K3018" s="10">
        <f t="shared" si="283"/>
        <v>41778.339722222219</v>
      </c>
      <c r="L3018">
        <v>1400504952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1.0261176470588236</v>
      </c>
      <c r="R3018" s="6">
        <f t="shared" si="285"/>
        <v>242.27777777777777</v>
      </c>
      <c r="S3018" s="6" t="str">
        <f t="shared" si="286"/>
        <v>theater</v>
      </c>
      <c r="T3018" s="6" t="str">
        <f t="shared" si="287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10">
        <f t="shared" si="282"/>
        <v>41871.641701388886</v>
      </c>
      <c r="J3019">
        <v>1408566243</v>
      </c>
      <c r="K3019" s="10">
        <f t="shared" si="283"/>
        <v>41841.641701388886</v>
      </c>
      <c r="L3019">
        <v>1405974243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1.0584090909090909</v>
      </c>
      <c r="R3019" s="6">
        <f t="shared" si="285"/>
        <v>146.44654088050314</v>
      </c>
      <c r="S3019" s="6" t="str">
        <f t="shared" si="286"/>
        <v>theater</v>
      </c>
      <c r="T3019" s="6" t="str">
        <f t="shared" si="287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10">
        <f t="shared" si="282"/>
        <v>42205.708333333336</v>
      </c>
      <c r="J3020">
        <v>1437429600</v>
      </c>
      <c r="K3020" s="10">
        <f t="shared" si="283"/>
        <v>42163.09</v>
      </c>
      <c r="L3020">
        <v>1433747376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1.0071428571428571</v>
      </c>
      <c r="R3020" s="6">
        <f t="shared" si="285"/>
        <v>103.17073170731707</v>
      </c>
      <c r="S3020" s="6" t="str">
        <f t="shared" si="286"/>
        <v>theater</v>
      </c>
      <c r="T3020" s="6" t="str">
        <f t="shared" si="287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10">
        <f t="shared" si="282"/>
        <v>41785.916666666664</v>
      </c>
      <c r="J3021">
        <v>1401159600</v>
      </c>
      <c r="K3021" s="10">
        <f t="shared" si="283"/>
        <v>41758.625231481477</v>
      </c>
      <c r="L3021">
        <v>1398801620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1.2123333333333333</v>
      </c>
      <c r="R3021" s="6">
        <f t="shared" si="285"/>
        <v>80.464601769911511</v>
      </c>
      <c r="S3021" s="6" t="str">
        <f t="shared" si="286"/>
        <v>theater</v>
      </c>
      <c r="T3021" s="6" t="str">
        <f t="shared" si="287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10">
        <f t="shared" si="282"/>
        <v>42230.638113425921</v>
      </c>
      <c r="J3022">
        <v>1439583533</v>
      </c>
      <c r="K3022" s="10">
        <f t="shared" si="283"/>
        <v>42170.638113425921</v>
      </c>
      <c r="L3022">
        <v>1434399533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1.0057142857142858</v>
      </c>
      <c r="R3022" s="6">
        <f t="shared" si="285"/>
        <v>234.66666666666666</v>
      </c>
      <c r="S3022" s="6" t="str">
        <f t="shared" si="286"/>
        <v>theater</v>
      </c>
      <c r="T3022" s="6" t="str">
        <f t="shared" si="287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10">
        <f t="shared" si="282"/>
        <v>42696.040972222218</v>
      </c>
      <c r="J3023">
        <v>1479794340</v>
      </c>
      <c r="K3023" s="10">
        <f t="shared" si="283"/>
        <v>42660.410520833328</v>
      </c>
      <c r="L3023">
        <v>1476715869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1.1602222222222223</v>
      </c>
      <c r="R3023" s="6">
        <f t="shared" si="285"/>
        <v>50.689320388349515</v>
      </c>
      <c r="S3023" s="6" t="str">
        <f t="shared" si="286"/>
        <v>theater</v>
      </c>
      <c r="T3023" s="6" t="str">
        <f t="shared" si="287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10">
        <f t="shared" si="282"/>
        <v>42609.745474537034</v>
      </c>
      <c r="J3024">
        <v>1472338409</v>
      </c>
      <c r="K3024" s="10">
        <f t="shared" si="283"/>
        <v>42564.745474537034</v>
      </c>
      <c r="L3024">
        <v>1468450409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1.0087999999999999</v>
      </c>
      <c r="R3024" s="6">
        <f t="shared" si="285"/>
        <v>162.70967741935485</v>
      </c>
      <c r="S3024" s="6" t="str">
        <f t="shared" si="286"/>
        <v>theater</v>
      </c>
      <c r="T3024" s="6" t="str">
        <f t="shared" si="287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10">
        <f t="shared" si="282"/>
        <v>42166.467430555553</v>
      </c>
      <c r="J3025">
        <v>1434039186</v>
      </c>
      <c r="K3025" s="10">
        <f t="shared" si="283"/>
        <v>42121.467430555553</v>
      </c>
      <c r="L3025">
        <v>1430151186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1.03</v>
      </c>
      <c r="R3025" s="6">
        <f t="shared" si="285"/>
        <v>120.16666666666667</v>
      </c>
      <c r="S3025" s="6" t="str">
        <f t="shared" si="286"/>
        <v>theater</v>
      </c>
      <c r="T3025" s="6" t="str">
        <f t="shared" si="287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10">
        <f t="shared" si="282"/>
        <v>41188.785590277774</v>
      </c>
      <c r="J3026">
        <v>1349567475</v>
      </c>
      <c r="K3026" s="10">
        <f t="shared" si="283"/>
        <v>41158.785590277774</v>
      </c>
      <c r="L3026">
        <v>1346975475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2.4641999999999999</v>
      </c>
      <c r="R3026" s="6">
        <f t="shared" si="285"/>
        <v>67.697802197802204</v>
      </c>
      <c r="S3026" s="6" t="str">
        <f t="shared" si="286"/>
        <v>theater</v>
      </c>
      <c r="T3026" s="6" t="str">
        <f t="shared" si="287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10">
        <f t="shared" si="282"/>
        <v>41789.458333333328</v>
      </c>
      <c r="J3027">
        <v>1401465600</v>
      </c>
      <c r="K3027" s="10">
        <f t="shared" si="283"/>
        <v>41761.301076388889</v>
      </c>
      <c r="L3027">
        <v>1399032813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3.0219999999999998</v>
      </c>
      <c r="R3027" s="6">
        <f t="shared" si="285"/>
        <v>52.103448275862071</v>
      </c>
      <c r="S3027" s="6" t="str">
        <f t="shared" si="286"/>
        <v>theater</v>
      </c>
      <c r="T3027" s="6" t="str">
        <f t="shared" si="287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10">
        <f t="shared" si="282"/>
        <v>42797.251064814809</v>
      </c>
      <c r="J3028">
        <v>1488538892</v>
      </c>
      <c r="K3028" s="10">
        <f t="shared" si="283"/>
        <v>42783.251064814809</v>
      </c>
      <c r="L3028">
        <v>1487329292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1.4333333333333333</v>
      </c>
      <c r="R3028" s="6">
        <f t="shared" si="285"/>
        <v>51.6</v>
      </c>
      <c r="S3028" s="6" t="str">
        <f t="shared" si="286"/>
        <v>theater</v>
      </c>
      <c r="T3028" s="6" t="str">
        <f t="shared" si="287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10">
        <f t="shared" si="282"/>
        <v>42083.454293981478</v>
      </c>
      <c r="J3029">
        <v>1426866851</v>
      </c>
      <c r="K3029" s="10">
        <f t="shared" si="283"/>
        <v>42053.49596064815</v>
      </c>
      <c r="L3029">
        <v>1424278451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1.3144</v>
      </c>
      <c r="R3029" s="6">
        <f t="shared" si="285"/>
        <v>164.3</v>
      </c>
      <c r="S3029" s="6" t="str">
        <f t="shared" si="286"/>
        <v>theater</v>
      </c>
      <c r="T3029" s="6" t="str">
        <f t="shared" si="287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10">
        <f t="shared" si="282"/>
        <v>42597.055844907409</v>
      </c>
      <c r="J3030">
        <v>1471242025</v>
      </c>
      <c r="K3030" s="10">
        <f t="shared" si="283"/>
        <v>42567.055844907409</v>
      </c>
      <c r="L3030">
        <v>1468650025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1.6801999999999999</v>
      </c>
      <c r="R3030" s="6">
        <f t="shared" si="285"/>
        <v>84.858585858585855</v>
      </c>
      <c r="S3030" s="6" t="str">
        <f t="shared" si="286"/>
        <v>theater</v>
      </c>
      <c r="T3030" s="6" t="str">
        <f t="shared" si="287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10">
        <f t="shared" si="282"/>
        <v>41960.982638888883</v>
      </c>
      <c r="J3031">
        <v>1416285300</v>
      </c>
      <c r="K3031" s="10">
        <f t="shared" si="283"/>
        <v>41932.500543981478</v>
      </c>
      <c r="L3031">
        <v>1413824447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1.0967666666666667</v>
      </c>
      <c r="R3031" s="6">
        <f t="shared" si="285"/>
        <v>94.548850574712645</v>
      </c>
      <c r="S3031" s="6" t="str">
        <f t="shared" si="286"/>
        <v>theater</v>
      </c>
      <c r="T3031" s="6" t="str">
        <f t="shared" si="287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10">
        <f t="shared" si="282"/>
        <v>42263.5390162037</v>
      </c>
      <c r="J3032">
        <v>1442426171</v>
      </c>
      <c r="K3032" s="10">
        <f t="shared" si="283"/>
        <v>42233.5390162037</v>
      </c>
      <c r="L3032">
        <v>1439834171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1.0668571428571429</v>
      </c>
      <c r="R3032" s="6">
        <f t="shared" si="285"/>
        <v>45.536585365853661</v>
      </c>
      <c r="S3032" s="6" t="str">
        <f t="shared" si="286"/>
        <v>theater</v>
      </c>
      <c r="T3032" s="6" t="str">
        <f t="shared" si="287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10">
        <f t="shared" si="282"/>
        <v>42657.674155092587</v>
      </c>
      <c r="J3033">
        <v>1476479447</v>
      </c>
      <c r="K3033" s="10">
        <f t="shared" si="283"/>
        <v>42597.674155092587</v>
      </c>
      <c r="L3033">
        <v>1471295447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</v>
      </c>
      <c r="R3033" s="6">
        <f t="shared" si="285"/>
        <v>51.724137931034484</v>
      </c>
      <c r="S3033" s="6" t="str">
        <f t="shared" si="286"/>
        <v>theater</v>
      </c>
      <c r="T3033" s="6" t="str">
        <f t="shared" si="287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10">
        <f t="shared" si="282"/>
        <v>42257.836331018516</v>
      </c>
      <c r="J3034">
        <v>1441933459</v>
      </c>
      <c r="K3034" s="10">
        <f t="shared" si="283"/>
        <v>42227.836331018516</v>
      </c>
      <c r="L3034">
        <v>1439341459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1.272</v>
      </c>
      <c r="R3034" s="6">
        <f t="shared" si="285"/>
        <v>50.88</v>
      </c>
      <c r="S3034" s="6" t="str">
        <f t="shared" si="286"/>
        <v>theater</v>
      </c>
      <c r="T3034" s="6" t="str">
        <f t="shared" si="287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10">
        <f t="shared" si="282"/>
        <v>42599.901909722219</v>
      </c>
      <c r="J3035">
        <v>1471487925</v>
      </c>
      <c r="K3035" s="10">
        <f t="shared" si="283"/>
        <v>42569.901909722219</v>
      </c>
      <c r="L3035">
        <v>1468895925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1.4653333333333334</v>
      </c>
      <c r="R3035" s="6">
        <f t="shared" si="285"/>
        <v>191.13043478260869</v>
      </c>
      <c r="S3035" s="6" t="str">
        <f t="shared" si="286"/>
        <v>theater</v>
      </c>
      <c r="T3035" s="6" t="str">
        <f t="shared" si="287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10">
        <f t="shared" si="282"/>
        <v>42674.957638888889</v>
      </c>
      <c r="J3036">
        <v>1477972740</v>
      </c>
      <c r="K3036" s="10">
        <f t="shared" si="283"/>
        <v>42644.327025462961</v>
      </c>
      <c r="L3036">
        <v>1475326255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1.1253599999999999</v>
      </c>
      <c r="R3036" s="6">
        <f t="shared" si="285"/>
        <v>89.314285714285717</v>
      </c>
      <c r="S3036" s="6" t="str">
        <f t="shared" si="286"/>
        <v>theater</v>
      </c>
      <c r="T3036" s="6" t="str">
        <f t="shared" si="287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10">
        <f t="shared" si="282"/>
        <v>41398.351956018516</v>
      </c>
      <c r="J3037">
        <v>1367674009</v>
      </c>
      <c r="K3037" s="10">
        <f t="shared" si="283"/>
        <v>41368.351956018516</v>
      </c>
      <c r="L3037">
        <v>1365082009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1.0878684000000001</v>
      </c>
      <c r="R3037" s="6">
        <f t="shared" si="285"/>
        <v>88.588631921824103</v>
      </c>
      <c r="S3037" s="6" t="str">
        <f t="shared" si="286"/>
        <v>theater</v>
      </c>
      <c r="T3037" s="6" t="str">
        <f t="shared" si="287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10">
        <f t="shared" si="282"/>
        <v>41502.290972222218</v>
      </c>
      <c r="J3038">
        <v>1376654340</v>
      </c>
      <c r="K3038" s="10">
        <f t="shared" si="283"/>
        <v>41466.576898148145</v>
      </c>
      <c r="L3038">
        <v>1373568644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1.26732</v>
      </c>
      <c r="R3038" s="6">
        <f t="shared" si="285"/>
        <v>96.300911854103347</v>
      </c>
      <c r="S3038" s="6" t="str">
        <f t="shared" si="286"/>
        <v>theater</v>
      </c>
      <c r="T3038" s="6" t="str">
        <f t="shared" si="287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10">
        <f t="shared" si="282"/>
        <v>40452.999305555553</v>
      </c>
      <c r="J3039">
        <v>1285995540</v>
      </c>
      <c r="K3039" s="10">
        <f t="shared" si="283"/>
        <v>40378.684872685182</v>
      </c>
      <c r="L3039">
        <v>1279574773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2.1320000000000001</v>
      </c>
      <c r="R3039" s="6">
        <f t="shared" si="285"/>
        <v>33.3125</v>
      </c>
      <c r="S3039" s="6" t="str">
        <f t="shared" si="286"/>
        <v>theater</v>
      </c>
      <c r="T3039" s="6" t="str">
        <f t="shared" si="287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10">
        <f t="shared" si="282"/>
        <v>42433.043946759259</v>
      </c>
      <c r="J3040">
        <v>1457071397</v>
      </c>
      <c r="K3040" s="10">
        <f t="shared" si="283"/>
        <v>42373.043946759259</v>
      </c>
      <c r="L3040">
        <v>1451887397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1.0049999999999999</v>
      </c>
      <c r="R3040" s="6">
        <f t="shared" si="285"/>
        <v>37.222222222222221</v>
      </c>
      <c r="S3040" s="6" t="str">
        <f t="shared" si="286"/>
        <v>theater</v>
      </c>
      <c r="T3040" s="6" t="str">
        <f t="shared" si="287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10">
        <f t="shared" si="282"/>
        <v>41637.124305555553</v>
      </c>
      <c r="J3041">
        <v>1388303940</v>
      </c>
      <c r="K3041" s="10">
        <f t="shared" si="283"/>
        <v>41610.586087962962</v>
      </c>
      <c r="L3041">
        <v>1386011038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1.0871389999999999</v>
      </c>
      <c r="R3041" s="6">
        <f t="shared" si="285"/>
        <v>92.130423728813554</v>
      </c>
      <c r="S3041" s="6" t="str">
        <f t="shared" si="286"/>
        <v>theater</v>
      </c>
      <c r="T3041" s="6" t="str">
        <f t="shared" si="287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10">
        <f t="shared" si="282"/>
        <v>42181.749999999993</v>
      </c>
      <c r="J3042">
        <v>1435359600</v>
      </c>
      <c r="K3042" s="10">
        <f t="shared" si="283"/>
        <v>42177.583576388883</v>
      </c>
      <c r="L3042">
        <v>1434999621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1.075</v>
      </c>
      <c r="R3042" s="6">
        <f t="shared" si="285"/>
        <v>76.785714285714292</v>
      </c>
      <c r="S3042" s="6" t="str">
        <f t="shared" si="286"/>
        <v>theater</v>
      </c>
      <c r="T3042" s="6" t="str">
        <f t="shared" si="287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10">
        <f t="shared" si="282"/>
        <v>42389.660277777781</v>
      </c>
      <c r="J3043">
        <v>1453323048</v>
      </c>
      <c r="K3043" s="10">
        <f t="shared" si="283"/>
        <v>42359.660277777781</v>
      </c>
      <c r="L3043">
        <v>1450731048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1.1048192771084338</v>
      </c>
      <c r="R3043" s="6">
        <f t="shared" si="285"/>
        <v>96.526315789473685</v>
      </c>
      <c r="S3043" s="6" t="str">
        <f t="shared" si="286"/>
        <v>theater</v>
      </c>
      <c r="T3043" s="6" t="str">
        <f t="shared" si="287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10">
        <f t="shared" si="282"/>
        <v>42283.479710648149</v>
      </c>
      <c r="J3044">
        <v>1444149047</v>
      </c>
      <c r="K3044" s="10">
        <f t="shared" si="283"/>
        <v>42253.479710648149</v>
      </c>
      <c r="L3044">
        <v>1441557047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1.28</v>
      </c>
      <c r="R3044" s="6">
        <f t="shared" si="285"/>
        <v>51.891891891891895</v>
      </c>
      <c r="S3044" s="6" t="str">
        <f t="shared" si="286"/>
        <v>theater</v>
      </c>
      <c r="T3044" s="6" t="str">
        <f t="shared" si="287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10">
        <f t="shared" si="282"/>
        <v>42109.909722222219</v>
      </c>
      <c r="J3045">
        <v>1429152600</v>
      </c>
      <c r="K3045" s="10">
        <f t="shared" si="283"/>
        <v>42082.862256944441</v>
      </c>
      <c r="L3045">
        <v>1426815699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1.1000666666666667</v>
      </c>
      <c r="R3045" s="6">
        <f t="shared" si="285"/>
        <v>128.9140625</v>
      </c>
      <c r="S3045" s="6" t="str">
        <f t="shared" si="286"/>
        <v>theater</v>
      </c>
      <c r="T3045" s="6" t="str">
        <f t="shared" si="287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10">
        <f t="shared" si="282"/>
        <v>42402.518495370365</v>
      </c>
      <c r="J3046">
        <v>1454433998</v>
      </c>
      <c r="K3046" s="10">
        <f t="shared" si="283"/>
        <v>42387.518495370365</v>
      </c>
      <c r="L3046">
        <v>1453137998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1.0934166666666667</v>
      </c>
      <c r="R3046" s="6">
        <f t="shared" si="285"/>
        <v>84.108974358974365</v>
      </c>
      <c r="S3046" s="6" t="str">
        <f t="shared" si="286"/>
        <v>theater</v>
      </c>
      <c r="T3046" s="6" t="str">
        <f t="shared" si="287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10">
        <f t="shared" si="282"/>
        <v>41872.947395833333</v>
      </c>
      <c r="J3047">
        <v>1408679055</v>
      </c>
      <c r="K3047" s="10">
        <f t="shared" si="283"/>
        <v>41842.947395833333</v>
      </c>
      <c r="L3047">
        <v>1406087055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1.3270650000000002</v>
      </c>
      <c r="R3047" s="6">
        <f t="shared" si="285"/>
        <v>82.941562500000003</v>
      </c>
      <c r="S3047" s="6" t="str">
        <f t="shared" si="286"/>
        <v>theater</v>
      </c>
      <c r="T3047" s="6" t="str">
        <f t="shared" si="287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10">
        <f t="shared" si="282"/>
        <v>41891.994444444441</v>
      </c>
      <c r="J3048">
        <v>1410324720</v>
      </c>
      <c r="K3048" s="10">
        <f t="shared" si="283"/>
        <v>41862.59474537037</v>
      </c>
      <c r="L3048">
        <v>1407784586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1.9084810126582279</v>
      </c>
      <c r="R3048" s="6">
        <f t="shared" si="285"/>
        <v>259.94827586206895</v>
      </c>
      <c r="S3048" s="6" t="str">
        <f t="shared" si="286"/>
        <v>theater</v>
      </c>
      <c r="T3048" s="6" t="str">
        <f t="shared" si="287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10">
        <f t="shared" si="282"/>
        <v>42487.344444444439</v>
      </c>
      <c r="J3049">
        <v>1461762960</v>
      </c>
      <c r="K3049" s="10">
        <f t="shared" si="283"/>
        <v>42443.780717592592</v>
      </c>
      <c r="L3049">
        <v>1457999054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1.49</v>
      </c>
      <c r="R3049" s="6">
        <f t="shared" si="285"/>
        <v>37.25</v>
      </c>
      <c r="S3049" s="6" t="str">
        <f t="shared" si="286"/>
        <v>theater</v>
      </c>
      <c r="T3049" s="6" t="str">
        <f t="shared" si="287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10">
        <f t="shared" si="282"/>
        <v>42004.681944444441</v>
      </c>
      <c r="J3050">
        <v>1420060920</v>
      </c>
      <c r="K3050" s="10">
        <f t="shared" si="283"/>
        <v>41975.692847222221</v>
      </c>
      <c r="L3050">
        <v>1417556262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1.6639999999999999</v>
      </c>
      <c r="R3050" s="6">
        <f t="shared" si="285"/>
        <v>177.02127659574469</v>
      </c>
      <c r="S3050" s="6" t="str">
        <f t="shared" si="286"/>
        <v>theater</v>
      </c>
      <c r="T3050" s="6" t="str">
        <f t="shared" si="287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10">
        <f t="shared" si="282"/>
        <v>42168.806192129625</v>
      </c>
      <c r="J3051">
        <v>1434241255</v>
      </c>
      <c r="K3051" s="10">
        <f t="shared" si="283"/>
        <v>42138.806192129625</v>
      </c>
      <c r="L3051">
        <v>1431649255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1.0666666666666667</v>
      </c>
      <c r="R3051" s="6">
        <f t="shared" si="285"/>
        <v>74.074074074074076</v>
      </c>
      <c r="S3051" s="6" t="str">
        <f t="shared" si="286"/>
        <v>theater</v>
      </c>
      <c r="T3051" s="6" t="str">
        <f t="shared" si="287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10">
        <f t="shared" si="282"/>
        <v>42494.960185185184</v>
      </c>
      <c r="J3052">
        <v>1462420960</v>
      </c>
      <c r="K3052" s="10">
        <f t="shared" si="283"/>
        <v>42464.960185185184</v>
      </c>
      <c r="L3052">
        <v>1459828960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1.06</v>
      </c>
      <c r="R3052" s="6">
        <f t="shared" si="285"/>
        <v>70.666666666666671</v>
      </c>
      <c r="S3052" s="6" t="str">
        <f t="shared" si="286"/>
        <v>theater</v>
      </c>
      <c r="T3052" s="6" t="str">
        <f t="shared" si="287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10">
        <f t="shared" si="282"/>
        <v>42774.207696759258</v>
      </c>
      <c r="J3053">
        <v>1486547945</v>
      </c>
      <c r="K3053" s="10">
        <f t="shared" si="283"/>
        <v>42744.207696759258</v>
      </c>
      <c r="L3053">
        <v>1483955945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0.23628571428571429</v>
      </c>
      <c r="R3053" s="6">
        <f t="shared" si="285"/>
        <v>23.62857142857143</v>
      </c>
      <c r="S3053" s="6" t="str">
        <f t="shared" si="286"/>
        <v>theater</v>
      </c>
      <c r="T3053" s="6" t="str">
        <f t="shared" si="287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10">
        <f t="shared" si="282"/>
        <v>42152.457638888889</v>
      </c>
      <c r="J3054">
        <v>1432828740</v>
      </c>
      <c r="K3054" s="10">
        <f t="shared" si="283"/>
        <v>42122.461736111109</v>
      </c>
      <c r="L3054">
        <v>1430237094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1.5E-3</v>
      </c>
      <c r="R3054" s="6">
        <f t="shared" si="285"/>
        <v>37.5</v>
      </c>
      <c r="S3054" s="6" t="str">
        <f t="shared" si="286"/>
        <v>theater</v>
      </c>
      <c r="T3054" s="6" t="str">
        <f t="shared" si="287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10">
        <f t="shared" si="282"/>
        <v>41913.957638888889</v>
      </c>
      <c r="J3055">
        <v>1412222340</v>
      </c>
      <c r="K3055" s="10">
        <f t="shared" si="283"/>
        <v>41862.553391203699</v>
      </c>
      <c r="L3055">
        <v>1407781013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4.0000000000000001E-3</v>
      </c>
      <c r="R3055" s="6">
        <f t="shared" si="285"/>
        <v>13.333333333333334</v>
      </c>
      <c r="S3055" s="6" t="str">
        <f t="shared" si="286"/>
        <v>theater</v>
      </c>
      <c r="T3055" s="6" t="str">
        <f t="shared" si="287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10">
        <f t="shared" si="282"/>
        <v>42064.836111111108</v>
      </c>
      <c r="J3056">
        <v>1425258240</v>
      </c>
      <c r="K3056" s="10">
        <f t="shared" si="283"/>
        <v>42027.624467592592</v>
      </c>
      <c r="L3056">
        <v>1422043154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 s="6" t="e">
        <f t="shared" si="285"/>
        <v>#DIV/0!</v>
      </c>
      <c r="S3056" s="6" t="str">
        <f t="shared" si="286"/>
        <v>theater</v>
      </c>
      <c r="T3056" s="6" t="str">
        <f t="shared" si="287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10">
        <f t="shared" si="282"/>
        <v>42013.749884259254</v>
      </c>
      <c r="J3057">
        <v>1420844390</v>
      </c>
      <c r="K3057" s="10">
        <f t="shared" si="283"/>
        <v>41953.749884259254</v>
      </c>
      <c r="L3057">
        <v>1415660390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5.0000000000000002E-5</v>
      </c>
      <c r="R3057" s="6">
        <f t="shared" si="285"/>
        <v>1</v>
      </c>
      <c r="S3057" s="6" t="str">
        <f t="shared" si="286"/>
        <v>theater</v>
      </c>
      <c r="T3057" s="6" t="str">
        <f t="shared" si="287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10">
        <f t="shared" si="282"/>
        <v>41911.428055555552</v>
      </c>
      <c r="J3058">
        <v>1412003784</v>
      </c>
      <c r="K3058" s="10">
        <f t="shared" si="283"/>
        <v>41851.428055555552</v>
      </c>
      <c r="L3058">
        <v>1406819784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 s="6" t="e">
        <f t="shared" si="285"/>
        <v>#DIV/0!</v>
      </c>
      <c r="S3058" s="6" t="str">
        <f t="shared" si="286"/>
        <v>theater</v>
      </c>
      <c r="T3058" s="6" t="str">
        <f t="shared" si="287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10">
        <f t="shared" si="282"/>
        <v>42463.400590277779</v>
      </c>
      <c r="J3059">
        <v>1459694211</v>
      </c>
      <c r="K3059" s="10">
        <f t="shared" si="283"/>
        <v>42433.442256944443</v>
      </c>
      <c r="L3059">
        <v>1457105811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 s="6" t="e">
        <f t="shared" si="285"/>
        <v>#DIV/0!</v>
      </c>
      <c r="S3059" s="6" t="str">
        <f t="shared" si="286"/>
        <v>theater</v>
      </c>
      <c r="T3059" s="6" t="str">
        <f t="shared" si="287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10">
        <f t="shared" si="282"/>
        <v>42510.165972222218</v>
      </c>
      <c r="J3060">
        <v>1463734740</v>
      </c>
      <c r="K3060" s="10">
        <f t="shared" si="283"/>
        <v>42460.165972222218</v>
      </c>
      <c r="L3060">
        <v>1459414740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1.6666666666666666E-4</v>
      </c>
      <c r="R3060" s="6">
        <f t="shared" si="285"/>
        <v>1</v>
      </c>
      <c r="S3060" s="6" t="str">
        <f t="shared" si="286"/>
        <v>theater</v>
      </c>
      <c r="T3060" s="6" t="str">
        <f t="shared" si="287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10">
        <f t="shared" si="282"/>
        <v>41859.727384259255</v>
      </c>
      <c r="J3061">
        <v>1407536846</v>
      </c>
      <c r="K3061" s="10">
        <f t="shared" si="283"/>
        <v>41829.727384259255</v>
      </c>
      <c r="L3061">
        <v>1404944846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3.0066666666666665E-2</v>
      </c>
      <c r="R3061" s="6">
        <f t="shared" si="285"/>
        <v>41</v>
      </c>
      <c r="S3061" s="6" t="str">
        <f t="shared" si="286"/>
        <v>theater</v>
      </c>
      <c r="T3061" s="6" t="str">
        <f t="shared" si="287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10">
        <f t="shared" si="282"/>
        <v>42275.066365740735</v>
      </c>
      <c r="J3062">
        <v>1443422134</v>
      </c>
      <c r="K3062" s="10">
        <f t="shared" si="283"/>
        <v>42245.066365740735</v>
      </c>
      <c r="L3062">
        <v>1440830134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1.5227272727272728E-3</v>
      </c>
      <c r="R3062" s="6">
        <f t="shared" si="285"/>
        <v>55.833333333333336</v>
      </c>
      <c r="S3062" s="6" t="str">
        <f t="shared" si="286"/>
        <v>theater</v>
      </c>
      <c r="T3062" s="6" t="str">
        <f t="shared" si="287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10">
        <f t="shared" si="282"/>
        <v>41864.575787037036</v>
      </c>
      <c r="J3063">
        <v>1407955748</v>
      </c>
      <c r="K3063" s="10">
        <f t="shared" si="283"/>
        <v>41834.575787037036</v>
      </c>
      <c r="L3063">
        <v>1405363748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 s="6" t="e">
        <f t="shared" si="285"/>
        <v>#DIV/0!</v>
      </c>
      <c r="S3063" s="6" t="str">
        <f t="shared" si="286"/>
        <v>theater</v>
      </c>
      <c r="T3063" s="6" t="str">
        <f t="shared" si="287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10">
        <f t="shared" si="282"/>
        <v>42277.541666666664</v>
      </c>
      <c r="J3064">
        <v>1443636000</v>
      </c>
      <c r="K3064" s="10">
        <f t="shared" si="283"/>
        <v>42248.3274537037</v>
      </c>
      <c r="L3064">
        <v>1441111892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0.66839999999999999</v>
      </c>
      <c r="R3064" s="6">
        <f t="shared" si="285"/>
        <v>99.761194029850742</v>
      </c>
      <c r="S3064" s="6" t="str">
        <f t="shared" si="286"/>
        <v>theater</v>
      </c>
      <c r="T3064" s="6" t="str">
        <f t="shared" si="287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10">
        <f t="shared" si="282"/>
        <v>42665.714560185188</v>
      </c>
      <c r="J3065">
        <v>1477174138</v>
      </c>
      <c r="K3065" s="10">
        <f t="shared" si="283"/>
        <v>42630.714560185188</v>
      </c>
      <c r="L3065">
        <v>1474150138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0.19566666666666666</v>
      </c>
      <c r="R3065" s="6">
        <f t="shared" si="285"/>
        <v>25.521739130434781</v>
      </c>
      <c r="S3065" s="6" t="str">
        <f t="shared" si="286"/>
        <v>theater</v>
      </c>
      <c r="T3065" s="6" t="str">
        <f t="shared" si="287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10">
        <f t="shared" si="282"/>
        <v>42330.082638888889</v>
      </c>
      <c r="J3066">
        <v>1448175540</v>
      </c>
      <c r="K3066" s="10">
        <f t="shared" si="283"/>
        <v>42298.9218287037</v>
      </c>
      <c r="L3066">
        <v>1445483246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0.11294666666666667</v>
      </c>
      <c r="R3066" s="6">
        <f t="shared" si="285"/>
        <v>117.65277777777777</v>
      </c>
      <c r="S3066" s="6" t="str">
        <f t="shared" si="286"/>
        <v>theater</v>
      </c>
      <c r="T3066" s="6" t="str">
        <f t="shared" si="287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10">
        <f t="shared" si="282"/>
        <v>41849.846898148149</v>
      </c>
      <c r="J3067">
        <v>1406683172</v>
      </c>
      <c r="K3067" s="10">
        <f t="shared" si="283"/>
        <v>41824.846898148149</v>
      </c>
      <c r="L3067">
        <v>1404523172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4.0000000000000002E-4</v>
      </c>
      <c r="R3067" s="6">
        <f t="shared" si="285"/>
        <v>5</v>
      </c>
      <c r="S3067" s="6" t="str">
        <f t="shared" si="286"/>
        <v>theater</v>
      </c>
      <c r="T3067" s="6" t="str">
        <f t="shared" si="287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10">
        <f t="shared" si="282"/>
        <v>42561.020104166666</v>
      </c>
      <c r="J3068">
        <v>1468128537</v>
      </c>
      <c r="K3068" s="10">
        <f t="shared" si="283"/>
        <v>42531.020104166666</v>
      </c>
      <c r="L3068">
        <v>1465536537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0.11985714285714286</v>
      </c>
      <c r="R3068" s="6">
        <f t="shared" si="285"/>
        <v>2796.6666666666665</v>
      </c>
      <c r="S3068" s="6" t="str">
        <f t="shared" si="286"/>
        <v>theater</v>
      </c>
      <c r="T3068" s="6" t="str">
        <f t="shared" si="287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10">
        <f t="shared" si="282"/>
        <v>42256.730081018519</v>
      </c>
      <c r="J3069">
        <v>1441837879</v>
      </c>
      <c r="K3069" s="10">
        <f t="shared" si="283"/>
        <v>42226.730081018519</v>
      </c>
      <c r="L3069">
        <v>1439245879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2.5000000000000001E-2</v>
      </c>
      <c r="R3069" s="6">
        <f t="shared" si="285"/>
        <v>200</v>
      </c>
      <c r="S3069" s="6" t="str">
        <f t="shared" si="286"/>
        <v>theater</v>
      </c>
      <c r="T3069" s="6" t="str">
        <f t="shared" si="287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10">
        <f t="shared" si="282"/>
        <v>42293.483240740738</v>
      </c>
      <c r="J3070">
        <v>1445013352</v>
      </c>
      <c r="K3070" s="10">
        <f t="shared" si="283"/>
        <v>42263.483240740738</v>
      </c>
      <c r="L3070">
        <v>1442421352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6.9999999999999999E-4</v>
      </c>
      <c r="R3070" s="6">
        <f t="shared" si="285"/>
        <v>87.5</v>
      </c>
      <c r="S3070" s="6" t="str">
        <f t="shared" si="286"/>
        <v>theater</v>
      </c>
      <c r="T3070" s="6" t="str">
        <f t="shared" si="287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10">
        <f t="shared" si="282"/>
        <v>41987.625393518516</v>
      </c>
      <c r="J3071">
        <v>1418587234</v>
      </c>
      <c r="K3071" s="10">
        <f t="shared" si="283"/>
        <v>41957.625393518516</v>
      </c>
      <c r="L3071">
        <v>1415995234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0.14099999999999999</v>
      </c>
      <c r="R3071" s="6">
        <f t="shared" si="285"/>
        <v>20.142857142857142</v>
      </c>
      <c r="S3071" s="6" t="str">
        <f t="shared" si="286"/>
        <v>theater</v>
      </c>
      <c r="T3071" s="6" t="str">
        <f t="shared" si="287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10">
        <f t="shared" si="282"/>
        <v>42711.525104166663</v>
      </c>
      <c r="J3072">
        <v>1481132169</v>
      </c>
      <c r="K3072" s="10">
        <f t="shared" si="283"/>
        <v>42690.525104166663</v>
      </c>
      <c r="L3072">
        <v>1479317769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3.3399999999999999E-2</v>
      </c>
      <c r="R3072" s="6">
        <f t="shared" si="285"/>
        <v>20.875</v>
      </c>
      <c r="S3072" s="6" t="str">
        <f t="shared" si="286"/>
        <v>theater</v>
      </c>
      <c r="T3072" s="6" t="str">
        <f t="shared" si="287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10">
        <f t="shared" si="282"/>
        <v>42115.040972222218</v>
      </c>
      <c r="J3073">
        <v>1429595940</v>
      </c>
      <c r="K3073" s="10">
        <f t="shared" si="283"/>
        <v>42097.524085648147</v>
      </c>
      <c r="L3073">
        <v>1428082481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0.59775</v>
      </c>
      <c r="R3073" s="6">
        <f t="shared" si="285"/>
        <v>61.307692307692307</v>
      </c>
      <c r="S3073" s="6" t="str">
        <f t="shared" si="286"/>
        <v>theater</v>
      </c>
      <c r="T3073" s="6" t="str">
        <f t="shared" si="287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10">
        <f t="shared" si="282"/>
        <v>42672.865277777775</v>
      </c>
      <c r="J3074">
        <v>1477791960</v>
      </c>
      <c r="K3074" s="10">
        <f t="shared" si="283"/>
        <v>42658.482199074067</v>
      </c>
      <c r="L3074">
        <v>1476549262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4"/>
        <v>1.6666666666666666E-4</v>
      </c>
      <c r="R3074" s="6">
        <f t="shared" si="285"/>
        <v>1</v>
      </c>
      <c r="S3074" s="6" t="str">
        <f t="shared" si="286"/>
        <v>theater</v>
      </c>
      <c r="T3074" s="6" t="str">
        <f t="shared" si="287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10">
        <f t="shared" ref="I3075:I3138" si="288">J3075/(86400)+25569+(-5/24)</f>
        <v>42169.59652777778</v>
      </c>
      <c r="J3075">
        <v>1434309540</v>
      </c>
      <c r="K3075" s="10">
        <f t="shared" ref="K3075:K3138" si="289">(L3075/86400)+25569+(-5/24)</f>
        <v>42111.475694444445</v>
      </c>
      <c r="L3075">
        <v>1429287900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0">E3075/D3075</f>
        <v>2.3035714285714285E-4</v>
      </c>
      <c r="R3075" s="6">
        <f t="shared" ref="R3075:R3138" si="291">E3075/N3075</f>
        <v>92.142857142857139</v>
      </c>
      <c r="S3075" s="6" t="str">
        <f t="shared" ref="S3075:S3138" si="292">LEFT(P3075,FIND("/",P3075)-1)</f>
        <v>theater</v>
      </c>
      <c r="T3075" s="6" t="str">
        <f t="shared" ref="T3075:T3138" si="293">RIGHT(P3075,LEN(P3075)-FIND("/",P3075))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10">
        <f t="shared" si="288"/>
        <v>42439.362951388888</v>
      </c>
      <c r="J3076">
        <v>1457617359</v>
      </c>
      <c r="K3076" s="10">
        <f t="shared" si="289"/>
        <v>42409.362951388888</v>
      </c>
      <c r="L3076">
        <v>1455025359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8.8000000000000003E-4</v>
      </c>
      <c r="R3076" s="6">
        <f t="shared" si="291"/>
        <v>7.333333333333333</v>
      </c>
      <c r="S3076" s="6" t="str">
        <f t="shared" si="292"/>
        <v>theater</v>
      </c>
      <c r="T3076" s="6" t="str">
        <f t="shared" si="293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10">
        <f t="shared" si="288"/>
        <v>42600.89398148148</v>
      </c>
      <c r="J3077">
        <v>1471573640</v>
      </c>
      <c r="K3077" s="10">
        <f t="shared" si="289"/>
        <v>42550.89398148148</v>
      </c>
      <c r="L3077">
        <v>1467253640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8.6400000000000005E-2</v>
      </c>
      <c r="R3077" s="6">
        <f t="shared" si="291"/>
        <v>64.8</v>
      </c>
      <c r="S3077" s="6" t="str">
        <f t="shared" si="292"/>
        <v>theater</v>
      </c>
      <c r="T3077" s="6" t="str">
        <f t="shared" si="293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10">
        <f t="shared" si="288"/>
        <v>42286.443553240737</v>
      </c>
      <c r="J3078">
        <v>1444405123</v>
      </c>
      <c r="K3078" s="10">
        <f t="shared" si="289"/>
        <v>42226.443553240737</v>
      </c>
      <c r="L3078">
        <v>1439221123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0.15060000000000001</v>
      </c>
      <c r="R3078" s="6">
        <f t="shared" si="291"/>
        <v>30.12</v>
      </c>
      <c r="S3078" s="6" t="str">
        <f t="shared" si="292"/>
        <v>theater</v>
      </c>
      <c r="T3078" s="6" t="str">
        <f t="shared" si="293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10">
        <f t="shared" si="288"/>
        <v>42796.74858796296</v>
      </c>
      <c r="J3079">
        <v>1488495478</v>
      </c>
      <c r="K3079" s="10">
        <f t="shared" si="289"/>
        <v>42766.74858796296</v>
      </c>
      <c r="L3079">
        <v>1485903478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4.7727272727272731E-3</v>
      </c>
      <c r="R3079" s="6">
        <f t="shared" si="291"/>
        <v>52.5</v>
      </c>
      <c r="S3079" s="6" t="str">
        <f t="shared" si="292"/>
        <v>theater</v>
      </c>
      <c r="T3079" s="6" t="str">
        <f t="shared" si="293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10">
        <f t="shared" si="288"/>
        <v>42060.930497685178</v>
      </c>
      <c r="J3080">
        <v>1424920795</v>
      </c>
      <c r="K3080" s="10">
        <f t="shared" si="289"/>
        <v>42030.930497685178</v>
      </c>
      <c r="L3080">
        <v>1422328795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1.1833333333333333E-3</v>
      </c>
      <c r="R3080" s="6">
        <f t="shared" si="291"/>
        <v>23.666666666666668</v>
      </c>
      <c r="S3080" s="6" t="str">
        <f t="shared" si="292"/>
        <v>theater</v>
      </c>
      <c r="T3080" s="6" t="str">
        <f t="shared" si="293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10">
        <f t="shared" si="288"/>
        <v>42085.463368055549</v>
      </c>
      <c r="J3081">
        <v>1427040435</v>
      </c>
      <c r="K3081" s="10">
        <f t="shared" si="289"/>
        <v>42055.50503472222</v>
      </c>
      <c r="L3081">
        <v>1424452035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8.4173998587352451E-3</v>
      </c>
      <c r="R3081" s="6">
        <f t="shared" si="291"/>
        <v>415.77777777777777</v>
      </c>
      <c r="S3081" s="6" t="str">
        <f t="shared" si="292"/>
        <v>theater</v>
      </c>
      <c r="T3081" s="6" t="str">
        <f t="shared" si="293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10">
        <f t="shared" si="288"/>
        <v>41999.861620370364</v>
      </c>
      <c r="J3082">
        <v>1419644444</v>
      </c>
      <c r="K3082" s="10">
        <f t="shared" si="289"/>
        <v>41939.8199537037</v>
      </c>
      <c r="L3082">
        <v>1414456844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1.8799999999999999E-4</v>
      </c>
      <c r="R3082" s="6">
        <f t="shared" si="291"/>
        <v>53.714285714285715</v>
      </c>
      <c r="S3082" s="6" t="str">
        <f t="shared" si="292"/>
        <v>theater</v>
      </c>
      <c r="T3082" s="6" t="str">
        <f t="shared" si="293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10">
        <f t="shared" si="288"/>
        <v>42266.973275462959</v>
      </c>
      <c r="J3083">
        <v>1442722891</v>
      </c>
      <c r="K3083" s="10">
        <f t="shared" si="289"/>
        <v>42236.973275462959</v>
      </c>
      <c r="L3083">
        <v>1440130891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2.1029999999999998E-3</v>
      </c>
      <c r="R3083" s="6">
        <f t="shared" si="291"/>
        <v>420.6</v>
      </c>
      <c r="S3083" s="6" t="str">
        <f t="shared" si="292"/>
        <v>theater</v>
      </c>
      <c r="T3083" s="6" t="str">
        <f t="shared" si="293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10">
        <f t="shared" si="288"/>
        <v>42323.756319444445</v>
      </c>
      <c r="J3084">
        <v>1447628946</v>
      </c>
      <c r="K3084" s="10">
        <f t="shared" si="289"/>
        <v>42293.714652777773</v>
      </c>
      <c r="L3084">
        <v>1445033346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 s="6" t="e">
        <f t="shared" si="291"/>
        <v>#DIV/0!</v>
      </c>
      <c r="S3084" s="6" t="str">
        <f t="shared" si="292"/>
        <v>theater</v>
      </c>
      <c r="T3084" s="6" t="str">
        <f t="shared" si="293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10">
        <f t="shared" si="288"/>
        <v>41883</v>
      </c>
      <c r="J3085">
        <v>1409547600</v>
      </c>
      <c r="K3085" s="10">
        <f t="shared" si="289"/>
        <v>41853.355069444442</v>
      </c>
      <c r="L3085">
        <v>1406986278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2.8E-3</v>
      </c>
      <c r="R3085" s="6">
        <f t="shared" si="291"/>
        <v>18.666666666666668</v>
      </c>
      <c r="S3085" s="6" t="str">
        <f t="shared" si="292"/>
        <v>theater</v>
      </c>
      <c r="T3085" s="6" t="str">
        <f t="shared" si="293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10">
        <f t="shared" si="288"/>
        <v>42129.574999999997</v>
      </c>
      <c r="J3086">
        <v>1430851680</v>
      </c>
      <c r="K3086" s="10">
        <f t="shared" si="289"/>
        <v>42100.515405092585</v>
      </c>
      <c r="L3086">
        <v>1428340931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0.11579206701157921</v>
      </c>
      <c r="R3086" s="6">
        <f t="shared" si="291"/>
        <v>78.333333333333329</v>
      </c>
      <c r="S3086" s="6" t="str">
        <f t="shared" si="292"/>
        <v>theater</v>
      </c>
      <c r="T3086" s="6" t="str">
        <f t="shared" si="293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10">
        <f t="shared" si="288"/>
        <v>42276.675451388888</v>
      </c>
      <c r="J3087">
        <v>1443561159</v>
      </c>
      <c r="K3087" s="10">
        <f t="shared" si="289"/>
        <v>42246.675451388888</v>
      </c>
      <c r="L3087">
        <v>1440969159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2.4400000000000002E-2</v>
      </c>
      <c r="R3087" s="6">
        <f t="shared" si="291"/>
        <v>67.777777777777771</v>
      </c>
      <c r="S3087" s="6" t="str">
        <f t="shared" si="292"/>
        <v>theater</v>
      </c>
      <c r="T3087" s="6" t="str">
        <f t="shared" si="293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10">
        <f t="shared" si="288"/>
        <v>42233.462488425925</v>
      </c>
      <c r="J3088">
        <v>1439827559</v>
      </c>
      <c r="K3088" s="10">
        <f t="shared" si="289"/>
        <v>42173.462488425925</v>
      </c>
      <c r="L3088">
        <v>1434643559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2.5000000000000001E-3</v>
      </c>
      <c r="R3088" s="6">
        <f t="shared" si="291"/>
        <v>16.666666666666668</v>
      </c>
      <c r="S3088" s="6" t="str">
        <f t="shared" si="292"/>
        <v>theater</v>
      </c>
      <c r="T3088" s="6" t="str">
        <f t="shared" si="293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10">
        <f t="shared" si="288"/>
        <v>42724.983680555553</v>
      </c>
      <c r="J3089">
        <v>1482294990</v>
      </c>
      <c r="K3089" s="10">
        <f t="shared" si="289"/>
        <v>42664.942013888889</v>
      </c>
      <c r="L3089">
        <v>1477107390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6.2500000000000003E-3</v>
      </c>
      <c r="R3089" s="6">
        <f t="shared" si="291"/>
        <v>62.5</v>
      </c>
      <c r="S3089" s="6" t="str">
        <f t="shared" si="292"/>
        <v>theater</v>
      </c>
      <c r="T3089" s="6" t="str">
        <f t="shared" si="293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10">
        <f t="shared" si="288"/>
        <v>42012.361805555549</v>
      </c>
      <c r="J3090">
        <v>1420724460</v>
      </c>
      <c r="K3090" s="10">
        <f t="shared" si="289"/>
        <v>41981.363969907405</v>
      </c>
      <c r="L3090">
        <v>1418046247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1.9384615384615384E-3</v>
      </c>
      <c r="R3090" s="6">
        <f t="shared" si="291"/>
        <v>42</v>
      </c>
      <c r="S3090" s="6" t="str">
        <f t="shared" si="292"/>
        <v>theater</v>
      </c>
      <c r="T3090" s="6" t="str">
        <f t="shared" si="293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10">
        <f t="shared" si="288"/>
        <v>42559.874305555553</v>
      </c>
      <c r="J3091">
        <v>1468029540</v>
      </c>
      <c r="K3091" s="10">
        <f t="shared" si="289"/>
        <v>42528.334293981483</v>
      </c>
      <c r="L3091">
        <v>1465304483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0.23416000000000001</v>
      </c>
      <c r="R3091" s="6">
        <f t="shared" si="291"/>
        <v>130.0888888888889</v>
      </c>
      <c r="S3091" s="6" t="str">
        <f t="shared" si="292"/>
        <v>theater</v>
      </c>
      <c r="T3091" s="6" t="str">
        <f t="shared" si="293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10">
        <f t="shared" si="288"/>
        <v>42125.568807870368</v>
      </c>
      <c r="J3092">
        <v>1430505545</v>
      </c>
      <c r="K3092" s="10">
        <f t="shared" si="289"/>
        <v>42065.610474537032</v>
      </c>
      <c r="L3092">
        <v>1425325145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5.080888888888889E-2</v>
      </c>
      <c r="R3092" s="6">
        <f t="shared" si="291"/>
        <v>1270.2222222222222</v>
      </c>
      <c r="S3092" s="6" t="str">
        <f t="shared" si="292"/>
        <v>theater</v>
      </c>
      <c r="T3092" s="6" t="str">
        <f t="shared" si="293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10">
        <f t="shared" si="288"/>
        <v>42596.740081018514</v>
      </c>
      <c r="J3093">
        <v>1471214743</v>
      </c>
      <c r="K3093" s="10">
        <f t="shared" si="289"/>
        <v>42566.740081018514</v>
      </c>
      <c r="L3093">
        <v>1468622743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0.15920000000000001</v>
      </c>
      <c r="R3093" s="6">
        <f t="shared" si="291"/>
        <v>88.444444444444443</v>
      </c>
      <c r="S3093" s="6" t="str">
        <f t="shared" si="292"/>
        <v>theater</v>
      </c>
      <c r="T3093" s="6" t="str">
        <f t="shared" si="293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10">
        <f t="shared" si="288"/>
        <v>42292.708333333336</v>
      </c>
      <c r="J3094">
        <v>1444946400</v>
      </c>
      <c r="K3094" s="10">
        <f t="shared" si="289"/>
        <v>42255.41101851852</v>
      </c>
      <c r="L3094">
        <v>1441723912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1.1831900000000001E-2</v>
      </c>
      <c r="R3094" s="6">
        <f t="shared" si="291"/>
        <v>56.342380952380957</v>
      </c>
      <c r="S3094" s="6" t="str">
        <f t="shared" si="292"/>
        <v>theater</v>
      </c>
      <c r="T3094" s="6" t="str">
        <f t="shared" si="293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10">
        <f t="shared" si="288"/>
        <v>41790.957638888889</v>
      </c>
      <c r="J3095">
        <v>1401595140</v>
      </c>
      <c r="K3095" s="10">
        <f t="shared" si="289"/>
        <v>41760.700706018521</v>
      </c>
      <c r="L3095">
        <v>1398980941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0.22750000000000001</v>
      </c>
      <c r="R3095" s="6">
        <f t="shared" si="291"/>
        <v>53.529411764705884</v>
      </c>
      <c r="S3095" s="6" t="str">
        <f t="shared" si="292"/>
        <v>theater</v>
      </c>
      <c r="T3095" s="6" t="str">
        <f t="shared" si="293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10">
        <f t="shared" si="288"/>
        <v>42267.587453703702</v>
      </c>
      <c r="J3096">
        <v>1442775956</v>
      </c>
      <c r="K3096" s="10">
        <f t="shared" si="289"/>
        <v>42207.587453703702</v>
      </c>
      <c r="L3096">
        <v>1437591956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2.5000000000000001E-4</v>
      </c>
      <c r="R3096" s="6">
        <f t="shared" si="291"/>
        <v>25</v>
      </c>
      <c r="S3096" s="6" t="str">
        <f t="shared" si="292"/>
        <v>theater</v>
      </c>
      <c r="T3096" s="6" t="str">
        <f t="shared" si="293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10">
        <f t="shared" si="288"/>
        <v>42582.81689814815</v>
      </c>
      <c r="J3097">
        <v>1470011780</v>
      </c>
      <c r="K3097" s="10">
        <f t="shared" si="289"/>
        <v>42522.81689814815</v>
      </c>
      <c r="L3097">
        <v>1464827780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3.351206434316354E-3</v>
      </c>
      <c r="R3097" s="6">
        <f t="shared" si="291"/>
        <v>50</v>
      </c>
      <c r="S3097" s="6" t="str">
        <f t="shared" si="292"/>
        <v>theater</v>
      </c>
      <c r="T3097" s="6" t="str">
        <f t="shared" si="293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10">
        <f t="shared" si="288"/>
        <v>42144.617199074077</v>
      </c>
      <c r="J3098">
        <v>1432151326</v>
      </c>
      <c r="K3098" s="10">
        <f t="shared" si="289"/>
        <v>42114.617199074077</v>
      </c>
      <c r="L3098">
        <v>1429559326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3.9750000000000001E-2</v>
      </c>
      <c r="R3098" s="6">
        <f t="shared" si="291"/>
        <v>56.785714285714285</v>
      </c>
      <c r="S3098" s="6" t="str">
        <f t="shared" si="292"/>
        <v>theater</v>
      </c>
      <c r="T3098" s="6" t="str">
        <f t="shared" si="293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10">
        <f t="shared" si="288"/>
        <v>42650.374999999993</v>
      </c>
      <c r="J3099">
        <v>1475848800</v>
      </c>
      <c r="K3099" s="10">
        <f t="shared" si="289"/>
        <v>42629.29515046296</v>
      </c>
      <c r="L3099">
        <v>1474027501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0.17150000000000001</v>
      </c>
      <c r="R3099" s="6">
        <f t="shared" si="291"/>
        <v>40.833333333333336</v>
      </c>
      <c r="S3099" s="6" t="str">
        <f t="shared" si="292"/>
        <v>theater</v>
      </c>
      <c r="T3099" s="6" t="str">
        <f t="shared" si="293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10">
        <f t="shared" si="288"/>
        <v>42407.803472222215</v>
      </c>
      <c r="J3100">
        <v>1454890620</v>
      </c>
      <c r="K3100" s="10">
        <f t="shared" si="289"/>
        <v>42359.58390046296</v>
      </c>
      <c r="L3100">
        <v>1450724449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3.608004104669061E-2</v>
      </c>
      <c r="R3100" s="6">
        <f t="shared" si="291"/>
        <v>65.111111111111114</v>
      </c>
      <c r="S3100" s="6" t="str">
        <f t="shared" si="292"/>
        <v>theater</v>
      </c>
      <c r="T3100" s="6" t="str">
        <f t="shared" si="293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10">
        <f t="shared" si="288"/>
        <v>42411.981377314813</v>
      </c>
      <c r="J3101">
        <v>1455251591</v>
      </c>
      <c r="K3101" s="10">
        <f t="shared" si="289"/>
        <v>42381.981377314813</v>
      </c>
      <c r="L3101">
        <v>1452659591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0.13900000000000001</v>
      </c>
      <c r="R3101" s="6">
        <f t="shared" si="291"/>
        <v>55.6</v>
      </c>
      <c r="S3101" s="6" t="str">
        <f t="shared" si="292"/>
        <v>theater</v>
      </c>
      <c r="T3101" s="6" t="str">
        <f t="shared" si="293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10">
        <f t="shared" si="288"/>
        <v>41932.4140625</v>
      </c>
      <c r="J3102">
        <v>1413816975</v>
      </c>
      <c r="K3102" s="10">
        <f t="shared" si="289"/>
        <v>41902.4140625</v>
      </c>
      <c r="L3102">
        <v>1411224975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0.15225</v>
      </c>
      <c r="R3102" s="6">
        <f t="shared" si="291"/>
        <v>140.53846153846155</v>
      </c>
      <c r="S3102" s="6" t="str">
        <f t="shared" si="292"/>
        <v>theater</v>
      </c>
      <c r="T3102" s="6" t="str">
        <f t="shared" si="293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10">
        <f t="shared" si="288"/>
        <v>42201.12222222222</v>
      </c>
      <c r="J3103">
        <v>1437033360</v>
      </c>
      <c r="K3103" s="10">
        <f t="shared" si="289"/>
        <v>42171.175196759257</v>
      </c>
      <c r="L3103">
        <v>1434445937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0.12</v>
      </c>
      <c r="R3103" s="6">
        <f t="shared" si="291"/>
        <v>25</v>
      </c>
      <c r="S3103" s="6" t="str">
        <f t="shared" si="292"/>
        <v>theater</v>
      </c>
      <c r="T3103" s="6" t="str">
        <f t="shared" si="293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10">
        <f t="shared" si="288"/>
        <v>42605.132152777776</v>
      </c>
      <c r="J3104">
        <v>1471939818</v>
      </c>
      <c r="K3104" s="10">
        <f t="shared" si="289"/>
        <v>42555.132152777776</v>
      </c>
      <c r="L3104">
        <v>1467619818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0.391125</v>
      </c>
      <c r="R3104" s="6">
        <f t="shared" si="291"/>
        <v>69.533333333333331</v>
      </c>
      <c r="S3104" s="6" t="str">
        <f t="shared" si="292"/>
        <v>theater</v>
      </c>
      <c r="T3104" s="6" t="str">
        <f t="shared" si="293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10">
        <f t="shared" si="288"/>
        <v>42166.94798611111</v>
      </c>
      <c r="J3105">
        <v>1434080706</v>
      </c>
      <c r="K3105" s="10">
        <f t="shared" si="289"/>
        <v>42106.94798611111</v>
      </c>
      <c r="L3105">
        <v>1428896706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2.6829268292682929E-3</v>
      </c>
      <c r="R3105" s="6">
        <f t="shared" si="291"/>
        <v>5.5</v>
      </c>
      <c r="S3105" s="6" t="str">
        <f t="shared" si="292"/>
        <v>theater</v>
      </c>
      <c r="T3105" s="6" t="str">
        <f t="shared" si="293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10">
        <f t="shared" si="288"/>
        <v>42037.874999999993</v>
      </c>
      <c r="J3106">
        <v>1422928800</v>
      </c>
      <c r="K3106" s="10">
        <f t="shared" si="289"/>
        <v>42006.70035879629</v>
      </c>
      <c r="L3106">
        <v>1420235311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0.29625000000000001</v>
      </c>
      <c r="R3106" s="6">
        <f t="shared" si="291"/>
        <v>237</v>
      </c>
      <c r="S3106" s="6" t="str">
        <f t="shared" si="292"/>
        <v>theater</v>
      </c>
      <c r="T3106" s="6" t="str">
        <f t="shared" si="293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10">
        <f t="shared" si="288"/>
        <v>41931</v>
      </c>
      <c r="J3107">
        <v>1413694800</v>
      </c>
      <c r="K3107" s="10">
        <f t="shared" si="289"/>
        <v>41876.510601851849</v>
      </c>
      <c r="L3107">
        <v>1408986916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0.4236099230111206</v>
      </c>
      <c r="R3107" s="6">
        <f t="shared" si="291"/>
        <v>79.870967741935488</v>
      </c>
      <c r="S3107" s="6" t="str">
        <f t="shared" si="292"/>
        <v>theater</v>
      </c>
      <c r="T3107" s="6" t="str">
        <f t="shared" si="293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10">
        <f t="shared" si="288"/>
        <v>42263.708333333336</v>
      </c>
      <c r="J3108">
        <v>1442440800</v>
      </c>
      <c r="K3108" s="10">
        <f t="shared" si="289"/>
        <v>42241.220787037033</v>
      </c>
      <c r="L3108">
        <v>1440497876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4.1000000000000002E-2</v>
      </c>
      <c r="R3108" s="6">
        <f t="shared" si="291"/>
        <v>10.25</v>
      </c>
      <c r="S3108" s="6" t="str">
        <f t="shared" si="292"/>
        <v>theater</v>
      </c>
      <c r="T3108" s="6" t="str">
        <f t="shared" si="293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10">
        <f t="shared" si="288"/>
        <v>42135.605914351851</v>
      </c>
      <c r="J3109">
        <v>1431372751</v>
      </c>
      <c r="K3109" s="10">
        <f t="shared" si="289"/>
        <v>42128.605914351851</v>
      </c>
      <c r="L3109">
        <v>1430767951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0.197625</v>
      </c>
      <c r="R3109" s="6">
        <f t="shared" si="291"/>
        <v>272.58620689655174</v>
      </c>
      <c r="S3109" s="6" t="str">
        <f t="shared" si="292"/>
        <v>theater</v>
      </c>
      <c r="T3109" s="6" t="str">
        <f t="shared" si="293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10">
        <f t="shared" si="288"/>
        <v>42122.430486111109</v>
      </c>
      <c r="J3110">
        <v>1430234394</v>
      </c>
      <c r="K3110" s="10">
        <f t="shared" si="289"/>
        <v>42062.47215277778</v>
      </c>
      <c r="L3110">
        <v>1425053994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5.1999999999999995E-4</v>
      </c>
      <c r="R3110" s="6">
        <f t="shared" si="291"/>
        <v>13</v>
      </c>
      <c r="S3110" s="6" t="str">
        <f t="shared" si="292"/>
        <v>theater</v>
      </c>
      <c r="T3110" s="6" t="str">
        <f t="shared" si="293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10">
        <f t="shared" si="288"/>
        <v>41878.916782407403</v>
      </c>
      <c r="J3111">
        <v>1409194810</v>
      </c>
      <c r="K3111" s="10">
        <f t="shared" si="289"/>
        <v>41843.916782407403</v>
      </c>
      <c r="L3111">
        <v>1406170810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0.25030188679245285</v>
      </c>
      <c r="R3111" s="6">
        <f t="shared" si="291"/>
        <v>58.184210526315788</v>
      </c>
      <c r="S3111" s="6" t="str">
        <f t="shared" si="292"/>
        <v>theater</v>
      </c>
      <c r="T3111" s="6" t="str">
        <f t="shared" si="293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10">
        <f t="shared" si="288"/>
        <v>42784.823136574072</v>
      </c>
      <c r="J3112">
        <v>1487465119</v>
      </c>
      <c r="K3112" s="10">
        <f t="shared" si="289"/>
        <v>42744.823136574072</v>
      </c>
      <c r="L3112">
        <v>1484009119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4.0000000000000002E-4</v>
      </c>
      <c r="R3112" s="6">
        <f t="shared" si="291"/>
        <v>10</v>
      </c>
      <c r="S3112" s="6" t="str">
        <f t="shared" si="292"/>
        <v>theater</v>
      </c>
      <c r="T3112" s="6" t="str">
        <f t="shared" si="293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10">
        <f t="shared" si="288"/>
        <v>41916.386805555558</v>
      </c>
      <c r="J3113">
        <v>1412432220</v>
      </c>
      <c r="K3113" s="10">
        <f t="shared" si="289"/>
        <v>41885.386805555558</v>
      </c>
      <c r="L3113">
        <v>1409753820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0.26640000000000003</v>
      </c>
      <c r="R3113" s="6">
        <f t="shared" si="291"/>
        <v>70.10526315789474</v>
      </c>
      <c r="S3113" s="6" t="str">
        <f t="shared" si="292"/>
        <v>theater</v>
      </c>
      <c r="T3113" s="6" t="str">
        <f t="shared" si="293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10">
        <f t="shared" si="288"/>
        <v>42674.913587962961</v>
      </c>
      <c r="J3114">
        <v>1477968934</v>
      </c>
      <c r="K3114" s="10">
        <f t="shared" si="289"/>
        <v>42614.913587962961</v>
      </c>
      <c r="L3114">
        <v>1472784934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4.7363636363636365E-2</v>
      </c>
      <c r="R3114" s="6">
        <f t="shared" si="291"/>
        <v>57.888888888888886</v>
      </c>
      <c r="S3114" s="6" t="str">
        <f t="shared" si="292"/>
        <v>theater</v>
      </c>
      <c r="T3114" s="6" t="str">
        <f t="shared" si="293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10">
        <f t="shared" si="288"/>
        <v>42111.522939814815</v>
      </c>
      <c r="J3115">
        <v>1429291982</v>
      </c>
      <c r="K3115" s="10">
        <f t="shared" si="289"/>
        <v>42081.522939814815</v>
      </c>
      <c r="L3115">
        <v>1426699982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4.2435339894712751E-2</v>
      </c>
      <c r="R3115" s="6">
        <f t="shared" si="291"/>
        <v>125.27027027027027</v>
      </c>
      <c r="S3115" s="6" t="str">
        <f t="shared" si="292"/>
        <v>theater</v>
      </c>
      <c r="T3115" s="6" t="str">
        <f t="shared" si="293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10">
        <f t="shared" si="288"/>
        <v>41903.42418981481</v>
      </c>
      <c r="J3116">
        <v>1411312250</v>
      </c>
      <c r="K3116" s="10">
        <f t="shared" si="289"/>
        <v>41843.42418981481</v>
      </c>
      <c r="L3116">
        <v>1406128250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 s="6" t="e">
        <f t="shared" si="291"/>
        <v>#DIV/0!</v>
      </c>
      <c r="S3116" s="6" t="str">
        <f t="shared" si="292"/>
        <v>theater</v>
      </c>
      <c r="T3116" s="6" t="str">
        <f t="shared" si="293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10">
        <f t="shared" si="288"/>
        <v>42526.238738425927</v>
      </c>
      <c r="J3117">
        <v>1465123427</v>
      </c>
      <c r="K3117" s="10">
        <f t="shared" si="289"/>
        <v>42496.238738425927</v>
      </c>
      <c r="L3117">
        <v>1462531427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0.03</v>
      </c>
      <c r="R3117" s="6">
        <f t="shared" si="291"/>
        <v>300</v>
      </c>
      <c r="S3117" s="6" t="str">
        <f t="shared" si="292"/>
        <v>theater</v>
      </c>
      <c r="T3117" s="6" t="str">
        <f t="shared" si="293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10">
        <f t="shared" si="288"/>
        <v>42095.30700231481</v>
      </c>
      <c r="J3118">
        <v>1427890925</v>
      </c>
      <c r="K3118" s="10">
        <f t="shared" si="289"/>
        <v>42081.30700231481</v>
      </c>
      <c r="L3118">
        <v>1426681325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0.57333333333333336</v>
      </c>
      <c r="R3118" s="6">
        <f t="shared" si="291"/>
        <v>43</v>
      </c>
      <c r="S3118" s="6" t="str">
        <f t="shared" si="292"/>
        <v>theater</v>
      </c>
      <c r="T3118" s="6" t="str">
        <f t="shared" si="293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10">
        <f t="shared" si="288"/>
        <v>42517.341666666667</v>
      </c>
      <c r="J3119">
        <v>1464354720</v>
      </c>
      <c r="K3119" s="10">
        <f t="shared" si="289"/>
        <v>42509.166203703702</v>
      </c>
      <c r="L3119">
        <v>1463648360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1E-3</v>
      </c>
      <c r="R3119" s="6">
        <f t="shared" si="291"/>
        <v>1</v>
      </c>
      <c r="S3119" s="6" t="str">
        <f t="shared" si="292"/>
        <v>theater</v>
      </c>
      <c r="T3119" s="6" t="str">
        <f t="shared" si="293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10">
        <f t="shared" si="288"/>
        <v>42553.441238425927</v>
      </c>
      <c r="J3120">
        <v>1467473723</v>
      </c>
      <c r="K3120" s="10">
        <f t="shared" si="289"/>
        <v>42534.441238425927</v>
      </c>
      <c r="L3120">
        <v>1465832123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3.0999999999999999E-3</v>
      </c>
      <c r="R3120" s="6">
        <f t="shared" si="291"/>
        <v>775</v>
      </c>
      <c r="S3120" s="6" t="str">
        <f t="shared" si="292"/>
        <v>theater</v>
      </c>
      <c r="T3120" s="6" t="str">
        <f t="shared" si="293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10">
        <f t="shared" si="288"/>
        <v>42089.795509259253</v>
      </c>
      <c r="J3121">
        <v>1427414732</v>
      </c>
      <c r="K3121" s="10">
        <f t="shared" si="289"/>
        <v>42059.837175925924</v>
      </c>
      <c r="L3121">
        <v>1424826332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5.0000000000000001E-4</v>
      </c>
      <c r="R3121" s="6">
        <f t="shared" si="291"/>
        <v>5</v>
      </c>
      <c r="S3121" s="6" t="str">
        <f t="shared" si="292"/>
        <v>theater</v>
      </c>
      <c r="T3121" s="6" t="str">
        <f t="shared" si="293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10">
        <f t="shared" si="288"/>
        <v>42495.692083333335</v>
      </c>
      <c r="J3122">
        <v>1462484196</v>
      </c>
      <c r="K3122" s="10">
        <f t="shared" si="289"/>
        <v>42435.733749999992</v>
      </c>
      <c r="L3122">
        <v>1457303796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9.8461538461538464E-5</v>
      </c>
      <c r="R3122" s="6">
        <f t="shared" si="291"/>
        <v>12.8</v>
      </c>
      <c r="S3122" s="6" t="str">
        <f t="shared" si="292"/>
        <v>theater</v>
      </c>
      <c r="T3122" s="6" t="str">
        <f t="shared" si="293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10">
        <f t="shared" si="288"/>
        <v>41908.471469907403</v>
      </c>
      <c r="J3123">
        <v>1411748335</v>
      </c>
      <c r="K3123" s="10">
        <f t="shared" si="289"/>
        <v>41848.471469907403</v>
      </c>
      <c r="L3123">
        <v>1406564335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6.6666666666666671E-3</v>
      </c>
      <c r="R3123" s="6">
        <f t="shared" si="291"/>
        <v>10</v>
      </c>
      <c r="S3123" s="6" t="str">
        <f t="shared" si="292"/>
        <v>theater</v>
      </c>
      <c r="T3123" s="6" t="str">
        <f t="shared" si="293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10">
        <f t="shared" si="288"/>
        <v>42683.765416666669</v>
      </c>
      <c r="J3124">
        <v>1478733732</v>
      </c>
      <c r="K3124" s="10">
        <f t="shared" si="289"/>
        <v>42678.723749999997</v>
      </c>
      <c r="L3124">
        <v>1478298132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0.58291457286432158</v>
      </c>
      <c r="R3124" s="6">
        <f t="shared" si="291"/>
        <v>58</v>
      </c>
      <c r="S3124" s="6" t="str">
        <f t="shared" si="292"/>
        <v>theater</v>
      </c>
      <c r="T3124" s="6" t="str">
        <f t="shared" si="293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10">
        <f t="shared" si="288"/>
        <v>42560.784699074073</v>
      </c>
      <c r="J3125">
        <v>1468108198</v>
      </c>
      <c r="K3125" s="10">
        <f t="shared" si="289"/>
        <v>42530.784699074073</v>
      </c>
      <c r="L3125">
        <v>1465516198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0.68153600000000003</v>
      </c>
      <c r="R3125" s="6">
        <f t="shared" si="291"/>
        <v>244.80459770114942</v>
      </c>
      <c r="S3125" s="6" t="str">
        <f t="shared" si="292"/>
        <v>theater</v>
      </c>
      <c r="T3125" s="6" t="str">
        <f t="shared" si="293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10">
        <f t="shared" si="288"/>
        <v>42037.571770833332</v>
      </c>
      <c r="J3126">
        <v>1422902601</v>
      </c>
      <c r="K3126" s="10">
        <f t="shared" si="289"/>
        <v>41977.571770833332</v>
      </c>
      <c r="L3126">
        <v>1417718601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3.2499999999999997E-5</v>
      </c>
      <c r="R3126" s="6">
        <f t="shared" si="291"/>
        <v>6.5</v>
      </c>
      <c r="S3126" s="6" t="str">
        <f t="shared" si="292"/>
        <v>theater</v>
      </c>
      <c r="T3126" s="6" t="str">
        <f t="shared" si="293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10">
        <f t="shared" si="288"/>
        <v>42375.998518518514</v>
      </c>
      <c r="J3127">
        <v>1452142672</v>
      </c>
      <c r="K3127" s="10">
        <f t="shared" si="289"/>
        <v>42345.998518518514</v>
      </c>
      <c r="L3127">
        <v>1449550672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 s="6" t="e">
        <f t="shared" si="291"/>
        <v>#DIV/0!</v>
      </c>
      <c r="S3127" s="6" t="str">
        <f t="shared" si="292"/>
        <v>theater</v>
      </c>
      <c r="T3127" s="6" t="str">
        <f t="shared" si="293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10">
        <f t="shared" si="288"/>
        <v>42456.768078703702</v>
      </c>
      <c r="J3128">
        <v>1459121162</v>
      </c>
      <c r="K3128" s="10">
        <f t="shared" si="289"/>
        <v>42426.809745370367</v>
      </c>
      <c r="L3128">
        <v>1456532762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4.1599999999999998E-2</v>
      </c>
      <c r="R3128" s="6">
        <f t="shared" si="291"/>
        <v>61.176470588235297</v>
      </c>
      <c r="S3128" s="6" t="str">
        <f t="shared" si="292"/>
        <v>theater</v>
      </c>
      <c r="T3128" s="6" t="str">
        <f t="shared" si="293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10">
        <f t="shared" si="288"/>
        <v>42064.648483796293</v>
      </c>
      <c r="J3129">
        <v>1425242029</v>
      </c>
      <c r="K3129" s="10">
        <f t="shared" si="289"/>
        <v>42034.648483796293</v>
      </c>
      <c r="L3129">
        <v>1422650029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 s="6" t="e">
        <f t="shared" si="291"/>
        <v>#DIV/0!</v>
      </c>
      <c r="S3129" s="6" t="str">
        <f t="shared" si="292"/>
        <v>theater</v>
      </c>
      <c r="T3129" s="6" t="str">
        <f t="shared" si="293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10">
        <f t="shared" si="288"/>
        <v>42810.575706018521</v>
      </c>
      <c r="J3130">
        <v>1489690141</v>
      </c>
      <c r="K3130" s="10">
        <f t="shared" si="289"/>
        <v>42780.617372685178</v>
      </c>
      <c r="L3130">
        <v>1487101741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1.0860666666666667</v>
      </c>
      <c r="R3130" s="6">
        <f t="shared" si="291"/>
        <v>139.23931623931625</v>
      </c>
      <c r="S3130" s="6" t="str">
        <f t="shared" si="292"/>
        <v>theater</v>
      </c>
      <c r="T3130" s="6" t="str">
        <f t="shared" si="293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10">
        <f t="shared" si="288"/>
        <v>42843.592812499999</v>
      </c>
      <c r="J3131">
        <v>1492542819</v>
      </c>
      <c r="K3131" s="10">
        <f t="shared" si="289"/>
        <v>42803.634479166663</v>
      </c>
      <c r="L3131">
        <v>1489090419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8.0000000000000002E-3</v>
      </c>
      <c r="R3131" s="6">
        <f t="shared" si="291"/>
        <v>10</v>
      </c>
      <c r="S3131" s="6" t="str">
        <f t="shared" si="292"/>
        <v>theater</v>
      </c>
      <c r="T3131" s="6" t="str">
        <f t="shared" si="293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10">
        <f t="shared" si="288"/>
        <v>42838.999305555553</v>
      </c>
      <c r="J3132">
        <v>1492145940</v>
      </c>
      <c r="K3132" s="10">
        <f t="shared" si="289"/>
        <v>42808.431898148141</v>
      </c>
      <c r="L3132">
        <v>1489504916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3.7499999999999999E-2</v>
      </c>
      <c r="R3132" s="6">
        <f t="shared" si="291"/>
        <v>93.75</v>
      </c>
      <c r="S3132" s="6" t="str">
        <f t="shared" si="292"/>
        <v>theater</v>
      </c>
      <c r="T3132" s="6" t="str">
        <f t="shared" si="293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10">
        <f t="shared" si="288"/>
        <v>42833.329224537032</v>
      </c>
      <c r="J3133">
        <v>1491656045</v>
      </c>
      <c r="K3133" s="10">
        <f t="shared" si="289"/>
        <v>42803.370891203704</v>
      </c>
      <c r="L3133">
        <v>1489067645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0.15731707317073171</v>
      </c>
      <c r="R3133" s="6">
        <f t="shared" si="291"/>
        <v>53.75</v>
      </c>
      <c r="S3133" s="6" t="str">
        <f t="shared" si="292"/>
        <v>theater</v>
      </c>
      <c r="T3133" s="6" t="str">
        <f t="shared" si="293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10">
        <f t="shared" si="288"/>
        <v>42846.100231481476</v>
      </c>
      <c r="J3134">
        <v>1492759460</v>
      </c>
      <c r="K3134" s="10">
        <f t="shared" si="289"/>
        <v>42786.141898148147</v>
      </c>
      <c r="L3134">
        <v>1487579060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3.3333333333333332E-4</v>
      </c>
      <c r="R3134" s="6">
        <f t="shared" si="291"/>
        <v>10</v>
      </c>
      <c r="S3134" s="6" t="str">
        <f t="shared" si="292"/>
        <v>theater</v>
      </c>
      <c r="T3134" s="6" t="str">
        <f t="shared" si="293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10">
        <f t="shared" si="288"/>
        <v>42818.315208333333</v>
      </c>
      <c r="J3135">
        <v>1490358834</v>
      </c>
      <c r="K3135" s="10">
        <f t="shared" si="289"/>
        <v>42788.356874999998</v>
      </c>
      <c r="L3135">
        <v>1487770434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1.08</v>
      </c>
      <c r="R3135" s="6">
        <f t="shared" si="291"/>
        <v>33.75</v>
      </c>
      <c r="S3135" s="6" t="str">
        <f t="shared" si="292"/>
        <v>theater</v>
      </c>
      <c r="T3135" s="6" t="str">
        <f t="shared" si="293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10">
        <f t="shared" si="288"/>
        <v>42821.470127314817</v>
      </c>
      <c r="J3136">
        <v>1490631419</v>
      </c>
      <c r="K3136" s="10">
        <f t="shared" si="289"/>
        <v>42800.511793981474</v>
      </c>
      <c r="L3136">
        <v>1488820619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0.22500000000000001</v>
      </c>
      <c r="R3136" s="6">
        <f t="shared" si="291"/>
        <v>18.75</v>
      </c>
      <c r="S3136" s="6" t="str">
        <f t="shared" si="292"/>
        <v>theater</v>
      </c>
      <c r="T3136" s="6" t="str">
        <f t="shared" si="293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10">
        <f t="shared" si="288"/>
        <v>42828.943530092591</v>
      </c>
      <c r="J3137">
        <v>1491277121</v>
      </c>
      <c r="K3137" s="10">
        <f t="shared" si="289"/>
        <v>42806.943530092591</v>
      </c>
      <c r="L3137">
        <v>1489376321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0.20849420849420849</v>
      </c>
      <c r="R3137" s="6">
        <f t="shared" si="291"/>
        <v>23.142857142857142</v>
      </c>
      <c r="S3137" s="6" t="str">
        <f t="shared" si="292"/>
        <v>theater</v>
      </c>
      <c r="T3137" s="6" t="str">
        <f t="shared" si="293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10">
        <f t="shared" si="288"/>
        <v>42825.749305555553</v>
      </c>
      <c r="J3138">
        <v>1491001140</v>
      </c>
      <c r="K3138" s="10">
        <f t="shared" si="289"/>
        <v>42789.25409722222</v>
      </c>
      <c r="L3138">
        <v>1487847954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0"/>
        <v>1.278</v>
      </c>
      <c r="R3138" s="6">
        <f t="shared" si="291"/>
        <v>29.045454545454547</v>
      </c>
      <c r="S3138" s="6" t="str">
        <f t="shared" si="292"/>
        <v>theater</v>
      </c>
      <c r="T3138" s="6" t="str">
        <f t="shared" si="293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10">
        <f t="shared" ref="I3139:I3202" si="294">J3139/(86400)+25569+(-5/24)</f>
        <v>42858.591666666667</v>
      </c>
      <c r="J3139">
        <v>1493838720</v>
      </c>
      <c r="K3139" s="10">
        <f t="shared" ref="K3139:K3202" si="295">(L3139/86400)+25569+(-5/24)</f>
        <v>42807.676724537036</v>
      </c>
      <c r="L3139">
        <v>1489439669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6">E3139/D3139</f>
        <v>3.3333333333333333E-2</v>
      </c>
      <c r="R3139" s="6">
        <f t="shared" ref="R3139:R3202" si="297">E3139/N3139</f>
        <v>50</v>
      </c>
      <c r="S3139" s="6" t="str">
        <f t="shared" ref="S3139:S3202" si="298">LEFT(P3139,FIND("/",P3139)-1)</f>
        <v>theater</v>
      </c>
      <c r="T3139" s="6" t="str">
        <f t="shared" ref="T3139:T3202" si="299">RIGHT(P3139,LEN(P3139)-FIND("/",P3139))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10">
        <f t="shared" si="294"/>
        <v>42828.437581018516</v>
      </c>
      <c r="J3140">
        <v>1491233407</v>
      </c>
      <c r="K3140" s="10">
        <f t="shared" si="295"/>
        <v>42809.437581018516</v>
      </c>
      <c r="L3140">
        <v>1489591807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 s="6" t="e">
        <f t="shared" si="297"/>
        <v>#DIV/0!</v>
      </c>
      <c r="S3140" s="6" t="str">
        <f t="shared" si="298"/>
        <v>theater</v>
      </c>
      <c r="T3140" s="6" t="str">
        <f t="shared" si="299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10">
        <f t="shared" si="294"/>
        <v>42818.981249999997</v>
      </c>
      <c r="J3141">
        <v>1490416380</v>
      </c>
      <c r="K3141" s="10">
        <f t="shared" si="295"/>
        <v>42785.062037037038</v>
      </c>
      <c r="L3141">
        <v>1487485760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5.3999999999999999E-2</v>
      </c>
      <c r="R3141" s="6">
        <f t="shared" si="297"/>
        <v>450</v>
      </c>
      <c r="S3141" s="6" t="str">
        <f t="shared" si="298"/>
        <v>theater</v>
      </c>
      <c r="T3141" s="6" t="str">
        <f t="shared" si="299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10">
        <f t="shared" si="294"/>
        <v>42832.468784722216</v>
      </c>
      <c r="J3142">
        <v>1491581703</v>
      </c>
      <c r="K3142" s="10">
        <f t="shared" si="295"/>
        <v>42802.510451388887</v>
      </c>
      <c r="L3142">
        <v>1488993303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9.5999999999999992E-3</v>
      </c>
      <c r="R3142" s="6">
        <f t="shared" si="297"/>
        <v>24</v>
      </c>
      <c r="S3142" s="6" t="str">
        <f t="shared" si="298"/>
        <v>theater</v>
      </c>
      <c r="T3142" s="6" t="str">
        <f t="shared" si="299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10">
        <f t="shared" si="294"/>
        <v>42841.624999999993</v>
      </c>
      <c r="J3143">
        <v>1492372800</v>
      </c>
      <c r="K3143" s="10">
        <f t="shared" si="295"/>
        <v>42800.544999999998</v>
      </c>
      <c r="L3143">
        <v>1488823488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0.51600000000000001</v>
      </c>
      <c r="R3143" s="6">
        <f t="shared" si="297"/>
        <v>32.25</v>
      </c>
      <c r="S3143" s="6" t="str">
        <f t="shared" si="298"/>
        <v>theater</v>
      </c>
      <c r="T3143" s="6" t="str">
        <f t="shared" si="299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10">
        <f t="shared" si="294"/>
        <v>42813.263182870367</v>
      </c>
      <c r="J3144">
        <v>1489922339</v>
      </c>
      <c r="K3144" s="10">
        <f t="shared" si="295"/>
        <v>42783.304849537039</v>
      </c>
      <c r="L3144">
        <v>1487333939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1.6363636363636365E-2</v>
      </c>
      <c r="R3144" s="6">
        <f t="shared" si="297"/>
        <v>15</v>
      </c>
      <c r="S3144" s="6" t="str">
        <f t="shared" si="298"/>
        <v>theater</v>
      </c>
      <c r="T3144" s="6" t="str">
        <f t="shared" si="299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10">
        <f t="shared" si="294"/>
        <v>42834.149953703702</v>
      </c>
      <c r="J3145">
        <v>1491726956</v>
      </c>
      <c r="K3145" s="10">
        <f t="shared" si="295"/>
        <v>42808.149953703702</v>
      </c>
      <c r="L3145">
        <v>1489480556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 s="6" t="e">
        <f t="shared" si="297"/>
        <v>#DIV/0!</v>
      </c>
      <c r="S3145" s="6" t="str">
        <f t="shared" si="298"/>
        <v>theater</v>
      </c>
      <c r="T3145" s="6" t="str">
        <f t="shared" si="299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10">
        <f t="shared" si="294"/>
        <v>42813.041666666664</v>
      </c>
      <c r="J3146">
        <v>1489903200</v>
      </c>
      <c r="K3146" s="10">
        <f t="shared" si="295"/>
        <v>42796.329942129632</v>
      </c>
      <c r="L3146">
        <v>1488459307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0.754</v>
      </c>
      <c r="R3146" s="6">
        <f t="shared" si="297"/>
        <v>251.33333333333334</v>
      </c>
      <c r="S3146" s="6" t="str">
        <f t="shared" si="298"/>
        <v>theater</v>
      </c>
      <c r="T3146" s="6" t="str">
        <f t="shared" si="299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10">
        <f t="shared" si="294"/>
        <v>42821.790902777771</v>
      </c>
      <c r="J3147">
        <v>1490659134</v>
      </c>
      <c r="K3147" s="10">
        <f t="shared" si="295"/>
        <v>42761.832569444443</v>
      </c>
      <c r="L3147">
        <v>1485478734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 s="6" t="e">
        <f t="shared" si="297"/>
        <v>#DIV/0!</v>
      </c>
      <c r="S3147" s="6" t="str">
        <f t="shared" si="298"/>
        <v>theater</v>
      </c>
      <c r="T3147" s="6" t="str">
        <f t="shared" si="299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10">
        <f t="shared" si="294"/>
        <v>42841.432476851849</v>
      </c>
      <c r="J3148">
        <v>1492356166</v>
      </c>
      <c r="K3148" s="10">
        <f t="shared" si="295"/>
        <v>42796.474143518521</v>
      </c>
      <c r="L3148">
        <v>1488471766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0.105</v>
      </c>
      <c r="R3148" s="6">
        <f t="shared" si="297"/>
        <v>437.5</v>
      </c>
      <c r="S3148" s="6" t="str">
        <f t="shared" si="298"/>
        <v>theater</v>
      </c>
      <c r="T3148" s="6" t="str">
        <f t="shared" si="299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10">
        <f t="shared" si="294"/>
        <v>41949.802719907406</v>
      </c>
      <c r="J3149">
        <v>1415319355</v>
      </c>
      <c r="K3149" s="10">
        <f t="shared" si="295"/>
        <v>41909.761053240734</v>
      </c>
      <c r="L3149">
        <v>1411859755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1.1752499999999999</v>
      </c>
      <c r="R3149" s="6">
        <f t="shared" si="297"/>
        <v>110.35211267605634</v>
      </c>
      <c r="S3149" s="6" t="str">
        <f t="shared" si="298"/>
        <v>theater</v>
      </c>
      <c r="T3149" s="6" t="str">
        <f t="shared" si="299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10">
        <f t="shared" si="294"/>
        <v>41912.958333333328</v>
      </c>
      <c r="J3150">
        <v>1412136000</v>
      </c>
      <c r="K3150" s="10">
        <f t="shared" si="295"/>
        <v>41891.456990740735</v>
      </c>
      <c r="L3150">
        <v>1410278284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1.3116666666666668</v>
      </c>
      <c r="R3150" s="6">
        <f t="shared" si="297"/>
        <v>41.421052631578945</v>
      </c>
      <c r="S3150" s="6" t="str">
        <f t="shared" si="298"/>
        <v>theater</v>
      </c>
      <c r="T3150" s="6" t="str">
        <f t="shared" si="299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10">
        <f t="shared" si="294"/>
        <v>41249.875</v>
      </c>
      <c r="J3151">
        <v>1354845600</v>
      </c>
      <c r="K3151" s="10">
        <f t="shared" si="295"/>
        <v>41225.809027777774</v>
      </c>
      <c r="L3151">
        <v>1352766300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1.04</v>
      </c>
      <c r="R3151" s="6">
        <f t="shared" si="297"/>
        <v>52</v>
      </c>
      <c r="S3151" s="6" t="str">
        <f t="shared" si="298"/>
        <v>theater</v>
      </c>
      <c r="T3151" s="6" t="str">
        <f t="shared" si="299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10">
        <f t="shared" si="294"/>
        <v>40567.958333333328</v>
      </c>
      <c r="J3152">
        <v>1295928000</v>
      </c>
      <c r="K3152" s="10">
        <f t="shared" si="295"/>
        <v>40478.055590277778</v>
      </c>
      <c r="L3152">
        <v>1288160403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1.01</v>
      </c>
      <c r="R3152" s="6">
        <f t="shared" si="297"/>
        <v>33.990384615384613</v>
      </c>
      <c r="S3152" s="6" t="str">
        <f t="shared" si="298"/>
        <v>theater</v>
      </c>
      <c r="T3152" s="6" t="str">
        <f t="shared" si="299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10">
        <f t="shared" si="294"/>
        <v>41892.631643518514</v>
      </c>
      <c r="J3153">
        <v>1410379774</v>
      </c>
      <c r="K3153" s="10">
        <f t="shared" si="295"/>
        <v>41862.631643518514</v>
      </c>
      <c r="L3153">
        <v>1407787774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1.004</v>
      </c>
      <c r="R3153" s="6">
        <f t="shared" si="297"/>
        <v>103.35294117647059</v>
      </c>
      <c r="S3153" s="6" t="str">
        <f t="shared" si="298"/>
        <v>theater</v>
      </c>
      <c r="T3153" s="6" t="str">
        <f t="shared" si="299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10">
        <f t="shared" si="294"/>
        <v>41580.659340277773</v>
      </c>
      <c r="J3154">
        <v>1383425367</v>
      </c>
      <c r="K3154" s="10">
        <f t="shared" si="295"/>
        <v>41550.659340277773</v>
      </c>
      <c r="L3154">
        <v>1380833367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1.0595454545454546</v>
      </c>
      <c r="R3154" s="6">
        <f t="shared" si="297"/>
        <v>34.791044776119406</v>
      </c>
      <c r="S3154" s="6" t="str">
        <f t="shared" si="298"/>
        <v>theater</v>
      </c>
      <c r="T3154" s="6" t="str">
        <f t="shared" si="299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10">
        <f t="shared" si="294"/>
        <v>40663.999305555553</v>
      </c>
      <c r="J3155">
        <v>1304225940</v>
      </c>
      <c r="K3155" s="10">
        <f t="shared" si="295"/>
        <v>40632.946030092593</v>
      </c>
      <c r="L3155">
        <v>1301542937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3.3558333333333334</v>
      </c>
      <c r="R3155" s="6">
        <f t="shared" si="297"/>
        <v>41.773858921161825</v>
      </c>
      <c r="S3155" s="6" t="str">
        <f t="shared" si="298"/>
        <v>theater</v>
      </c>
      <c r="T3155" s="6" t="str">
        <f t="shared" si="299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10">
        <f t="shared" si="294"/>
        <v>41000.625671296293</v>
      </c>
      <c r="J3156">
        <v>1333310458</v>
      </c>
      <c r="K3156" s="10">
        <f t="shared" si="295"/>
        <v>40970.667337962957</v>
      </c>
      <c r="L3156">
        <v>1330722058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1.1292857142857142</v>
      </c>
      <c r="R3156" s="6">
        <f t="shared" si="297"/>
        <v>64.268292682926827</v>
      </c>
      <c r="S3156" s="6" t="str">
        <f t="shared" si="298"/>
        <v>theater</v>
      </c>
      <c r="T3156" s="6" t="str">
        <f t="shared" si="299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10">
        <f t="shared" si="294"/>
        <v>41263.290798611109</v>
      </c>
      <c r="J3157">
        <v>1356004725</v>
      </c>
      <c r="K3157" s="10">
        <f t="shared" si="295"/>
        <v>41233.290798611109</v>
      </c>
      <c r="L3157">
        <v>1353412725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1.885046</v>
      </c>
      <c r="R3157" s="6">
        <f t="shared" si="297"/>
        <v>31.209370860927152</v>
      </c>
      <c r="S3157" s="6" t="str">
        <f t="shared" si="298"/>
        <v>theater</v>
      </c>
      <c r="T3157" s="6" t="str">
        <f t="shared" si="299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10">
        <f t="shared" si="294"/>
        <v>41061.744722222218</v>
      </c>
      <c r="J3158">
        <v>1338591144</v>
      </c>
      <c r="K3158" s="10">
        <f t="shared" si="295"/>
        <v>41026.744722222218</v>
      </c>
      <c r="L3158">
        <v>1335567144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1.0181818181818181</v>
      </c>
      <c r="R3158" s="6">
        <f t="shared" si="297"/>
        <v>62.921348314606739</v>
      </c>
      <c r="S3158" s="6" t="str">
        <f t="shared" si="298"/>
        <v>theater</v>
      </c>
      <c r="T3158" s="6" t="str">
        <f t="shared" si="299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10">
        <f t="shared" si="294"/>
        <v>41839</v>
      </c>
      <c r="J3159">
        <v>1405746000</v>
      </c>
      <c r="K3159" s="10">
        <f t="shared" si="295"/>
        <v>41829.579918981479</v>
      </c>
      <c r="L3159">
        <v>1404932105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1.01</v>
      </c>
      <c r="R3159" s="6">
        <f t="shared" si="297"/>
        <v>98.536585365853654</v>
      </c>
      <c r="S3159" s="6" t="str">
        <f t="shared" si="298"/>
        <v>theater</v>
      </c>
      <c r="T3159" s="6" t="str">
        <f t="shared" si="299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10">
        <f t="shared" si="294"/>
        <v>41477.631388888891</v>
      </c>
      <c r="J3160">
        <v>1374523752</v>
      </c>
      <c r="K3160" s="10">
        <f t="shared" si="295"/>
        <v>41447.631388888891</v>
      </c>
      <c r="L3160">
        <v>1371931752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1.1399999999999999</v>
      </c>
      <c r="R3160" s="6">
        <f t="shared" si="297"/>
        <v>82.608695652173907</v>
      </c>
      <c r="S3160" s="6" t="str">
        <f t="shared" si="298"/>
        <v>theater</v>
      </c>
      <c r="T3160" s="6" t="str">
        <f t="shared" si="299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10">
        <f t="shared" si="294"/>
        <v>40926.75</v>
      </c>
      <c r="J3161">
        <v>1326927600</v>
      </c>
      <c r="K3161" s="10">
        <f t="shared" si="295"/>
        <v>40883.858344907407</v>
      </c>
      <c r="L3161">
        <v>1323221761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1.3348133333333334</v>
      </c>
      <c r="R3161" s="6">
        <f t="shared" si="297"/>
        <v>38.504230769230773</v>
      </c>
      <c r="S3161" s="6" t="str">
        <f t="shared" si="298"/>
        <v>theater</v>
      </c>
      <c r="T3161" s="6" t="str">
        <f t="shared" si="299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10">
        <f t="shared" si="294"/>
        <v>41863.999305555553</v>
      </c>
      <c r="J3162">
        <v>1407905940</v>
      </c>
      <c r="K3162" s="10">
        <f t="shared" si="295"/>
        <v>41841.056562499994</v>
      </c>
      <c r="L3162">
        <v>1405923687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1.0153333333333334</v>
      </c>
      <c r="R3162" s="6">
        <f t="shared" si="297"/>
        <v>80.15789473684211</v>
      </c>
      <c r="S3162" s="6" t="str">
        <f t="shared" si="298"/>
        <v>theater</v>
      </c>
      <c r="T3162" s="6" t="str">
        <f t="shared" si="299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10">
        <f t="shared" si="294"/>
        <v>41927.327800925923</v>
      </c>
      <c r="J3163">
        <v>1413377522</v>
      </c>
      <c r="K3163" s="10">
        <f t="shared" si="295"/>
        <v>41897.327800925923</v>
      </c>
      <c r="L3163">
        <v>1410785522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1.0509999999999999</v>
      </c>
      <c r="R3163" s="6">
        <f t="shared" si="297"/>
        <v>28.405405405405407</v>
      </c>
      <c r="S3163" s="6" t="str">
        <f t="shared" si="298"/>
        <v>theater</v>
      </c>
      <c r="T3163" s="6" t="str">
        <f t="shared" si="299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10">
        <f t="shared" si="294"/>
        <v>41826.875</v>
      </c>
      <c r="J3164">
        <v>1404698400</v>
      </c>
      <c r="K3164" s="10">
        <f t="shared" si="295"/>
        <v>41799.47756944444</v>
      </c>
      <c r="L3164">
        <v>1402331262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1.2715000000000001</v>
      </c>
      <c r="R3164" s="6">
        <f t="shared" si="297"/>
        <v>80.730158730158735</v>
      </c>
      <c r="S3164" s="6" t="str">
        <f t="shared" si="298"/>
        <v>theater</v>
      </c>
      <c r="T3164" s="6" t="str">
        <f t="shared" si="299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10">
        <f t="shared" si="294"/>
        <v>41805.545428240737</v>
      </c>
      <c r="J3165">
        <v>1402855525</v>
      </c>
      <c r="K3165" s="10">
        <f t="shared" si="295"/>
        <v>41775.545428240737</v>
      </c>
      <c r="L3165">
        <v>1400263525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1.1115384615384616</v>
      </c>
      <c r="R3165" s="6">
        <f t="shared" si="297"/>
        <v>200.69444444444446</v>
      </c>
      <c r="S3165" s="6" t="str">
        <f t="shared" si="298"/>
        <v>theater</v>
      </c>
      <c r="T3165" s="6" t="str">
        <f t="shared" si="299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10">
        <f t="shared" si="294"/>
        <v>41799.597395833327</v>
      </c>
      <c r="J3166">
        <v>1402341615</v>
      </c>
      <c r="K3166" s="10">
        <f t="shared" si="295"/>
        <v>41766.597395833327</v>
      </c>
      <c r="L3166">
        <v>1399490415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1.0676000000000001</v>
      </c>
      <c r="R3166" s="6">
        <f t="shared" si="297"/>
        <v>37.591549295774648</v>
      </c>
      <c r="S3166" s="6" t="str">
        <f t="shared" si="298"/>
        <v>theater</v>
      </c>
      <c r="T3166" s="6" t="str">
        <f t="shared" si="299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10">
        <f t="shared" si="294"/>
        <v>40665.957638888889</v>
      </c>
      <c r="J3167">
        <v>1304395140</v>
      </c>
      <c r="K3167" s="10">
        <f t="shared" si="295"/>
        <v>40643.950925925921</v>
      </c>
      <c r="L3167">
        <v>1302493760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1.6266666666666667</v>
      </c>
      <c r="R3167" s="6">
        <f t="shared" si="297"/>
        <v>58.095238095238095</v>
      </c>
      <c r="S3167" s="6" t="str">
        <f t="shared" si="298"/>
        <v>theater</v>
      </c>
      <c r="T3167" s="6" t="str">
        <f t="shared" si="299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10">
        <f t="shared" si="294"/>
        <v>41969.124305555553</v>
      </c>
      <c r="J3168">
        <v>1416988740</v>
      </c>
      <c r="K3168" s="10">
        <f t="shared" si="295"/>
        <v>41940.483252314814</v>
      </c>
      <c r="L3168">
        <v>1414514153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1.6022808571428573</v>
      </c>
      <c r="R3168" s="6">
        <f t="shared" si="297"/>
        <v>60.300892473118282</v>
      </c>
      <c r="S3168" s="6" t="str">
        <f t="shared" si="298"/>
        <v>theater</v>
      </c>
      <c r="T3168" s="6" t="str">
        <f t="shared" si="299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10">
        <f t="shared" si="294"/>
        <v>41852.967372685183</v>
      </c>
      <c r="J3169">
        <v>1406952781</v>
      </c>
      <c r="K3169" s="10">
        <f t="shared" si="295"/>
        <v>41838.967372685183</v>
      </c>
      <c r="L3169">
        <v>1405743181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1.1616666666666666</v>
      </c>
      <c r="R3169" s="6">
        <f t="shared" si="297"/>
        <v>63.363636363636367</v>
      </c>
      <c r="S3169" s="6" t="str">
        <f t="shared" si="298"/>
        <v>theater</v>
      </c>
      <c r="T3169" s="6" t="str">
        <f t="shared" si="299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10">
        <f t="shared" si="294"/>
        <v>41803.708333333328</v>
      </c>
      <c r="J3170">
        <v>1402696800</v>
      </c>
      <c r="K3170" s="10">
        <f t="shared" si="295"/>
        <v>41771.897604166668</v>
      </c>
      <c r="L3170">
        <v>1399948353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1.242</v>
      </c>
      <c r="R3170" s="6">
        <f t="shared" si="297"/>
        <v>50.901639344262293</v>
      </c>
      <c r="S3170" s="6" t="str">
        <f t="shared" si="298"/>
        <v>theater</v>
      </c>
      <c r="T3170" s="6" t="str">
        <f t="shared" si="299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10">
        <f t="shared" si="294"/>
        <v>41620.999305555553</v>
      </c>
      <c r="J3171">
        <v>1386910740</v>
      </c>
      <c r="K3171" s="10">
        <f t="shared" si="295"/>
        <v>41591.529641203699</v>
      </c>
      <c r="L3171">
        <v>1384364561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1.030125</v>
      </c>
      <c r="R3171" s="6">
        <f t="shared" si="297"/>
        <v>100.5</v>
      </c>
      <c r="S3171" s="6" t="str">
        <f t="shared" si="298"/>
        <v>theater</v>
      </c>
      <c r="T3171" s="6" t="str">
        <f t="shared" si="299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10">
        <f t="shared" si="294"/>
        <v>41821.958333333328</v>
      </c>
      <c r="J3172">
        <v>1404273600</v>
      </c>
      <c r="K3172" s="10">
        <f t="shared" si="295"/>
        <v>41788.872037037036</v>
      </c>
      <c r="L3172">
        <v>1401414944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1.1225000000000001</v>
      </c>
      <c r="R3172" s="6">
        <f t="shared" si="297"/>
        <v>31.619718309859156</v>
      </c>
      <c r="S3172" s="6" t="str">
        <f t="shared" si="298"/>
        <v>theater</v>
      </c>
      <c r="T3172" s="6" t="str">
        <f t="shared" si="299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10">
        <f t="shared" si="294"/>
        <v>42496.399976851848</v>
      </c>
      <c r="J3173">
        <v>1462545358</v>
      </c>
      <c r="K3173" s="10">
        <f t="shared" si="295"/>
        <v>42466.399976851848</v>
      </c>
      <c r="L3173">
        <v>1459953358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1.0881428571428571</v>
      </c>
      <c r="R3173" s="6">
        <f t="shared" si="297"/>
        <v>65.102564102564102</v>
      </c>
      <c r="S3173" s="6" t="str">
        <f t="shared" si="298"/>
        <v>theater</v>
      </c>
      <c r="T3173" s="6" t="str">
        <f t="shared" si="299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10">
        <f t="shared" si="294"/>
        <v>40953.521620370368</v>
      </c>
      <c r="J3174">
        <v>1329240668</v>
      </c>
      <c r="K3174" s="10">
        <f t="shared" si="295"/>
        <v>40923.521620370368</v>
      </c>
      <c r="L3174">
        <v>1326648668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1.1499999999999999</v>
      </c>
      <c r="R3174" s="6">
        <f t="shared" si="297"/>
        <v>79.310344827586206</v>
      </c>
      <c r="S3174" s="6" t="str">
        <f t="shared" si="298"/>
        <v>theater</v>
      </c>
      <c r="T3174" s="6" t="str">
        <f t="shared" si="299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10">
        <f t="shared" si="294"/>
        <v>41908.670046296298</v>
      </c>
      <c r="J3175">
        <v>1411765492</v>
      </c>
      <c r="K3175" s="10">
        <f t="shared" si="295"/>
        <v>41878.670046296298</v>
      </c>
      <c r="L3175">
        <v>1409173492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1.03</v>
      </c>
      <c r="R3175" s="6">
        <f t="shared" si="297"/>
        <v>139.18918918918919</v>
      </c>
      <c r="S3175" s="6" t="str">
        <f t="shared" si="298"/>
        <v>theater</v>
      </c>
      <c r="T3175" s="6" t="str">
        <f t="shared" si="299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10">
        <f t="shared" si="294"/>
        <v>41876.656342592592</v>
      </c>
      <c r="J3176">
        <v>1408999508</v>
      </c>
      <c r="K3176" s="10">
        <f t="shared" si="295"/>
        <v>41862.656342592592</v>
      </c>
      <c r="L3176">
        <v>1407789908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1.0113333333333334</v>
      </c>
      <c r="R3176" s="6">
        <f t="shared" si="297"/>
        <v>131.91304347826087</v>
      </c>
      <c r="S3176" s="6" t="str">
        <f t="shared" si="298"/>
        <v>theater</v>
      </c>
      <c r="T3176" s="6" t="str">
        <f t="shared" si="299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10">
        <f t="shared" si="294"/>
        <v>40591.678553240738</v>
      </c>
      <c r="J3177">
        <v>1297977427</v>
      </c>
      <c r="K3177" s="10">
        <f t="shared" si="295"/>
        <v>40531.678553240738</v>
      </c>
      <c r="L3177">
        <v>1292793427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1.0955999999999999</v>
      </c>
      <c r="R3177" s="6">
        <f t="shared" si="297"/>
        <v>91.3</v>
      </c>
      <c r="S3177" s="6" t="str">
        <f t="shared" si="298"/>
        <v>theater</v>
      </c>
      <c r="T3177" s="6" t="str">
        <f t="shared" si="299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10">
        <f t="shared" si="294"/>
        <v>41504.416666666664</v>
      </c>
      <c r="J3178">
        <v>1376838000</v>
      </c>
      <c r="K3178" s="10">
        <f t="shared" si="295"/>
        <v>41477.722581018512</v>
      </c>
      <c r="L3178">
        <v>1374531631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1.148421052631579</v>
      </c>
      <c r="R3178" s="6">
        <f t="shared" si="297"/>
        <v>39.672727272727272</v>
      </c>
      <c r="S3178" s="6" t="str">
        <f t="shared" si="298"/>
        <v>theater</v>
      </c>
      <c r="T3178" s="6" t="str">
        <f t="shared" si="299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10">
        <f t="shared" si="294"/>
        <v>41811.458437499998</v>
      </c>
      <c r="J3179">
        <v>1403366409</v>
      </c>
      <c r="K3179" s="10">
        <f t="shared" si="295"/>
        <v>41781.458437499998</v>
      </c>
      <c r="L3179">
        <v>1400774409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1.1739999999999999</v>
      </c>
      <c r="R3179" s="6">
        <f t="shared" si="297"/>
        <v>57.549019607843135</v>
      </c>
      <c r="S3179" s="6" t="str">
        <f t="shared" si="298"/>
        <v>theater</v>
      </c>
      <c r="T3179" s="6" t="str">
        <f t="shared" si="299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10">
        <f t="shared" si="294"/>
        <v>41836.396701388883</v>
      </c>
      <c r="J3180">
        <v>1405521075</v>
      </c>
      <c r="K3180" s="10">
        <f t="shared" si="295"/>
        <v>41806.396701388883</v>
      </c>
      <c r="L3180">
        <v>1402929075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1.7173333333333334</v>
      </c>
      <c r="R3180" s="6">
        <f t="shared" si="297"/>
        <v>33.025641025641029</v>
      </c>
      <c r="S3180" s="6" t="str">
        <f t="shared" si="298"/>
        <v>theater</v>
      </c>
      <c r="T3180" s="6" t="str">
        <f t="shared" si="299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10">
        <f t="shared" si="294"/>
        <v>41400.49387731481</v>
      </c>
      <c r="J3181">
        <v>1367859071</v>
      </c>
      <c r="K3181" s="10">
        <f t="shared" si="295"/>
        <v>41375.49387731481</v>
      </c>
      <c r="L3181">
        <v>1365699071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1.1416238095238094</v>
      </c>
      <c r="R3181" s="6">
        <f t="shared" si="297"/>
        <v>77.335806451612896</v>
      </c>
      <c r="S3181" s="6" t="str">
        <f t="shared" si="298"/>
        <v>theater</v>
      </c>
      <c r="T3181" s="6" t="str">
        <f t="shared" si="299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10">
        <f t="shared" si="294"/>
        <v>41810.204270833332</v>
      </c>
      <c r="J3182">
        <v>1403258049</v>
      </c>
      <c r="K3182" s="10">
        <f t="shared" si="295"/>
        <v>41780.204270833332</v>
      </c>
      <c r="L3182">
        <v>1400666049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1.1975</v>
      </c>
      <c r="R3182" s="6">
        <f t="shared" si="297"/>
        <v>31.933333333333334</v>
      </c>
      <c r="S3182" s="6" t="str">
        <f t="shared" si="298"/>
        <v>theater</v>
      </c>
      <c r="T3182" s="6" t="str">
        <f t="shared" si="299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10">
        <f t="shared" si="294"/>
        <v>41805.458333333328</v>
      </c>
      <c r="J3183">
        <v>1402848000</v>
      </c>
      <c r="K3183" s="10">
        <f t="shared" si="295"/>
        <v>41779.101701388885</v>
      </c>
      <c r="L3183">
        <v>1400570787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1.0900000000000001</v>
      </c>
      <c r="R3183" s="6">
        <f t="shared" si="297"/>
        <v>36.333333333333336</v>
      </c>
      <c r="S3183" s="6" t="str">
        <f t="shared" si="298"/>
        <v>theater</v>
      </c>
      <c r="T3183" s="6" t="str">
        <f t="shared" si="299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10">
        <f t="shared" si="294"/>
        <v>40939.5</v>
      </c>
      <c r="J3184">
        <v>1328029200</v>
      </c>
      <c r="K3184" s="10">
        <f t="shared" si="295"/>
        <v>40883.740983796291</v>
      </c>
      <c r="L3184">
        <v>1323211621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1.0088571428571429</v>
      </c>
      <c r="R3184" s="6">
        <f t="shared" si="297"/>
        <v>46.768211920529801</v>
      </c>
      <c r="S3184" s="6" t="str">
        <f t="shared" si="298"/>
        <v>theater</v>
      </c>
      <c r="T3184" s="6" t="str">
        <f t="shared" si="299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10">
        <f t="shared" si="294"/>
        <v>41509.586446759255</v>
      </c>
      <c r="J3185">
        <v>1377284669</v>
      </c>
      <c r="K3185" s="10">
        <f t="shared" si="295"/>
        <v>41491.586446759255</v>
      </c>
      <c r="L3185">
        <v>1375729469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1.0900000000000001</v>
      </c>
      <c r="R3185" s="6">
        <f t="shared" si="297"/>
        <v>40.073529411764703</v>
      </c>
      <c r="S3185" s="6" t="str">
        <f t="shared" si="298"/>
        <v>theater</v>
      </c>
      <c r="T3185" s="6" t="str">
        <f t="shared" si="299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10">
        <f t="shared" si="294"/>
        <v>41821.785081018512</v>
      </c>
      <c r="J3186">
        <v>1404258631</v>
      </c>
      <c r="K3186" s="10">
        <f t="shared" si="295"/>
        <v>41791.785081018512</v>
      </c>
      <c r="L3186">
        <v>1401666631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1.0720930232558139</v>
      </c>
      <c r="R3186" s="6">
        <f t="shared" si="297"/>
        <v>100.21739130434783</v>
      </c>
      <c r="S3186" s="6" t="str">
        <f t="shared" si="298"/>
        <v>theater</v>
      </c>
      <c r="T3186" s="6" t="str">
        <f t="shared" si="299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10">
        <f t="shared" si="294"/>
        <v>41836.768993055557</v>
      </c>
      <c r="J3187">
        <v>1405553241</v>
      </c>
      <c r="K3187" s="10">
        <f t="shared" si="295"/>
        <v>41829.768993055557</v>
      </c>
      <c r="L3187">
        <v>1404948441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</v>
      </c>
      <c r="R3187" s="6">
        <f t="shared" si="297"/>
        <v>41.666666666666664</v>
      </c>
      <c r="S3187" s="6" t="str">
        <f t="shared" si="298"/>
        <v>theater</v>
      </c>
      <c r="T3187" s="6" t="str">
        <f t="shared" si="299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10">
        <f t="shared" si="294"/>
        <v>41898.666666666664</v>
      </c>
      <c r="J3188">
        <v>1410901200</v>
      </c>
      <c r="K3188" s="10">
        <f t="shared" si="295"/>
        <v>41868.715717592589</v>
      </c>
      <c r="L3188">
        <v>1408313438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1.0218750000000001</v>
      </c>
      <c r="R3188" s="6">
        <f t="shared" si="297"/>
        <v>46.714285714285715</v>
      </c>
      <c r="S3188" s="6" t="str">
        <f t="shared" si="298"/>
        <v>theater</v>
      </c>
      <c r="T3188" s="6" t="str">
        <f t="shared" si="299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10">
        <f t="shared" si="294"/>
        <v>41855.458020833328</v>
      </c>
      <c r="J3189">
        <v>1407167973</v>
      </c>
      <c r="K3189" s="10">
        <f t="shared" si="295"/>
        <v>41835.458020833328</v>
      </c>
      <c r="L3189">
        <v>1405439973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1.1629333333333334</v>
      </c>
      <c r="R3189" s="6">
        <f t="shared" si="297"/>
        <v>71.491803278688522</v>
      </c>
      <c r="S3189" s="6" t="str">
        <f t="shared" si="298"/>
        <v>theater</v>
      </c>
      <c r="T3189" s="6" t="str">
        <f t="shared" si="299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10">
        <f t="shared" si="294"/>
        <v>42165.207199074073</v>
      </c>
      <c r="J3190">
        <v>1433930302</v>
      </c>
      <c r="K3190" s="10">
        <f t="shared" si="295"/>
        <v>42144.207199074073</v>
      </c>
      <c r="L3190">
        <v>1432115902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0.65</v>
      </c>
      <c r="R3190" s="6">
        <f t="shared" si="297"/>
        <v>14.444444444444445</v>
      </c>
      <c r="S3190" s="6" t="str">
        <f t="shared" si="298"/>
        <v>theater</v>
      </c>
      <c r="T3190" s="6" t="str">
        <f t="shared" si="299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10">
        <f t="shared" si="294"/>
        <v>42148.138101851851</v>
      </c>
      <c r="J3191">
        <v>1432455532</v>
      </c>
      <c r="K3191" s="10">
        <f t="shared" si="295"/>
        <v>42118.138101851851</v>
      </c>
      <c r="L3191">
        <v>1429863532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0.12327272727272727</v>
      </c>
      <c r="R3191" s="6">
        <f t="shared" si="297"/>
        <v>356.84210526315792</v>
      </c>
      <c r="S3191" s="6" t="str">
        <f t="shared" si="298"/>
        <v>theater</v>
      </c>
      <c r="T3191" s="6" t="str">
        <f t="shared" si="299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10">
        <f t="shared" si="294"/>
        <v>42712.984664351847</v>
      </c>
      <c r="J3192">
        <v>1481258275</v>
      </c>
      <c r="K3192" s="10">
        <f t="shared" si="295"/>
        <v>42682.942997685182</v>
      </c>
      <c r="L3192">
        <v>1478662675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 s="6" t="e">
        <f t="shared" si="297"/>
        <v>#DIV/0!</v>
      </c>
      <c r="S3192" s="6" t="str">
        <f t="shared" si="298"/>
        <v>theater</v>
      </c>
      <c r="T3192" s="6" t="str">
        <f t="shared" si="299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10">
        <f t="shared" si="294"/>
        <v>42598.547094907401</v>
      </c>
      <c r="J3193">
        <v>1471370869</v>
      </c>
      <c r="K3193" s="10">
        <f t="shared" si="295"/>
        <v>42538.547094907401</v>
      </c>
      <c r="L3193">
        <v>1466186869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4.0266666666666666E-2</v>
      </c>
      <c r="R3193" s="6">
        <f t="shared" si="297"/>
        <v>37.75</v>
      </c>
      <c r="S3193" s="6" t="str">
        <f t="shared" si="298"/>
        <v>theater</v>
      </c>
      <c r="T3193" s="6" t="str">
        <f t="shared" si="299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10">
        <f t="shared" si="294"/>
        <v>42063.708333333336</v>
      </c>
      <c r="J3194">
        <v>1425160800</v>
      </c>
      <c r="K3194" s="10">
        <f t="shared" si="295"/>
        <v>42018.732164351844</v>
      </c>
      <c r="L3194">
        <v>1421274859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1.0200000000000001E-2</v>
      </c>
      <c r="R3194" s="6">
        <f t="shared" si="297"/>
        <v>12.75</v>
      </c>
      <c r="S3194" s="6" t="str">
        <f t="shared" si="298"/>
        <v>theater</v>
      </c>
      <c r="T3194" s="6" t="str">
        <f t="shared" si="299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10">
        <f t="shared" si="294"/>
        <v>42055.759907407402</v>
      </c>
      <c r="J3195">
        <v>1424474056</v>
      </c>
      <c r="K3195" s="10">
        <f t="shared" si="295"/>
        <v>42010.759907407402</v>
      </c>
      <c r="L3195">
        <v>1420586056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0.1174</v>
      </c>
      <c r="R3195" s="6">
        <f t="shared" si="297"/>
        <v>24.458333333333332</v>
      </c>
      <c r="S3195" s="6" t="str">
        <f t="shared" si="298"/>
        <v>theater</v>
      </c>
      <c r="T3195" s="6" t="str">
        <f t="shared" si="299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10">
        <f t="shared" si="294"/>
        <v>42211.854143518511</v>
      </c>
      <c r="J3196">
        <v>1437960598</v>
      </c>
      <c r="K3196" s="10">
        <f t="shared" si="295"/>
        <v>42181.854143518511</v>
      </c>
      <c r="L3196">
        <v>1435368598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 s="6" t="e">
        <f t="shared" si="297"/>
        <v>#DIV/0!</v>
      </c>
      <c r="S3196" s="6" t="str">
        <f t="shared" si="298"/>
        <v>theater</v>
      </c>
      <c r="T3196" s="6" t="str">
        <f t="shared" si="299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10">
        <f t="shared" si="294"/>
        <v>42047.385902777773</v>
      </c>
      <c r="J3197">
        <v>1423750542</v>
      </c>
      <c r="K3197" s="10">
        <f t="shared" si="295"/>
        <v>42017.385902777773</v>
      </c>
      <c r="L3197">
        <v>1421158542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0.59142857142857141</v>
      </c>
      <c r="R3197" s="6">
        <f t="shared" si="297"/>
        <v>53.07692307692308</v>
      </c>
      <c r="S3197" s="6" t="str">
        <f t="shared" si="298"/>
        <v>theater</v>
      </c>
      <c r="T3197" s="6" t="str">
        <f t="shared" si="299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10">
        <f t="shared" si="294"/>
        <v>42217.374999999993</v>
      </c>
      <c r="J3198">
        <v>1438437600</v>
      </c>
      <c r="K3198" s="10">
        <f t="shared" si="295"/>
        <v>42157.389756944445</v>
      </c>
      <c r="L3198">
        <v>1433254875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5.9999999999999995E-4</v>
      </c>
      <c r="R3198" s="6">
        <f t="shared" si="297"/>
        <v>300</v>
      </c>
      <c r="S3198" s="6" t="str">
        <f t="shared" si="298"/>
        <v>theater</v>
      </c>
      <c r="T3198" s="6" t="str">
        <f t="shared" si="299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10">
        <f t="shared" si="294"/>
        <v>42039.28493055555</v>
      </c>
      <c r="J3199">
        <v>1423050618</v>
      </c>
      <c r="K3199" s="10">
        <f t="shared" si="295"/>
        <v>42009.28493055555</v>
      </c>
      <c r="L3199">
        <v>1420458618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0.1145</v>
      </c>
      <c r="R3199" s="6">
        <f t="shared" si="297"/>
        <v>286.25</v>
      </c>
      <c r="S3199" s="6" t="str">
        <f t="shared" si="298"/>
        <v>theater</v>
      </c>
      <c r="T3199" s="6" t="str">
        <f t="shared" si="299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10">
        <f t="shared" si="294"/>
        <v>42051.216168981475</v>
      </c>
      <c r="J3200">
        <v>1424081477</v>
      </c>
      <c r="K3200" s="10">
        <f t="shared" si="295"/>
        <v>42013.216168981475</v>
      </c>
      <c r="L3200">
        <v>1420798277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3.6666666666666666E-3</v>
      </c>
      <c r="R3200" s="6">
        <f t="shared" si="297"/>
        <v>36.666666666666664</v>
      </c>
      <c r="S3200" s="6" t="str">
        <f t="shared" si="298"/>
        <v>theater</v>
      </c>
      <c r="T3200" s="6" t="str">
        <f t="shared" si="299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10">
        <f t="shared" si="294"/>
        <v>41888.666666666664</v>
      </c>
      <c r="J3201">
        <v>1410037200</v>
      </c>
      <c r="K3201" s="10">
        <f t="shared" si="295"/>
        <v>41858.553449074076</v>
      </c>
      <c r="L3201">
        <v>1407435418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0.52159999999999995</v>
      </c>
      <c r="R3201" s="6">
        <f t="shared" si="297"/>
        <v>49.20754716981132</v>
      </c>
      <c r="S3201" s="6" t="str">
        <f t="shared" si="298"/>
        <v>theater</v>
      </c>
      <c r="T3201" s="6" t="str">
        <f t="shared" si="299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10">
        <f t="shared" si="294"/>
        <v>42490.023611111108</v>
      </c>
      <c r="J3202">
        <v>1461994440</v>
      </c>
      <c r="K3202" s="10">
        <f t="shared" si="295"/>
        <v>42460.112280092588</v>
      </c>
      <c r="L3202">
        <v>1459410101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6"/>
        <v>2.0000000000000002E-5</v>
      </c>
      <c r="R3202" s="6">
        <f t="shared" si="297"/>
        <v>1</v>
      </c>
      <c r="S3202" s="6" t="str">
        <f t="shared" si="298"/>
        <v>theater</v>
      </c>
      <c r="T3202" s="6" t="str">
        <f t="shared" si="299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10">
        <f t="shared" ref="I3203:I3266" si="300">J3203/(86400)+25569+(-5/24)</f>
        <v>41882.558761574073</v>
      </c>
      <c r="J3203">
        <v>1409509477</v>
      </c>
      <c r="K3203" s="10">
        <f t="shared" ref="K3203:K3266" si="301">(L3203/86400)+25569+(-5/24)</f>
        <v>41861.558761574073</v>
      </c>
      <c r="L3203">
        <v>1407695077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2">E3203/D3203</f>
        <v>1.2500000000000001E-2</v>
      </c>
      <c r="R3203" s="6">
        <f t="shared" ref="R3203:R3266" si="303">E3203/N3203</f>
        <v>12.5</v>
      </c>
      <c r="S3203" s="6" t="str">
        <f t="shared" ref="S3203:S3266" si="304">LEFT(P3203,FIND("/",P3203)-1)</f>
        <v>theater</v>
      </c>
      <c r="T3203" s="6" t="str">
        <f t="shared" ref="T3203:T3266" si="305">RIGHT(P3203,LEN(P3203)-FIND("/",P3203))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10">
        <f t="shared" si="300"/>
        <v>42352.040972222218</v>
      </c>
      <c r="J3204">
        <v>1450072740</v>
      </c>
      <c r="K3204" s="10">
        <f t="shared" si="301"/>
        <v>42293.645208333335</v>
      </c>
      <c r="L3204">
        <v>1445027346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0.54520000000000002</v>
      </c>
      <c r="R3204" s="6">
        <f t="shared" si="303"/>
        <v>109.04</v>
      </c>
      <c r="S3204" s="6" t="str">
        <f t="shared" si="304"/>
        <v>theater</v>
      </c>
      <c r="T3204" s="6" t="str">
        <f t="shared" si="305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10">
        <f t="shared" si="300"/>
        <v>42272.780347222222</v>
      </c>
      <c r="J3205">
        <v>1443224622</v>
      </c>
      <c r="K3205" s="10">
        <f t="shared" si="301"/>
        <v>42242.780347222222</v>
      </c>
      <c r="L3205">
        <v>1440632622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0.25</v>
      </c>
      <c r="R3205" s="6">
        <f t="shared" si="303"/>
        <v>41.666666666666664</v>
      </c>
      <c r="S3205" s="6" t="str">
        <f t="shared" si="304"/>
        <v>theater</v>
      </c>
      <c r="T3205" s="6" t="str">
        <f t="shared" si="305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10">
        <f t="shared" si="300"/>
        <v>42202.468055555553</v>
      </c>
      <c r="J3206">
        <v>1437149640</v>
      </c>
      <c r="K3206" s="10">
        <f t="shared" si="301"/>
        <v>42172.477766203701</v>
      </c>
      <c r="L3206">
        <v>1434558479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 s="6" t="e">
        <f t="shared" si="303"/>
        <v>#DIV/0!</v>
      </c>
      <c r="S3206" s="6" t="str">
        <f t="shared" si="304"/>
        <v>theater</v>
      </c>
      <c r="T3206" s="6" t="str">
        <f t="shared" si="305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10">
        <f t="shared" si="300"/>
        <v>42125.166342592587</v>
      </c>
      <c r="J3207">
        <v>1430470772</v>
      </c>
      <c r="K3207" s="10">
        <f t="shared" si="301"/>
        <v>42095.166342592587</v>
      </c>
      <c r="L3207">
        <v>1427878772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3.4125000000000003E-2</v>
      </c>
      <c r="R3207" s="6">
        <f t="shared" si="303"/>
        <v>22.75</v>
      </c>
      <c r="S3207" s="6" t="str">
        <f t="shared" si="304"/>
        <v>theater</v>
      </c>
      <c r="T3207" s="6" t="str">
        <f t="shared" si="305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10">
        <f t="shared" si="300"/>
        <v>42266.067719907405</v>
      </c>
      <c r="J3208">
        <v>1442644651</v>
      </c>
      <c r="K3208" s="10">
        <f t="shared" si="301"/>
        <v>42236.067719907405</v>
      </c>
      <c r="L3208">
        <v>1440052651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 s="6" t="e">
        <f t="shared" si="303"/>
        <v>#DIV/0!</v>
      </c>
      <c r="S3208" s="6" t="str">
        <f t="shared" si="304"/>
        <v>theater</v>
      </c>
      <c r="T3208" s="6" t="str">
        <f t="shared" si="305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10">
        <f t="shared" si="300"/>
        <v>42117.027858796289</v>
      </c>
      <c r="J3209">
        <v>1429767607</v>
      </c>
      <c r="K3209" s="10">
        <f t="shared" si="301"/>
        <v>42057.069525462961</v>
      </c>
      <c r="L3209">
        <v>1424587207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0.46363636363636362</v>
      </c>
      <c r="R3209" s="6">
        <f t="shared" si="303"/>
        <v>70.833333333333329</v>
      </c>
      <c r="S3209" s="6" t="str">
        <f t="shared" si="304"/>
        <v>theater</v>
      </c>
      <c r="T3209" s="6" t="str">
        <f t="shared" si="305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10">
        <f t="shared" si="300"/>
        <v>41848.396724537037</v>
      </c>
      <c r="J3210">
        <v>1406557877</v>
      </c>
      <c r="K3210" s="10">
        <f t="shared" si="301"/>
        <v>41827.396724537037</v>
      </c>
      <c r="L3210">
        <v>1404743477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1.0349999999999999</v>
      </c>
      <c r="R3210" s="6">
        <f t="shared" si="303"/>
        <v>63.109756097560975</v>
      </c>
      <c r="S3210" s="6" t="str">
        <f t="shared" si="304"/>
        <v>theater</v>
      </c>
      <c r="T3210" s="6" t="str">
        <f t="shared" si="305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10">
        <f t="shared" si="300"/>
        <v>41810.75</v>
      </c>
      <c r="J3211">
        <v>1403305200</v>
      </c>
      <c r="K3211" s="10">
        <f t="shared" si="301"/>
        <v>41778.42891203703</v>
      </c>
      <c r="L3211">
        <v>1400512658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1.1932315789473684</v>
      </c>
      <c r="R3211" s="6">
        <f t="shared" si="303"/>
        <v>50.157964601769912</v>
      </c>
      <c r="S3211" s="6" t="str">
        <f t="shared" si="304"/>
        <v>theater</v>
      </c>
      <c r="T3211" s="6" t="str">
        <f t="shared" si="305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10">
        <f t="shared" si="300"/>
        <v>41060.957638888889</v>
      </c>
      <c r="J3212">
        <v>1338523140</v>
      </c>
      <c r="K3212" s="10">
        <f t="shared" si="301"/>
        <v>41013.728229166663</v>
      </c>
      <c r="L3212">
        <v>1334442519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1.2576666666666667</v>
      </c>
      <c r="R3212" s="6">
        <f t="shared" si="303"/>
        <v>62.883333333333333</v>
      </c>
      <c r="S3212" s="6" t="str">
        <f t="shared" si="304"/>
        <v>theater</v>
      </c>
      <c r="T3212" s="6" t="str">
        <f t="shared" si="305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10">
        <f t="shared" si="300"/>
        <v>41865.875</v>
      </c>
      <c r="J3213">
        <v>1408068000</v>
      </c>
      <c r="K3213" s="10">
        <f t="shared" si="301"/>
        <v>41834.378240740734</v>
      </c>
      <c r="L3213">
        <v>1405346680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1.1974347826086957</v>
      </c>
      <c r="R3213" s="6">
        <f t="shared" si="303"/>
        <v>85.531055900621112</v>
      </c>
      <c r="S3213" s="6" t="str">
        <f t="shared" si="304"/>
        <v>theater</v>
      </c>
      <c r="T3213" s="6" t="str">
        <f t="shared" si="305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10">
        <f t="shared" si="300"/>
        <v>41859.587395833332</v>
      </c>
      <c r="J3214">
        <v>1407524751</v>
      </c>
      <c r="K3214" s="10">
        <f t="shared" si="301"/>
        <v>41829.587395833332</v>
      </c>
      <c r="L3214">
        <v>1404932751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1.2625</v>
      </c>
      <c r="R3214" s="6">
        <f t="shared" si="303"/>
        <v>53.723404255319146</v>
      </c>
      <c r="S3214" s="6" t="str">
        <f t="shared" si="304"/>
        <v>theater</v>
      </c>
      <c r="T3214" s="6" t="str">
        <f t="shared" si="305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10">
        <f t="shared" si="300"/>
        <v>42211.555081018516</v>
      </c>
      <c r="J3215">
        <v>1437934759</v>
      </c>
      <c r="K3215" s="10">
        <f t="shared" si="301"/>
        <v>42171.555081018516</v>
      </c>
      <c r="L3215">
        <v>1434478759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1.0011666666666668</v>
      </c>
      <c r="R3215" s="6">
        <f t="shared" si="303"/>
        <v>127.80851063829788</v>
      </c>
      <c r="S3215" s="6" t="str">
        <f t="shared" si="304"/>
        <v>theater</v>
      </c>
      <c r="T3215" s="6" t="str">
        <f t="shared" si="305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10">
        <f t="shared" si="300"/>
        <v>42374.788194444445</v>
      </c>
      <c r="J3216">
        <v>1452038100</v>
      </c>
      <c r="K3216" s="10">
        <f t="shared" si="301"/>
        <v>42337.584178240737</v>
      </c>
      <c r="L3216">
        <v>1448823673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1.0213333333333334</v>
      </c>
      <c r="R3216" s="6">
        <f t="shared" si="303"/>
        <v>106.57391304347826</v>
      </c>
      <c r="S3216" s="6" t="str">
        <f t="shared" si="304"/>
        <v>theater</v>
      </c>
      <c r="T3216" s="6" t="str">
        <f t="shared" si="305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10">
        <f t="shared" si="300"/>
        <v>42256.957638888889</v>
      </c>
      <c r="J3217">
        <v>1441857540</v>
      </c>
      <c r="K3217" s="10">
        <f t="shared" si="301"/>
        <v>42219.456840277773</v>
      </c>
      <c r="L3217">
        <v>1438617471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1.0035142857142858</v>
      </c>
      <c r="R3217" s="6">
        <f t="shared" si="303"/>
        <v>262.11194029850748</v>
      </c>
      <c r="S3217" s="6" t="str">
        <f t="shared" si="304"/>
        <v>theater</v>
      </c>
      <c r="T3217" s="6" t="str">
        <f t="shared" si="305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10">
        <f t="shared" si="300"/>
        <v>42196.395833333336</v>
      </c>
      <c r="J3218">
        <v>1436625000</v>
      </c>
      <c r="K3218" s="10">
        <f t="shared" si="301"/>
        <v>42165.254293981481</v>
      </c>
      <c r="L3218">
        <v>1433934371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1.0004999999999999</v>
      </c>
      <c r="R3218" s="6">
        <f t="shared" si="303"/>
        <v>57.171428571428571</v>
      </c>
      <c r="S3218" s="6" t="str">
        <f t="shared" si="304"/>
        <v>theater</v>
      </c>
      <c r="T3218" s="6" t="str">
        <f t="shared" si="305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10">
        <f t="shared" si="300"/>
        <v>42678.337777777771</v>
      </c>
      <c r="J3219">
        <v>1478264784</v>
      </c>
      <c r="K3219" s="10">
        <f t="shared" si="301"/>
        <v>42648.337777777771</v>
      </c>
      <c r="L3219">
        <v>1475672784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1.1602222222222223</v>
      </c>
      <c r="R3219" s="6">
        <f t="shared" si="303"/>
        <v>50.20192307692308</v>
      </c>
      <c r="S3219" s="6" t="str">
        <f t="shared" si="304"/>
        <v>theater</v>
      </c>
      <c r="T3219" s="6" t="str">
        <f t="shared" si="305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10">
        <f t="shared" si="300"/>
        <v>42003.791666666664</v>
      </c>
      <c r="J3220">
        <v>1419984000</v>
      </c>
      <c r="K3220" s="10">
        <f t="shared" si="301"/>
        <v>41970.793819444443</v>
      </c>
      <c r="L3220">
        <v>1417132986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1.0209999999999999</v>
      </c>
      <c r="R3220" s="6">
        <f t="shared" si="303"/>
        <v>66.586956521739125</v>
      </c>
      <c r="S3220" s="6" t="str">
        <f t="shared" si="304"/>
        <v>theater</v>
      </c>
      <c r="T3220" s="6" t="str">
        <f t="shared" si="305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10">
        <f t="shared" si="300"/>
        <v>42085.733182870368</v>
      </c>
      <c r="J3221">
        <v>1427063747</v>
      </c>
      <c r="K3221" s="10">
        <f t="shared" si="301"/>
        <v>42050.77484953704</v>
      </c>
      <c r="L3221">
        <v>1424043347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1.0011000000000001</v>
      </c>
      <c r="R3221" s="6">
        <f t="shared" si="303"/>
        <v>168.25210084033614</v>
      </c>
      <c r="S3221" s="6" t="str">
        <f t="shared" si="304"/>
        <v>theater</v>
      </c>
      <c r="T3221" s="6" t="str">
        <f t="shared" si="305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10">
        <f t="shared" si="300"/>
        <v>42806.666666666664</v>
      </c>
      <c r="J3222">
        <v>1489352400</v>
      </c>
      <c r="K3222" s="10">
        <f t="shared" si="301"/>
        <v>42772.625046296293</v>
      </c>
      <c r="L3222">
        <v>1486411204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1.0084</v>
      </c>
      <c r="R3222" s="6">
        <f t="shared" si="303"/>
        <v>256.37288135593218</v>
      </c>
      <c r="S3222" s="6" t="str">
        <f t="shared" si="304"/>
        <v>theater</v>
      </c>
      <c r="T3222" s="6" t="str">
        <f t="shared" si="305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10">
        <f t="shared" si="300"/>
        <v>42190.488460648143</v>
      </c>
      <c r="J3223">
        <v>1436114603</v>
      </c>
      <c r="K3223" s="10">
        <f t="shared" si="301"/>
        <v>42155.488460648143</v>
      </c>
      <c r="L3223">
        <v>1433090603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1.0342499999999999</v>
      </c>
      <c r="R3223" s="6">
        <f t="shared" si="303"/>
        <v>36.610619469026545</v>
      </c>
      <c r="S3223" s="6" t="str">
        <f t="shared" si="304"/>
        <v>theater</v>
      </c>
      <c r="T3223" s="6" t="str">
        <f t="shared" si="305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10">
        <f t="shared" si="300"/>
        <v>42301.686805555553</v>
      </c>
      <c r="J3224">
        <v>1445722140</v>
      </c>
      <c r="K3224" s="10">
        <f t="shared" si="301"/>
        <v>42270.373807870368</v>
      </c>
      <c r="L3224">
        <v>1443016697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1.248</v>
      </c>
      <c r="R3224" s="6">
        <f t="shared" si="303"/>
        <v>37.142857142857146</v>
      </c>
      <c r="S3224" s="6" t="str">
        <f t="shared" si="304"/>
        <v>theater</v>
      </c>
      <c r="T3224" s="6" t="str">
        <f t="shared" si="305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10">
        <f t="shared" si="300"/>
        <v>42236.627037037033</v>
      </c>
      <c r="J3225">
        <v>1440100976</v>
      </c>
      <c r="K3225" s="10">
        <f t="shared" si="301"/>
        <v>42206.627037037033</v>
      </c>
      <c r="L3225">
        <v>1437508976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1.0951612903225807</v>
      </c>
      <c r="R3225" s="6">
        <f t="shared" si="303"/>
        <v>45.878378378378379</v>
      </c>
      <c r="S3225" s="6" t="str">
        <f t="shared" si="304"/>
        <v>theater</v>
      </c>
      <c r="T3225" s="6" t="str">
        <f t="shared" si="305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10">
        <f t="shared" si="300"/>
        <v>42744.999999999993</v>
      </c>
      <c r="J3226">
        <v>1484024400</v>
      </c>
      <c r="K3226" s="10">
        <f t="shared" si="301"/>
        <v>42697.642511574071</v>
      </c>
      <c r="L3226">
        <v>1479932713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1.0203333333333333</v>
      </c>
      <c r="R3226" s="6">
        <f t="shared" si="303"/>
        <v>141.71296296296296</v>
      </c>
      <c r="S3226" s="6" t="str">
        <f t="shared" si="304"/>
        <v>theater</v>
      </c>
      <c r="T3226" s="6" t="str">
        <f t="shared" si="305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10">
        <f t="shared" si="300"/>
        <v>42524.666666666664</v>
      </c>
      <c r="J3227">
        <v>1464987600</v>
      </c>
      <c r="K3227" s="10">
        <f t="shared" si="301"/>
        <v>42503.351134259261</v>
      </c>
      <c r="L3227">
        <v>1463145938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1.0235000000000001</v>
      </c>
      <c r="R3227" s="6">
        <f t="shared" si="303"/>
        <v>52.487179487179489</v>
      </c>
      <c r="S3227" s="6" t="str">
        <f t="shared" si="304"/>
        <v>theater</v>
      </c>
      <c r="T3227" s="6" t="str">
        <f t="shared" si="305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10">
        <f t="shared" si="300"/>
        <v>42307.375138888885</v>
      </c>
      <c r="J3228">
        <v>1446213612</v>
      </c>
      <c r="K3228" s="10">
        <f t="shared" si="301"/>
        <v>42277.375138888885</v>
      </c>
      <c r="L3228">
        <v>1443621612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1.0416666666666667</v>
      </c>
      <c r="R3228" s="6">
        <f t="shared" si="303"/>
        <v>59.523809523809526</v>
      </c>
      <c r="S3228" s="6" t="str">
        <f t="shared" si="304"/>
        <v>theater</v>
      </c>
      <c r="T3228" s="6" t="str">
        <f t="shared" si="305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10">
        <f t="shared" si="300"/>
        <v>42752.674027777779</v>
      </c>
      <c r="J3229">
        <v>1484687436</v>
      </c>
      <c r="K3229" s="10">
        <f t="shared" si="301"/>
        <v>42722.674027777779</v>
      </c>
      <c r="L3229">
        <v>1482095436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1.25</v>
      </c>
      <c r="R3229" s="6">
        <f t="shared" si="303"/>
        <v>50</v>
      </c>
      <c r="S3229" s="6" t="str">
        <f t="shared" si="304"/>
        <v>theater</v>
      </c>
      <c r="T3229" s="6" t="str">
        <f t="shared" si="305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10">
        <f t="shared" si="300"/>
        <v>42354.999305555553</v>
      </c>
      <c r="J3230">
        <v>1450328340</v>
      </c>
      <c r="K3230" s="10">
        <f t="shared" si="301"/>
        <v>42323.500972222224</v>
      </c>
      <c r="L3230">
        <v>1447606884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1.0234285714285714</v>
      </c>
      <c r="R3230" s="6">
        <f t="shared" si="303"/>
        <v>193.62162162162161</v>
      </c>
      <c r="S3230" s="6" t="str">
        <f t="shared" si="304"/>
        <v>theater</v>
      </c>
      <c r="T3230" s="6" t="str">
        <f t="shared" si="305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10">
        <f t="shared" si="300"/>
        <v>41963.124976851854</v>
      </c>
      <c r="J3231">
        <v>1416470398</v>
      </c>
      <c r="K3231" s="10">
        <f t="shared" si="301"/>
        <v>41933.083310185182</v>
      </c>
      <c r="L3231">
        <v>1413874798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1.0786500000000001</v>
      </c>
      <c r="R3231" s="6">
        <f t="shared" si="303"/>
        <v>106.79702970297029</v>
      </c>
      <c r="S3231" s="6" t="str">
        <f t="shared" si="304"/>
        <v>theater</v>
      </c>
      <c r="T3231" s="6" t="str">
        <f t="shared" si="305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10">
        <f t="shared" si="300"/>
        <v>41912.957638888889</v>
      </c>
      <c r="J3232">
        <v>1412135940</v>
      </c>
      <c r="K3232" s="10">
        <f t="shared" si="301"/>
        <v>41897.959791666661</v>
      </c>
      <c r="L3232">
        <v>1410840126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1.0988461538461538</v>
      </c>
      <c r="R3232" s="6">
        <f t="shared" si="303"/>
        <v>77.21621621621621</v>
      </c>
      <c r="S3232" s="6" t="str">
        <f t="shared" si="304"/>
        <v>theater</v>
      </c>
      <c r="T3232" s="6" t="str">
        <f t="shared" si="305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10">
        <f t="shared" si="300"/>
        <v>42476.735497685186</v>
      </c>
      <c r="J3233">
        <v>1460846347</v>
      </c>
      <c r="K3233" s="10">
        <f t="shared" si="301"/>
        <v>42446.735497685186</v>
      </c>
      <c r="L3233">
        <v>1458254347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1.61</v>
      </c>
      <c r="R3233" s="6">
        <f t="shared" si="303"/>
        <v>57.5</v>
      </c>
      <c r="S3233" s="6" t="str">
        <f t="shared" si="304"/>
        <v>theater</v>
      </c>
      <c r="T3233" s="6" t="str">
        <f t="shared" si="305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10">
        <f t="shared" si="300"/>
        <v>42493.957638888889</v>
      </c>
      <c r="J3234">
        <v>1462334340</v>
      </c>
      <c r="K3234" s="10">
        <f t="shared" si="301"/>
        <v>42463.605520833335</v>
      </c>
      <c r="L3234">
        <v>1459711917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1.3120000000000001</v>
      </c>
      <c r="R3234" s="6">
        <f t="shared" si="303"/>
        <v>50.46153846153846</v>
      </c>
      <c r="S3234" s="6" t="str">
        <f t="shared" si="304"/>
        <v>theater</v>
      </c>
      <c r="T3234" s="6" t="str">
        <f t="shared" si="305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10">
        <f t="shared" si="300"/>
        <v>42796.596701388888</v>
      </c>
      <c r="J3235">
        <v>1488482355</v>
      </c>
      <c r="K3235" s="10">
        <f t="shared" si="301"/>
        <v>42766.596701388888</v>
      </c>
      <c r="L3235">
        <v>1485890355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1.1879999999999999</v>
      </c>
      <c r="R3235" s="6">
        <f t="shared" si="303"/>
        <v>97.377049180327873</v>
      </c>
      <c r="S3235" s="6" t="str">
        <f t="shared" si="304"/>
        <v>theater</v>
      </c>
      <c r="T3235" s="6" t="str">
        <f t="shared" si="305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10">
        <f t="shared" si="300"/>
        <v>42767.771527777775</v>
      </c>
      <c r="J3236">
        <v>1485991860</v>
      </c>
      <c r="K3236" s="10">
        <f t="shared" si="301"/>
        <v>42734.581111111103</v>
      </c>
      <c r="L3236">
        <v>1483124208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1.0039275000000001</v>
      </c>
      <c r="R3236" s="6">
        <f t="shared" si="303"/>
        <v>34.91921739130435</v>
      </c>
      <c r="S3236" s="6" t="str">
        <f t="shared" si="304"/>
        <v>theater</v>
      </c>
      <c r="T3236" s="6" t="str">
        <f t="shared" si="305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10">
        <f t="shared" si="300"/>
        <v>42552.139479166661</v>
      </c>
      <c r="J3237">
        <v>1467361251</v>
      </c>
      <c r="K3237" s="10">
        <f t="shared" si="301"/>
        <v>42522.139479166661</v>
      </c>
      <c r="L3237">
        <v>1464769251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1.0320666666666667</v>
      </c>
      <c r="R3237" s="6">
        <f t="shared" si="303"/>
        <v>85.530386740331494</v>
      </c>
      <c r="S3237" s="6" t="str">
        <f t="shared" si="304"/>
        <v>theater</v>
      </c>
      <c r="T3237" s="6" t="str">
        <f t="shared" si="305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10">
        <f t="shared" si="300"/>
        <v>42732.708715277775</v>
      </c>
      <c r="J3238">
        <v>1482962433</v>
      </c>
      <c r="K3238" s="10">
        <f t="shared" si="301"/>
        <v>42702.708715277775</v>
      </c>
      <c r="L3238">
        <v>1480370433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1.006</v>
      </c>
      <c r="R3238" s="6">
        <f t="shared" si="303"/>
        <v>182.90909090909091</v>
      </c>
      <c r="S3238" s="6" t="str">
        <f t="shared" si="304"/>
        <v>theater</v>
      </c>
      <c r="T3238" s="6" t="str">
        <f t="shared" si="305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10">
        <f t="shared" si="300"/>
        <v>42275.957638888889</v>
      </c>
      <c r="J3239">
        <v>1443499140</v>
      </c>
      <c r="K3239" s="10">
        <f t="shared" si="301"/>
        <v>42252.266018518516</v>
      </c>
      <c r="L3239">
        <v>1441452184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1.0078754285714286</v>
      </c>
      <c r="R3239" s="6">
        <f t="shared" si="303"/>
        <v>131.13620817843866</v>
      </c>
      <c r="S3239" s="6" t="str">
        <f t="shared" si="304"/>
        <v>theater</v>
      </c>
      <c r="T3239" s="6" t="str">
        <f t="shared" si="305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10">
        <f t="shared" si="300"/>
        <v>42186.302060185182</v>
      </c>
      <c r="J3240">
        <v>1435752898</v>
      </c>
      <c r="K3240" s="10">
        <f t="shared" si="301"/>
        <v>42156.302060185182</v>
      </c>
      <c r="L3240">
        <v>1433160898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1.1232142857142857</v>
      </c>
      <c r="R3240" s="6">
        <f t="shared" si="303"/>
        <v>39.810126582278478</v>
      </c>
      <c r="S3240" s="6" t="str">
        <f t="shared" si="304"/>
        <v>theater</v>
      </c>
      <c r="T3240" s="6" t="str">
        <f t="shared" si="305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10">
        <f t="shared" si="300"/>
        <v>42302.790972222218</v>
      </c>
      <c r="J3241">
        <v>1445817540</v>
      </c>
      <c r="K3241" s="10">
        <f t="shared" si="301"/>
        <v>42277.880706018514</v>
      </c>
      <c r="L3241">
        <v>1443665293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1.0591914022517912</v>
      </c>
      <c r="R3241" s="6">
        <f t="shared" si="303"/>
        <v>59.701730769230764</v>
      </c>
      <c r="S3241" s="6" t="str">
        <f t="shared" si="304"/>
        <v>theater</v>
      </c>
      <c r="T3241" s="6" t="str">
        <f t="shared" si="305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10">
        <f t="shared" si="300"/>
        <v>42782.749999999993</v>
      </c>
      <c r="J3242">
        <v>1487286000</v>
      </c>
      <c r="K3242" s="10">
        <f t="shared" si="301"/>
        <v>42754.485509259255</v>
      </c>
      <c r="L3242">
        <v>1484843948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1.0056666666666667</v>
      </c>
      <c r="R3242" s="6">
        <f t="shared" si="303"/>
        <v>88.735294117647058</v>
      </c>
      <c r="S3242" s="6" t="str">
        <f t="shared" si="304"/>
        <v>theater</v>
      </c>
      <c r="T3242" s="6" t="str">
        <f t="shared" si="305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10">
        <f t="shared" si="300"/>
        <v>41926.082638888889</v>
      </c>
      <c r="J3243">
        <v>1413269940</v>
      </c>
      <c r="K3243" s="10">
        <f t="shared" si="301"/>
        <v>41893.116550925923</v>
      </c>
      <c r="L3243">
        <v>1410421670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1.1530588235294117</v>
      </c>
      <c r="R3243" s="6">
        <f t="shared" si="303"/>
        <v>58.688622754491021</v>
      </c>
      <c r="S3243" s="6" t="str">
        <f t="shared" si="304"/>
        <v>theater</v>
      </c>
      <c r="T3243" s="6" t="str">
        <f t="shared" si="305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10">
        <f t="shared" si="300"/>
        <v>41901.547361111108</v>
      </c>
      <c r="J3244">
        <v>1411150092</v>
      </c>
      <c r="K3244" s="10">
        <f t="shared" si="301"/>
        <v>41871.547361111108</v>
      </c>
      <c r="L3244">
        <v>1408558092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1.273042</v>
      </c>
      <c r="R3244" s="6">
        <f t="shared" si="303"/>
        <v>69.56513661202186</v>
      </c>
      <c r="S3244" s="6" t="str">
        <f t="shared" si="304"/>
        <v>theater</v>
      </c>
      <c r="T3244" s="6" t="str">
        <f t="shared" si="305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10">
        <f t="shared" si="300"/>
        <v>42285.791666666664</v>
      </c>
      <c r="J3245">
        <v>1444348800</v>
      </c>
      <c r="K3245" s="10">
        <f t="shared" si="301"/>
        <v>42261.888449074067</v>
      </c>
      <c r="L3245">
        <v>1442283562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1.028375</v>
      </c>
      <c r="R3245" s="6">
        <f t="shared" si="303"/>
        <v>115.87323943661971</v>
      </c>
      <c r="S3245" s="6" t="str">
        <f t="shared" si="304"/>
        <v>theater</v>
      </c>
      <c r="T3245" s="6" t="str">
        <f t="shared" si="305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10">
        <f t="shared" si="300"/>
        <v>42705.527569444443</v>
      </c>
      <c r="J3246">
        <v>1480613982</v>
      </c>
      <c r="K3246" s="10">
        <f t="shared" si="301"/>
        <v>42675.485902777778</v>
      </c>
      <c r="L3246">
        <v>1478018382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1.0293749999999999</v>
      </c>
      <c r="R3246" s="6">
        <f t="shared" si="303"/>
        <v>23.869565217391305</v>
      </c>
      <c r="S3246" s="6" t="str">
        <f t="shared" si="304"/>
        <v>theater</v>
      </c>
      <c r="T3246" s="6" t="str">
        <f t="shared" si="305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10">
        <f t="shared" si="300"/>
        <v>42166.874999999993</v>
      </c>
      <c r="J3247">
        <v>1434074400</v>
      </c>
      <c r="K3247" s="10">
        <f t="shared" si="301"/>
        <v>42135.391874999994</v>
      </c>
      <c r="L3247">
        <v>1431354258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1.043047619047619</v>
      </c>
      <c r="R3247" s="6">
        <f t="shared" si="303"/>
        <v>81.125925925925927</v>
      </c>
      <c r="S3247" s="6" t="str">
        <f t="shared" si="304"/>
        <v>theater</v>
      </c>
      <c r="T3247" s="6" t="str">
        <f t="shared" si="305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10">
        <f t="shared" si="300"/>
        <v>42258.957638888889</v>
      </c>
      <c r="J3248">
        <v>1442030340</v>
      </c>
      <c r="K3248" s="10">
        <f t="shared" si="301"/>
        <v>42230.263888888883</v>
      </c>
      <c r="L3248">
        <v>1439551200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1.1122000000000001</v>
      </c>
      <c r="R3248" s="6">
        <f t="shared" si="303"/>
        <v>57.626943005181346</v>
      </c>
      <c r="S3248" s="6" t="str">
        <f t="shared" si="304"/>
        <v>theater</v>
      </c>
      <c r="T3248" s="6" t="str">
        <f t="shared" si="305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10">
        <f t="shared" si="300"/>
        <v>42197.22583333333</v>
      </c>
      <c r="J3249">
        <v>1436696712</v>
      </c>
      <c r="K3249" s="10">
        <f t="shared" si="301"/>
        <v>42167.22583333333</v>
      </c>
      <c r="L3249">
        <v>1434104712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1.0586</v>
      </c>
      <c r="R3249" s="6">
        <f t="shared" si="303"/>
        <v>46.429824561403507</v>
      </c>
      <c r="S3249" s="6" t="str">
        <f t="shared" si="304"/>
        <v>theater</v>
      </c>
      <c r="T3249" s="6" t="str">
        <f t="shared" si="305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10">
        <f t="shared" si="300"/>
        <v>42098.638391203705</v>
      </c>
      <c r="J3250">
        <v>1428178757</v>
      </c>
      <c r="K3250" s="10">
        <f t="shared" si="301"/>
        <v>42068.68005787037</v>
      </c>
      <c r="L3250">
        <v>1425590357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1.0079166666666666</v>
      </c>
      <c r="R3250" s="6">
        <f t="shared" si="303"/>
        <v>60.475000000000001</v>
      </c>
      <c r="S3250" s="6" t="str">
        <f t="shared" si="304"/>
        <v>theater</v>
      </c>
      <c r="T3250" s="6" t="str">
        <f t="shared" si="305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10">
        <f t="shared" si="300"/>
        <v>42175.538356481477</v>
      </c>
      <c r="J3251">
        <v>1434822914</v>
      </c>
      <c r="K3251" s="10">
        <f t="shared" si="301"/>
        <v>42145.538356481477</v>
      </c>
      <c r="L3251">
        <v>1432230914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1.0492727272727274</v>
      </c>
      <c r="R3251" s="6">
        <f t="shared" si="303"/>
        <v>65.579545454545453</v>
      </c>
      <c r="S3251" s="6" t="str">
        <f t="shared" si="304"/>
        <v>theater</v>
      </c>
      <c r="T3251" s="6" t="str">
        <f t="shared" si="305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10">
        <f t="shared" si="300"/>
        <v>41948.575509259259</v>
      </c>
      <c r="J3252">
        <v>1415213324</v>
      </c>
      <c r="K3252" s="10">
        <f t="shared" si="301"/>
        <v>41918.533842592587</v>
      </c>
      <c r="L3252">
        <v>1412617724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1.01552</v>
      </c>
      <c r="R3252" s="6">
        <f t="shared" si="303"/>
        <v>119.1924882629108</v>
      </c>
      <c r="S3252" s="6" t="str">
        <f t="shared" si="304"/>
        <v>theater</v>
      </c>
      <c r="T3252" s="6" t="str">
        <f t="shared" si="305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10">
        <f t="shared" si="300"/>
        <v>42176.52275462963</v>
      </c>
      <c r="J3253">
        <v>1434907966</v>
      </c>
      <c r="K3253" s="10">
        <f t="shared" si="301"/>
        <v>42146.52275462963</v>
      </c>
      <c r="L3253">
        <v>1432315966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1.1073333333333333</v>
      </c>
      <c r="R3253" s="6">
        <f t="shared" si="303"/>
        <v>83.05</v>
      </c>
      <c r="S3253" s="6" t="str">
        <f t="shared" si="304"/>
        <v>theater</v>
      </c>
      <c r="T3253" s="6" t="str">
        <f t="shared" si="305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10">
        <f t="shared" si="300"/>
        <v>42620.264351851853</v>
      </c>
      <c r="J3254">
        <v>1473247240</v>
      </c>
      <c r="K3254" s="10">
        <f t="shared" si="301"/>
        <v>42590.264351851853</v>
      </c>
      <c r="L3254">
        <v>1470655240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1.2782222222222221</v>
      </c>
      <c r="R3254" s="6">
        <f t="shared" si="303"/>
        <v>57.52</v>
      </c>
      <c r="S3254" s="6" t="str">
        <f t="shared" si="304"/>
        <v>theater</v>
      </c>
      <c r="T3254" s="6" t="str">
        <f t="shared" si="305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10">
        <f t="shared" si="300"/>
        <v>42620.947916666664</v>
      </c>
      <c r="J3255">
        <v>1473306300</v>
      </c>
      <c r="K3255" s="10">
        <f t="shared" si="301"/>
        <v>42602.368379629632</v>
      </c>
      <c r="L3255">
        <v>1471701028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1.0182500000000001</v>
      </c>
      <c r="R3255" s="6">
        <f t="shared" si="303"/>
        <v>177.08695652173913</v>
      </c>
      <c r="S3255" s="6" t="str">
        <f t="shared" si="304"/>
        <v>theater</v>
      </c>
      <c r="T3255" s="6" t="str">
        <f t="shared" si="305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10">
        <f t="shared" si="300"/>
        <v>42088.835752314808</v>
      </c>
      <c r="J3256">
        <v>1427331809</v>
      </c>
      <c r="K3256" s="10">
        <f t="shared" si="301"/>
        <v>42058.877418981479</v>
      </c>
      <c r="L3256">
        <v>1424743409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1.012576923076923</v>
      </c>
      <c r="R3256" s="6">
        <f t="shared" si="303"/>
        <v>70.771505376344081</v>
      </c>
      <c r="S3256" s="6" t="str">
        <f t="shared" si="304"/>
        <v>theater</v>
      </c>
      <c r="T3256" s="6" t="str">
        <f t="shared" si="305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10">
        <f t="shared" si="300"/>
        <v>41919.559895833328</v>
      </c>
      <c r="J3257">
        <v>1412706375</v>
      </c>
      <c r="K3257" s="10">
        <f t="shared" si="301"/>
        <v>41889.559895833328</v>
      </c>
      <c r="L3257">
        <v>1410114375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1.75</v>
      </c>
      <c r="R3257" s="6">
        <f t="shared" si="303"/>
        <v>29.166666666666668</v>
      </c>
      <c r="S3257" s="6" t="str">
        <f t="shared" si="304"/>
        <v>theater</v>
      </c>
      <c r="T3257" s="6" t="str">
        <f t="shared" si="305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10">
        <f t="shared" si="300"/>
        <v>42165.957638888889</v>
      </c>
      <c r="J3258">
        <v>1433995140</v>
      </c>
      <c r="K3258" s="10">
        <f t="shared" si="301"/>
        <v>42144.365474537037</v>
      </c>
      <c r="L3258">
        <v>1432129577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1.2806</v>
      </c>
      <c r="R3258" s="6">
        <f t="shared" si="303"/>
        <v>72.76136363636364</v>
      </c>
      <c r="S3258" s="6" t="str">
        <f t="shared" si="304"/>
        <v>theater</v>
      </c>
      <c r="T3258" s="6" t="str">
        <f t="shared" si="305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10">
        <f t="shared" si="300"/>
        <v>42788.351296296292</v>
      </c>
      <c r="J3259">
        <v>1487769952</v>
      </c>
      <c r="K3259" s="10">
        <f t="shared" si="301"/>
        <v>42758.351296296292</v>
      </c>
      <c r="L3259">
        <v>1485177952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1.0629949999999999</v>
      </c>
      <c r="R3259" s="6">
        <f t="shared" si="303"/>
        <v>51.853414634146333</v>
      </c>
      <c r="S3259" s="6" t="str">
        <f t="shared" si="304"/>
        <v>theater</v>
      </c>
      <c r="T3259" s="6" t="str">
        <f t="shared" si="305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10">
        <f t="shared" si="300"/>
        <v>42012.678946759253</v>
      </c>
      <c r="J3260">
        <v>1420751861</v>
      </c>
      <c r="K3260" s="10">
        <f t="shared" si="301"/>
        <v>41982.678946759253</v>
      </c>
      <c r="L3260">
        <v>1418159861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1.052142857142857</v>
      </c>
      <c r="R3260" s="6">
        <f t="shared" si="303"/>
        <v>98.2</v>
      </c>
      <c r="S3260" s="6" t="str">
        <f t="shared" si="304"/>
        <v>theater</v>
      </c>
      <c r="T3260" s="6" t="str">
        <f t="shared" si="305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10">
        <f t="shared" si="300"/>
        <v>42643.957638888889</v>
      </c>
      <c r="J3261">
        <v>1475294340</v>
      </c>
      <c r="K3261" s="10">
        <f t="shared" si="301"/>
        <v>42614.552604166667</v>
      </c>
      <c r="L3261">
        <v>1472753745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1.0616782608695652</v>
      </c>
      <c r="R3261" s="6">
        <f t="shared" si="303"/>
        <v>251.7381443298969</v>
      </c>
      <c r="S3261" s="6" t="str">
        <f t="shared" si="304"/>
        <v>theater</v>
      </c>
      <c r="T3261" s="6" t="str">
        <f t="shared" si="305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10">
        <f t="shared" si="300"/>
        <v>42338.505995370368</v>
      </c>
      <c r="J3262">
        <v>1448903318</v>
      </c>
      <c r="K3262" s="10">
        <f t="shared" si="301"/>
        <v>42303.464328703696</v>
      </c>
      <c r="L3262">
        <v>1445875718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1.0924</v>
      </c>
      <c r="R3262" s="6">
        <f t="shared" si="303"/>
        <v>74.821917808219183</v>
      </c>
      <c r="S3262" s="6" t="str">
        <f t="shared" si="304"/>
        <v>theater</v>
      </c>
      <c r="T3262" s="6" t="str">
        <f t="shared" si="305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10">
        <f t="shared" si="300"/>
        <v>42201.517083333332</v>
      </c>
      <c r="J3263">
        <v>1437067476</v>
      </c>
      <c r="K3263" s="10">
        <f t="shared" si="301"/>
        <v>42171.517083333332</v>
      </c>
      <c r="L3263">
        <v>1434475476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1.0045454545454546</v>
      </c>
      <c r="R3263" s="6">
        <f t="shared" si="303"/>
        <v>67.65306122448979</v>
      </c>
      <c r="S3263" s="6" t="str">
        <f t="shared" si="304"/>
        <v>theater</v>
      </c>
      <c r="T3263" s="6" t="str">
        <f t="shared" si="305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10">
        <f t="shared" si="300"/>
        <v>41994.958333333336</v>
      </c>
      <c r="J3264">
        <v>1419220800</v>
      </c>
      <c r="K3264" s="10">
        <f t="shared" si="301"/>
        <v>41964.107199074067</v>
      </c>
      <c r="L3264">
        <v>1416555262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1.0304098360655738</v>
      </c>
      <c r="R3264" s="6">
        <f t="shared" si="303"/>
        <v>93.81343283582089</v>
      </c>
      <c r="S3264" s="6" t="str">
        <f t="shared" si="304"/>
        <v>theater</v>
      </c>
      <c r="T3264" s="6" t="str">
        <f t="shared" si="305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10">
        <f t="shared" si="300"/>
        <v>42307.666666666664</v>
      </c>
      <c r="J3265">
        <v>1446238800</v>
      </c>
      <c r="K3265" s="10">
        <f t="shared" si="301"/>
        <v>42284.30773148148</v>
      </c>
      <c r="L3265">
        <v>1444220588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1.121664</v>
      </c>
      <c r="R3265" s="6">
        <f t="shared" si="303"/>
        <v>41.237647058823526</v>
      </c>
      <c r="S3265" s="6" t="str">
        <f t="shared" si="304"/>
        <v>theater</v>
      </c>
      <c r="T3265" s="6" t="str">
        <f t="shared" si="305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10">
        <f t="shared" si="300"/>
        <v>42032.708333333336</v>
      </c>
      <c r="J3266">
        <v>1422482400</v>
      </c>
      <c r="K3266" s="10">
        <f t="shared" si="301"/>
        <v>42016.591874999998</v>
      </c>
      <c r="L3266">
        <v>1421089938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2"/>
        <v>1.03</v>
      </c>
      <c r="R3266" s="6">
        <f t="shared" si="303"/>
        <v>52.551020408163268</v>
      </c>
      <c r="S3266" s="6" t="str">
        <f t="shared" si="304"/>
        <v>theater</v>
      </c>
      <c r="T3266" s="6" t="str">
        <f t="shared" si="305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10">
        <f t="shared" ref="I3267:I3330" si="306">J3267/(86400)+25569+(-5/24)</f>
        <v>42341.499999999993</v>
      </c>
      <c r="J3267">
        <v>1449162000</v>
      </c>
      <c r="K3267" s="10">
        <f t="shared" ref="K3267:K3330" si="307">(L3267/86400)+25569+(-5/24)</f>
        <v>42311.503645833327</v>
      </c>
      <c r="L3267">
        <v>1446570315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8">E3267/D3267</f>
        <v>1.64</v>
      </c>
      <c r="R3267" s="6">
        <f t="shared" ref="R3267:R3330" si="309">E3267/N3267</f>
        <v>70.285714285714292</v>
      </c>
      <c r="S3267" s="6" t="str">
        <f t="shared" ref="S3267:S3330" si="310">LEFT(P3267,FIND("/",P3267)-1)</f>
        <v>theater</v>
      </c>
      <c r="T3267" s="6" t="str">
        <f t="shared" ref="T3267:T3330" si="311">RIGHT(P3267,LEN(P3267)-FIND("/",P3267))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10">
        <f t="shared" si="306"/>
        <v>42167.666666666664</v>
      </c>
      <c r="J3268">
        <v>1434142800</v>
      </c>
      <c r="K3268" s="10">
        <f t="shared" si="307"/>
        <v>42136.327800925923</v>
      </c>
      <c r="L3268">
        <v>1431435122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1.3128333333333333</v>
      </c>
      <c r="R3268" s="6">
        <f t="shared" si="309"/>
        <v>48.325153374233132</v>
      </c>
      <c r="S3268" s="6" t="str">
        <f t="shared" si="310"/>
        <v>theater</v>
      </c>
      <c r="T3268" s="6" t="str">
        <f t="shared" si="311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10">
        <f t="shared" si="306"/>
        <v>42202.549305555549</v>
      </c>
      <c r="J3269">
        <v>1437156660</v>
      </c>
      <c r="K3269" s="10">
        <f t="shared" si="307"/>
        <v>42172.549305555549</v>
      </c>
      <c r="L3269">
        <v>1434564660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1.0209999999999999</v>
      </c>
      <c r="R3269" s="6">
        <f t="shared" si="309"/>
        <v>53.177083333333336</v>
      </c>
      <c r="S3269" s="6" t="str">
        <f t="shared" si="310"/>
        <v>theater</v>
      </c>
      <c r="T3269" s="6" t="str">
        <f t="shared" si="311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10">
        <f t="shared" si="306"/>
        <v>42606.695925925924</v>
      </c>
      <c r="J3270">
        <v>1472074928</v>
      </c>
      <c r="K3270" s="10">
        <f t="shared" si="307"/>
        <v>42590.695925925924</v>
      </c>
      <c r="L3270">
        <v>1470692528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1.28</v>
      </c>
      <c r="R3270" s="6">
        <f t="shared" si="309"/>
        <v>60.952380952380949</v>
      </c>
      <c r="S3270" s="6" t="str">
        <f t="shared" si="310"/>
        <v>theater</v>
      </c>
      <c r="T3270" s="6" t="str">
        <f t="shared" si="311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10">
        <f t="shared" si="306"/>
        <v>42171.249999999993</v>
      </c>
      <c r="J3271">
        <v>1434452400</v>
      </c>
      <c r="K3271" s="10">
        <f t="shared" si="307"/>
        <v>42137.187465277777</v>
      </c>
      <c r="L3271">
        <v>1431509397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1.0149999999999999</v>
      </c>
      <c r="R3271" s="6">
        <f t="shared" si="309"/>
        <v>116</v>
      </c>
      <c r="S3271" s="6" t="str">
        <f t="shared" si="310"/>
        <v>theater</v>
      </c>
      <c r="T3271" s="6" t="str">
        <f t="shared" si="311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10">
        <f t="shared" si="306"/>
        <v>42197.324826388889</v>
      </c>
      <c r="J3272">
        <v>1436705265</v>
      </c>
      <c r="K3272" s="10">
        <f t="shared" si="307"/>
        <v>42167.324826388889</v>
      </c>
      <c r="L3272">
        <v>1434113265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1.0166666666666666</v>
      </c>
      <c r="R3272" s="6">
        <f t="shared" si="309"/>
        <v>61</v>
      </c>
      <c r="S3272" s="6" t="str">
        <f t="shared" si="310"/>
        <v>theater</v>
      </c>
      <c r="T3272" s="6" t="str">
        <f t="shared" si="311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10">
        <f t="shared" si="306"/>
        <v>41945.270543981482</v>
      </c>
      <c r="J3273">
        <v>1414927775</v>
      </c>
      <c r="K3273" s="10">
        <f t="shared" si="307"/>
        <v>41915.22887731481</v>
      </c>
      <c r="L3273">
        <v>1412332175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1.3</v>
      </c>
      <c r="R3273" s="6">
        <f t="shared" si="309"/>
        <v>38.235294117647058</v>
      </c>
      <c r="S3273" s="6" t="str">
        <f t="shared" si="310"/>
        <v>theater</v>
      </c>
      <c r="T3273" s="6" t="str">
        <f t="shared" si="311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10">
        <f t="shared" si="306"/>
        <v>42314.333437499998</v>
      </c>
      <c r="J3274">
        <v>1446814809</v>
      </c>
      <c r="K3274" s="10">
        <f t="shared" si="307"/>
        <v>42284.291770833333</v>
      </c>
      <c r="L3274">
        <v>1444219209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1.5443</v>
      </c>
      <c r="R3274" s="6">
        <f t="shared" si="309"/>
        <v>106.50344827586207</v>
      </c>
      <c r="S3274" s="6" t="str">
        <f t="shared" si="310"/>
        <v>theater</v>
      </c>
      <c r="T3274" s="6" t="str">
        <f t="shared" si="311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10">
        <f t="shared" si="306"/>
        <v>42627.583333333336</v>
      </c>
      <c r="J3275">
        <v>1473879600</v>
      </c>
      <c r="K3275" s="10">
        <f t="shared" si="307"/>
        <v>42611.5930787037</v>
      </c>
      <c r="L3275">
        <v>1472498042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1.0740000000000001</v>
      </c>
      <c r="R3275" s="6">
        <f t="shared" si="309"/>
        <v>204.57142857142858</v>
      </c>
      <c r="S3275" s="6" t="str">
        <f t="shared" si="310"/>
        <v>theater</v>
      </c>
      <c r="T3275" s="6" t="str">
        <f t="shared" si="311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10">
        <f t="shared" si="306"/>
        <v>42444.666666666664</v>
      </c>
      <c r="J3276">
        <v>1458075600</v>
      </c>
      <c r="K3276" s="10">
        <f t="shared" si="307"/>
        <v>42400.496203703697</v>
      </c>
      <c r="L3276">
        <v>1454259272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1.0132258064516129</v>
      </c>
      <c r="R3276" s="6">
        <f t="shared" si="309"/>
        <v>54.912587412587413</v>
      </c>
      <c r="S3276" s="6" t="str">
        <f t="shared" si="310"/>
        <v>theater</v>
      </c>
      <c r="T3276" s="6" t="str">
        <f t="shared" si="311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10">
        <f t="shared" si="306"/>
        <v>42043.979166666664</v>
      </c>
      <c r="J3277">
        <v>1423456200</v>
      </c>
      <c r="K3277" s="10">
        <f t="shared" si="307"/>
        <v>42017.672118055554</v>
      </c>
      <c r="L3277">
        <v>1421183271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1.0027777777777778</v>
      </c>
      <c r="R3277" s="6">
        <f t="shared" si="309"/>
        <v>150.41666666666666</v>
      </c>
      <c r="S3277" s="6" t="str">
        <f t="shared" si="310"/>
        <v>theater</v>
      </c>
      <c r="T3277" s="6" t="str">
        <f t="shared" si="311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10">
        <f t="shared" si="306"/>
        <v>42460.957638888889</v>
      </c>
      <c r="J3278">
        <v>1459483140</v>
      </c>
      <c r="K3278" s="10">
        <f t="shared" si="307"/>
        <v>42426.741655092592</v>
      </c>
      <c r="L3278">
        <v>1456526879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1.1684444444444444</v>
      </c>
      <c r="R3278" s="6">
        <f t="shared" si="309"/>
        <v>52.58</v>
      </c>
      <c r="S3278" s="6" t="str">
        <f t="shared" si="310"/>
        <v>theater</v>
      </c>
      <c r="T3278" s="6" t="str">
        <f t="shared" si="311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10">
        <f t="shared" si="306"/>
        <v>41961.516273148147</v>
      </c>
      <c r="J3279">
        <v>1416331406</v>
      </c>
      <c r="K3279" s="10">
        <f t="shared" si="307"/>
        <v>41931.474606481475</v>
      </c>
      <c r="L3279">
        <v>1413735806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1.0860000000000001</v>
      </c>
      <c r="R3279" s="6">
        <f t="shared" si="309"/>
        <v>54.3</v>
      </c>
      <c r="S3279" s="6" t="str">
        <f t="shared" si="310"/>
        <v>theater</v>
      </c>
      <c r="T3279" s="6" t="str">
        <f t="shared" si="311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10">
        <f t="shared" si="306"/>
        <v>42154.640081018515</v>
      </c>
      <c r="J3280">
        <v>1433017303</v>
      </c>
      <c r="K3280" s="10">
        <f t="shared" si="307"/>
        <v>42124.640081018515</v>
      </c>
      <c r="L3280">
        <v>1430425303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1.034</v>
      </c>
      <c r="R3280" s="6">
        <f t="shared" si="309"/>
        <v>76.029411764705884</v>
      </c>
      <c r="S3280" s="6" t="str">
        <f t="shared" si="310"/>
        <v>theater</v>
      </c>
      <c r="T3280" s="6" t="str">
        <f t="shared" si="311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10">
        <f t="shared" si="306"/>
        <v>42460.852534722224</v>
      </c>
      <c r="J3281">
        <v>1459474059</v>
      </c>
      <c r="K3281" s="10">
        <f t="shared" si="307"/>
        <v>42430.894201388888</v>
      </c>
      <c r="L3281">
        <v>1456885659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1.1427586206896552</v>
      </c>
      <c r="R3281" s="6">
        <f t="shared" si="309"/>
        <v>105.2063492063492</v>
      </c>
      <c r="S3281" s="6" t="str">
        <f t="shared" si="310"/>
        <v>theater</v>
      </c>
      <c r="T3281" s="6" t="str">
        <f t="shared" si="311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10">
        <f t="shared" si="306"/>
        <v>42155.999999999993</v>
      </c>
      <c r="J3282">
        <v>1433134800</v>
      </c>
      <c r="K3282" s="10">
        <f t="shared" si="307"/>
        <v>42121.548587962963</v>
      </c>
      <c r="L3282">
        <v>1430158198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1.03</v>
      </c>
      <c r="R3282" s="6">
        <f t="shared" si="309"/>
        <v>68.666666666666671</v>
      </c>
      <c r="S3282" s="6" t="str">
        <f t="shared" si="310"/>
        <v>theater</v>
      </c>
      <c r="T3282" s="6" t="str">
        <f t="shared" si="311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10">
        <f t="shared" si="306"/>
        <v>42248.811400462961</v>
      </c>
      <c r="J3283">
        <v>1441153705</v>
      </c>
      <c r="K3283" s="10">
        <f t="shared" si="307"/>
        <v>42218.811400462961</v>
      </c>
      <c r="L3283">
        <v>1438561705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1.216</v>
      </c>
      <c r="R3283" s="6">
        <f t="shared" si="309"/>
        <v>129.36170212765958</v>
      </c>
      <c r="S3283" s="6" t="str">
        <f t="shared" si="310"/>
        <v>theater</v>
      </c>
      <c r="T3283" s="6" t="str">
        <f t="shared" si="311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10">
        <f t="shared" si="306"/>
        <v>42488.985972222225</v>
      </c>
      <c r="J3284">
        <v>1461904788</v>
      </c>
      <c r="K3284" s="10">
        <f t="shared" si="307"/>
        <v>42444.985972222225</v>
      </c>
      <c r="L3284">
        <v>1458103188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1.026467741935484</v>
      </c>
      <c r="R3284" s="6">
        <f t="shared" si="309"/>
        <v>134.26371308016877</v>
      </c>
      <c r="S3284" s="6" t="str">
        <f t="shared" si="310"/>
        <v>theater</v>
      </c>
      <c r="T3284" s="6" t="str">
        <f t="shared" si="311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10">
        <f t="shared" si="306"/>
        <v>42410.666666666664</v>
      </c>
      <c r="J3285">
        <v>1455138000</v>
      </c>
      <c r="K3285" s="10">
        <f t="shared" si="307"/>
        <v>42379.535856481474</v>
      </c>
      <c r="L3285">
        <v>1452448298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1.0475000000000001</v>
      </c>
      <c r="R3285" s="6">
        <f t="shared" si="309"/>
        <v>17.829787234042552</v>
      </c>
      <c r="S3285" s="6" t="str">
        <f t="shared" si="310"/>
        <v>theater</v>
      </c>
      <c r="T3285" s="6" t="str">
        <f t="shared" si="311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10">
        <f t="shared" si="306"/>
        <v>42398.040972222218</v>
      </c>
      <c r="J3286">
        <v>1454047140</v>
      </c>
      <c r="K3286" s="10">
        <f t="shared" si="307"/>
        <v>42380.676539351851</v>
      </c>
      <c r="L3286">
        <v>1452546853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1.016</v>
      </c>
      <c r="R3286" s="6">
        <f t="shared" si="309"/>
        <v>203.2</v>
      </c>
      <c r="S3286" s="6" t="str">
        <f t="shared" si="310"/>
        <v>theater</v>
      </c>
      <c r="T3286" s="6" t="str">
        <f t="shared" si="311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10">
        <f t="shared" si="306"/>
        <v>42793.999999999993</v>
      </c>
      <c r="J3287">
        <v>1488258000</v>
      </c>
      <c r="K3287" s="10">
        <f t="shared" si="307"/>
        <v>42762.734097222223</v>
      </c>
      <c r="L3287">
        <v>1485556626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1.1210242048409682</v>
      </c>
      <c r="R3287" s="6">
        <f t="shared" si="309"/>
        <v>69.18518518518519</v>
      </c>
      <c r="S3287" s="6" t="str">
        <f t="shared" si="310"/>
        <v>theater</v>
      </c>
      <c r="T3287" s="6" t="str">
        <f t="shared" si="311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10">
        <f t="shared" si="306"/>
        <v>42597.631736111107</v>
      </c>
      <c r="J3288">
        <v>1471291782</v>
      </c>
      <c r="K3288" s="10">
        <f t="shared" si="307"/>
        <v>42567.631736111107</v>
      </c>
      <c r="L3288">
        <v>1468699782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1.0176666666666667</v>
      </c>
      <c r="R3288" s="6">
        <f t="shared" si="309"/>
        <v>125.12295081967213</v>
      </c>
      <c r="S3288" s="6" t="str">
        <f t="shared" si="310"/>
        <v>theater</v>
      </c>
      <c r="T3288" s="6" t="str">
        <f t="shared" si="311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10">
        <f t="shared" si="306"/>
        <v>42336.541990740741</v>
      </c>
      <c r="J3289">
        <v>1448733628</v>
      </c>
      <c r="K3289" s="10">
        <f t="shared" si="307"/>
        <v>42311.541990740741</v>
      </c>
      <c r="L3289">
        <v>1446573628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</v>
      </c>
      <c r="R3289" s="6">
        <f t="shared" si="309"/>
        <v>73.529411764705884</v>
      </c>
      <c r="S3289" s="6" t="str">
        <f t="shared" si="310"/>
        <v>theater</v>
      </c>
      <c r="T3289" s="6" t="str">
        <f t="shared" si="311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10">
        <f t="shared" si="306"/>
        <v>42541.749999999993</v>
      </c>
      <c r="J3290">
        <v>1466463600</v>
      </c>
      <c r="K3290" s="10">
        <f t="shared" si="307"/>
        <v>42505.566145833327</v>
      </c>
      <c r="L3290">
        <v>1463337315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1.0026489999999999</v>
      </c>
      <c r="R3290" s="6">
        <f t="shared" si="309"/>
        <v>48.437149758454105</v>
      </c>
      <c r="S3290" s="6" t="str">
        <f t="shared" si="310"/>
        <v>theater</v>
      </c>
      <c r="T3290" s="6" t="str">
        <f t="shared" si="311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10">
        <f t="shared" si="306"/>
        <v>42786.159745370365</v>
      </c>
      <c r="J3291">
        <v>1487580602</v>
      </c>
      <c r="K3291" s="10">
        <f t="shared" si="307"/>
        <v>42758.159745370365</v>
      </c>
      <c r="L3291">
        <v>1485161402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1.3304200000000002</v>
      </c>
      <c r="R3291" s="6">
        <f t="shared" si="309"/>
        <v>26.608400000000003</v>
      </c>
      <c r="S3291" s="6" t="str">
        <f t="shared" si="310"/>
        <v>theater</v>
      </c>
      <c r="T3291" s="6" t="str">
        <f t="shared" si="311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10">
        <f t="shared" si="306"/>
        <v>42805.306608796294</v>
      </c>
      <c r="J3292">
        <v>1489234891</v>
      </c>
      <c r="K3292" s="10">
        <f t="shared" si="307"/>
        <v>42775.306608796294</v>
      </c>
      <c r="L3292">
        <v>1486642891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1.212</v>
      </c>
      <c r="R3292" s="6">
        <f t="shared" si="309"/>
        <v>33.666666666666664</v>
      </c>
      <c r="S3292" s="6" t="str">
        <f t="shared" si="310"/>
        <v>theater</v>
      </c>
      <c r="T3292" s="6" t="str">
        <f t="shared" si="311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10">
        <f t="shared" si="306"/>
        <v>42263.957638888889</v>
      </c>
      <c r="J3293">
        <v>1442462340</v>
      </c>
      <c r="K3293" s="10">
        <f t="shared" si="307"/>
        <v>42232.494212962956</v>
      </c>
      <c r="L3293">
        <v>1439743900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1.1399999999999999</v>
      </c>
      <c r="R3293" s="6">
        <f t="shared" si="309"/>
        <v>40.714285714285715</v>
      </c>
      <c r="S3293" s="6" t="str">
        <f t="shared" si="310"/>
        <v>theater</v>
      </c>
      <c r="T3293" s="6" t="str">
        <f t="shared" si="311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10">
        <f t="shared" si="306"/>
        <v>42342.603564814817</v>
      </c>
      <c r="J3294">
        <v>1449257348</v>
      </c>
      <c r="K3294" s="10">
        <f t="shared" si="307"/>
        <v>42282.561898148146</v>
      </c>
      <c r="L3294">
        <v>1444069748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2.8613861386138613</v>
      </c>
      <c r="R3294" s="6">
        <f t="shared" si="309"/>
        <v>19.266666666666666</v>
      </c>
      <c r="S3294" s="6" t="str">
        <f t="shared" si="310"/>
        <v>theater</v>
      </c>
      <c r="T3294" s="6" t="str">
        <f t="shared" si="311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10">
        <f t="shared" si="306"/>
        <v>42798.217037037037</v>
      </c>
      <c r="J3295">
        <v>1488622352</v>
      </c>
      <c r="K3295" s="10">
        <f t="shared" si="307"/>
        <v>42768.217037037037</v>
      </c>
      <c r="L3295">
        <v>1486030352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1.7044444444444444</v>
      </c>
      <c r="R3295" s="6">
        <f t="shared" si="309"/>
        <v>84.285714285714292</v>
      </c>
      <c r="S3295" s="6" t="str">
        <f t="shared" si="310"/>
        <v>theater</v>
      </c>
      <c r="T3295" s="6" t="str">
        <f t="shared" si="311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10">
        <f t="shared" si="306"/>
        <v>42171.33280092592</v>
      </c>
      <c r="J3296">
        <v>1434459554</v>
      </c>
      <c r="K3296" s="10">
        <f t="shared" si="307"/>
        <v>42141.33280092592</v>
      </c>
      <c r="L3296">
        <v>1431867554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1.1833333333333333</v>
      </c>
      <c r="R3296" s="6">
        <f t="shared" si="309"/>
        <v>29.583333333333332</v>
      </c>
      <c r="S3296" s="6" t="str">
        <f t="shared" si="310"/>
        <v>theater</v>
      </c>
      <c r="T3296" s="6" t="str">
        <f t="shared" si="311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10">
        <f t="shared" si="306"/>
        <v>42639.234131944446</v>
      </c>
      <c r="J3297">
        <v>1474886229</v>
      </c>
      <c r="K3297" s="10">
        <f t="shared" si="307"/>
        <v>42609.234131944446</v>
      </c>
      <c r="L3297">
        <v>1472294229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1.0285857142857142</v>
      </c>
      <c r="R3297" s="6">
        <f t="shared" si="309"/>
        <v>26.667037037037037</v>
      </c>
      <c r="S3297" s="6" t="str">
        <f t="shared" si="310"/>
        <v>theater</v>
      </c>
      <c r="T3297" s="6" t="str">
        <f t="shared" si="311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10">
        <f t="shared" si="306"/>
        <v>42330.708333333336</v>
      </c>
      <c r="J3298">
        <v>1448229600</v>
      </c>
      <c r="K3298" s="10">
        <f t="shared" si="307"/>
        <v>42309.54828703704</v>
      </c>
      <c r="L3298">
        <v>1446401372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1.4406666666666668</v>
      </c>
      <c r="R3298" s="6">
        <f t="shared" si="309"/>
        <v>45.978723404255319</v>
      </c>
      <c r="S3298" s="6" t="str">
        <f t="shared" si="310"/>
        <v>theater</v>
      </c>
      <c r="T3298" s="6" t="str">
        <f t="shared" si="311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10">
        <f t="shared" si="306"/>
        <v>42212.749305555553</v>
      </c>
      <c r="J3299">
        <v>1438037940</v>
      </c>
      <c r="K3299" s="10">
        <f t="shared" si="307"/>
        <v>42193.563148148147</v>
      </c>
      <c r="L3299">
        <v>1436380256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1.0007272727272727</v>
      </c>
      <c r="R3299" s="6">
        <f t="shared" si="309"/>
        <v>125.09090909090909</v>
      </c>
      <c r="S3299" s="6" t="str">
        <f t="shared" si="310"/>
        <v>theater</v>
      </c>
      <c r="T3299" s="6" t="str">
        <f t="shared" si="311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10">
        <f t="shared" si="306"/>
        <v>42259.791666666664</v>
      </c>
      <c r="J3300">
        <v>1442102400</v>
      </c>
      <c r="K3300" s="10">
        <f t="shared" si="307"/>
        <v>42239.749629629623</v>
      </c>
      <c r="L3300">
        <v>1440370768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1.0173000000000001</v>
      </c>
      <c r="R3300" s="6">
        <f t="shared" si="309"/>
        <v>141.29166666666666</v>
      </c>
      <c r="S3300" s="6" t="str">
        <f t="shared" si="310"/>
        <v>theater</v>
      </c>
      <c r="T3300" s="6" t="str">
        <f t="shared" si="311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10">
        <f t="shared" si="306"/>
        <v>42291.709062499998</v>
      </c>
      <c r="J3301">
        <v>1444860063</v>
      </c>
      <c r="K3301" s="10">
        <f t="shared" si="307"/>
        <v>42261.709062499998</v>
      </c>
      <c r="L3301">
        <v>1442268063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1.1619999999999999</v>
      </c>
      <c r="R3301" s="6">
        <f t="shared" si="309"/>
        <v>55.333333333333336</v>
      </c>
      <c r="S3301" s="6" t="str">
        <f t="shared" si="310"/>
        <v>theater</v>
      </c>
      <c r="T3301" s="6" t="str">
        <f t="shared" si="311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10">
        <f t="shared" si="306"/>
        <v>42123.535439814812</v>
      </c>
      <c r="J3302">
        <v>1430329862</v>
      </c>
      <c r="K3302" s="10">
        <f t="shared" si="307"/>
        <v>42102.535439814812</v>
      </c>
      <c r="L3302">
        <v>1428515462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1.3616666666666666</v>
      </c>
      <c r="R3302" s="6">
        <f t="shared" si="309"/>
        <v>46.420454545454547</v>
      </c>
      <c r="S3302" s="6" t="str">
        <f t="shared" si="310"/>
        <v>theater</v>
      </c>
      <c r="T3302" s="6" t="str">
        <f t="shared" si="311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10">
        <f t="shared" si="306"/>
        <v>42583.082638888889</v>
      </c>
      <c r="J3303">
        <v>1470034740</v>
      </c>
      <c r="K3303" s="10">
        <f t="shared" si="307"/>
        <v>42538.527499999997</v>
      </c>
      <c r="L3303">
        <v>1466185176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1.3346666666666667</v>
      </c>
      <c r="R3303" s="6">
        <f t="shared" si="309"/>
        <v>57.2</v>
      </c>
      <c r="S3303" s="6" t="str">
        <f t="shared" si="310"/>
        <v>theater</v>
      </c>
      <c r="T3303" s="6" t="str">
        <f t="shared" si="311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10">
        <f t="shared" si="306"/>
        <v>42711.143240740734</v>
      </c>
      <c r="J3304">
        <v>1481099176</v>
      </c>
      <c r="K3304" s="10">
        <f t="shared" si="307"/>
        <v>42681.143240740734</v>
      </c>
      <c r="L3304">
        <v>1478507176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1.0339285714285715</v>
      </c>
      <c r="R3304" s="6">
        <f t="shared" si="309"/>
        <v>173.7</v>
      </c>
      <c r="S3304" s="6" t="str">
        <f t="shared" si="310"/>
        <v>theater</v>
      </c>
      <c r="T3304" s="6" t="str">
        <f t="shared" si="311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10">
        <f t="shared" si="306"/>
        <v>42091.401435185187</v>
      </c>
      <c r="J3305">
        <v>1427553484</v>
      </c>
      <c r="K3305" s="10">
        <f t="shared" si="307"/>
        <v>42056.443101851844</v>
      </c>
      <c r="L3305">
        <v>1424533084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1.1588888888888889</v>
      </c>
      <c r="R3305" s="6">
        <f t="shared" si="309"/>
        <v>59.6</v>
      </c>
      <c r="S3305" s="6" t="str">
        <f t="shared" si="310"/>
        <v>theater</v>
      </c>
      <c r="T3305" s="6" t="str">
        <f t="shared" si="311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10">
        <f t="shared" si="306"/>
        <v>42726.41611111111</v>
      </c>
      <c r="J3306">
        <v>1482418752</v>
      </c>
      <c r="K3306" s="10">
        <f t="shared" si="307"/>
        <v>42696.41611111111</v>
      </c>
      <c r="L3306">
        <v>1479826752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1.0451666666666666</v>
      </c>
      <c r="R3306" s="6">
        <f t="shared" si="309"/>
        <v>89.585714285714289</v>
      </c>
      <c r="S3306" s="6" t="str">
        <f t="shared" si="310"/>
        <v>theater</v>
      </c>
      <c r="T3306" s="6" t="str">
        <f t="shared" si="311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10">
        <f t="shared" si="306"/>
        <v>42216.647546296292</v>
      </c>
      <c r="J3307">
        <v>1438374748</v>
      </c>
      <c r="K3307" s="10">
        <f t="shared" si="307"/>
        <v>42186.647546296292</v>
      </c>
      <c r="L3307">
        <v>1435782748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1.0202500000000001</v>
      </c>
      <c r="R3307" s="6">
        <f t="shared" si="309"/>
        <v>204.05</v>
      </c>
      <c r="S3307" s="6" t="str">
        <f t="shared" si="310"/>
        <v>theater</v>
      </c>
      <c r="T3307" s="6" t="str">
        <f t="shared" si="311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10">
        <f t="shared" si="306"/>
        <v>42530.916666666664</v>
      </c>
      <c r="J3308">
        <v>1465527600</v>
      </c>
      <c r="K3308" s="10">
        <f t="shared" si="307"/>
        <v>42493.010902777773</v>
      </c>
      <c r="L3308">
        <v>1462252542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1.7533333333333334</v>
      </c>
      <c r="R3308" s="6">
        <f t="shared" si="309"/>
        <v>48.703703703703702</v>
      </c>
      <c r="S3308" s="6" t="str">
        <f t="shared" si="310"/>
        <v>theater</v>
      </c>
      <c r="T3308" s="6" t="str">
        <f t="shared" si="311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10">
        <f t="shared" si="306"/>
        <v>42504.848831018513</v>
      </c>
      <c r="J3309">
        <v>1463275339</v>
      </c>
      <c r="K3309" s="10">
        <f t="shared" si="307"/>
        <v>42474.848831018513</v>
      </c>
      <c r="L3309">
        <v>1460683339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1.0668</v>
      </c>
      <c r="R3309" s="6">
        <f t="shared" si="309"/>
        <v>53.339999999999996</v>
      </c>
      <c r="S3309" s="6" t="str">
        <f t="shared" si="310"/>
        <v>theater</v>
      </c>
      <c r="T3309" s="6" t="str">
        <f t="shared" si="311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10">
        <f t="shared" si="306"/>
        <v>42473.668576388889</v>
      </c>
      <c r="J3310">
        <v>1460581365</v>
      </c>
      <c r="K3310" s="10">
        <f t="shared" si="307"/>
        <v>42452.668576388889</v>
      </c>
      <c r="L3310">
        <v>1458766965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1.2228571428571429</v>
      </c>
      <c r="R3310" s="6">
        <f t="shared" si="309"/>
        <v>75.087719298245617</v>
      </c>
      <c r="S3310" s="6" t="str">
        <f t="shared" si="310"/>
        <v>theater</v>
      </c>
      <c r="T3310" s="6" t="str">
        <f t="shared" si="311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10">
        <f t="shared" si="306"/>
        <v>42659.441874999997</v>
      </c>
      <c r="J3311">
        <v>1476632178</v>
      </c>
      <c r="K3311" s="10">
        <f t="shared" si="307"/>
        <v>42628.441874999997</v>
      </c>
      <c r="L3311">
        <v>1473953778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1.5942857142857143</v>
      </c>
      <c r="R3311" s="6">
        <f t="shared" si="309"/>
        <v>18</v>
      </c>
      <c r="S3311" s="6" t="str">
        <f t="shared" si="310"/>
        <v>theater</v>
      </c>
      <c r="T3311" s="6" t="str">
        <f t="shared" si="311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10">
        <f t="shared" si="306"/>
        <v>42283.720196759255</v>
      </c>
      <c r="J3312">
        <v>1444169825</v>
      </c>
      <c r="K3312" s="10">
        <f t="shared" si="307"/>
        <v>42253.720196759255</v>
      </c>
      <c r="L3312">
        <v>1441577825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1.0007692307692309</v>
      </c>
      <c r="R3312" s="6">
        <f t="shared" si="309"/>
        <v>209.83870967741936</v>
      </c>
      <c r="S3312" s="6" t="str">
        <f t="shared" si="310"/>
        <v>theater</v>
      </c>
      <c r="T3312" s="6" t="str">
        <f t="shared" si="311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10">
        <f t="shared" si="306"/>
        <v>42294.083449074074</v>
      </c>
      <c r="J3313">
        <v>1445065210</v>
      </c>
      <c r="K3313" s="10">
        <f t="shared" si="307"/>
        <v>42264.083449074074</v>
      </c>
      <c r="L3313">
        <v>1442473210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1.0984</v>
      </c>
      <c r="R3313" s="6">
        <f t="shared" si="309"/>
        <v>61.022222222222226</v>
      </c>
      <c r="S3313" s="6" t="str">
        <f t="shared" si="310"/>
        <v>theater</v>
      </c>
      <c r="T3313" s="6" t="str">
        <f t="shared" si="311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10">
        <f t="shared" si="306"/>
        <v>42685.708333333336</v>
      </c>
      <c r="J3314">
        <v>1478901600</v>
      </c>
      <c r="K3314" s="10">
        <f t="shared" si="307"/>
        <v>42664.601226851846</v>
      </c>
      <c r="L3314">
        <v>1477077946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1.0004</v>
      </c>
      <c r="R3314" s="6">
        <f t="shared" si="309"/>
        <v>61</v>
      </c>
      <c r="S3314" s="6" t="str">
        <f t="shared" si="310"/>
        <v>theater</v>
      </c>
      <c r="T3314" s="6" t="str">
        <f t="shared" si="311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10">
        <f t="shared" si="306"/>
        <v>42395.833333333336</v>
      </c>
      <c r="J3315">
        <v>1453856400</v>
      </c>
      <c r="K3315" s="10">
        <f t="shared" si="307"/>
        <v>42382.036076388882</v>
      </c>
      <c r="L3315">
        <v>1452664317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1.1605000000000001</v>
      </c>
      <c r="R3315" s="6">
        <f t="shared" si="309"/>
        <v>80.034482758620683</v>
      </c>
      <c r="S3315" s="6" t="str">
        <f t="shared" si="310"/>
        <v>theater</v>
      </c>
      <c r="T3315" s="6" t="str">
        <f t="shared" si="311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10">
        <f t="shared" si="306"/>
        <v>42132.628472222219</v>
      </c>
      <c r="J3316">
        <v>1431115500</v>
      </c>
      <c r="K3316" s="10">
        <f t="shared" si="307"/>
        <v>42105.059155092589</v>
      </c>
      <c r="L3316">
        <v>1428733511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2.1074999999999999</v>
      </c>
      <c r="R3316" s="6">
        <f t="shared" si="309"/>
        <v>29.068965517241381</v>
      </c>
      <c r="S3316" s="6" t="str">
        <f t="shared" si="310"/>
        <v>theater</v>
      </c>
      <c r="T3316" s="6" t="str">
        <f t="shared" si="311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10">
        <f t="shared" si="306"/>
        <v>42496.09538194444</v>
      </c>
      <c r="J3317">
        <v>1462519041</v>
      </c>
      <c r="K3317" s="10">
        <f t="shared" si="307"/>
        <v>42466.09538194444</v>
      </c>
      <c r="L3317">
        <v>1459927041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1.1000000000000001</v>
      </c>
      <c r="R3317" s="6">
        <f t="shared" si="309"/>
        <v>49.438202247191015</v>
      </c>
      <c r="S3317" s="6" t="str">
        <f t="shared" si="310"/>
        <v>theater</v>
      </c>
      <c r="T3317" s="6" t="str">
        <f t="shared" si="311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10">
        <f t="shared" si="306"/>
        <v>41859.370833333327</v>
      </c>
      <c r="J3318">
        <v>1407506040</v>
      </c>
      <c r="K3318" s="10">
        <f t="shared" si="307"/>
        <v>41826.662905092591</v>
      </c>
      <c r="L3318">
        <v>1404680075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1.0008673425918038</v>
      </c>
      <c r="R3318" s="6">
        <f t="shared" si="309"/>
        <v>93.977440000000001</v>
      </c>
      <c r="S3318" s="6" t="str">
        <f t="shared" si="310"/>
        <v>theater</v>
      </c>
      <c r="T3318" s="6" t="str">
        <f t="shared" si="311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10">
        <f t="shared" si="306"/>
        <v>42528.831296296295</v>
      </c>
      <c r="J3319">
        <v>1465347424</v>
      </c>
      <c r="K3319" s="10">
        <f t="shared" si="307"/>
        <v>42498.831296296295</v>
      </c>
      <c r="L3319">
        <v>1462755424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1.0619047619047619</v>
      </c>
      <c r="R3319" s="6">
        <f t="shared" si="309"/>
        <v>61.944444444444443</v>
      </c>
      <c r="S3319" s="6" t="str">
        <f t="shared" si="310"/>
        <v>theater</v>
      </c>
      <c r="T3319" s="6" t="str">
        <f t="shared" si="311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10">
        <f t="shared" si="306"/>
        <v>42470.895833333336</v>
      </c>
      <c r="J3320">
        <v>1460341800</v>
      </c>
      <c r="K3320" s="10">
        <f t="shared" si="307"/>
        <v>42431.093668981477</v>
      </c>
      <c r="L3320">
        <v>1456902893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1.256</v>
      </c>
      <c r="R3320" s="6">
        <f t="shared" si="309"/>
        <v>78.5</v>
      </c>
      <c r="S3320" s="6" t="str">
        <f t="shared" si="310"/>
        <v>theater</v>
      </c>
      <c r="T3320" s="6" t="str">
        <f t="shared" si="311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10">
        <f t="shared" si="306"/>
        <v>42035.377152777779</v>
      </c>
      <c r="J3321">
        <v>1422712986</v>
      </c>
      <c r="K3321" s="10">
        <f t="shared" si="307"/>
        <v>41990.377152777779</v>
      </c>
      <c r="L3321">
        <v>1418824986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1.08</v>
      </c>
      <c r="R3321" s="6">
        <f t="shared" si="309"/>
        <v>33.75</v>
      </c>
      <c r="S3321" s="6" t="str">
        <f t="shared" si="310"/>
        <v>theater</v>
      </c>
      <c r="T3321" s="6" t="str">
        <f t="shared" si="311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10">
        <f t="shared" si="306"/>
        <v>42542.837465277778</v>
      </c>
      <c r="J3322">
        <v>1466557557</v>
      </c>
      <c r="K3322" s="10">
        <f t="shared" si="307"/>
        <v>42512.837465277778</v>
      </c>
      <c r="L3322">
        <v>1463965557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1.01</v>
      </c>
      <c r="R3322" s="6">
        <f t="shared" si="309"/>
        <v>66.44736842105263</v>
      </c>
      <c r="S3322" s="6" t="str">
        <f t="shared" si="310"/>
        <v>theater</v>
      </c>
      <c r="T3322" s="6" t="str">
        <f t="shared" si="311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10">
        <f t="shared" si="306"/>
        <v>41927.957638888889</v>
      </c>
      <c r="J3323">
        <v>1413431940</v>
      </c>
      <c r="K3323" s="10">
        <f t="shared" si="307"/>
        <v>41913.891956018517</v>
      </c>
      <c r="L3323">
        <v>1412216665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1.0740000000000001</v>
      </c>
      <c r="R3323" s="6">
        <f t="shared" si="309"/>
        <v>35.799999999999997</v>
      </c>
      <c r="S3323" s="6" t="str">
        <f t="shared" si="310"/>
        <v>theater</v>
      </c>
      <c r="T3323" s="6" t="str">
        <f t="shared" si="311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10">
        <f t="shared" si="306"/>
        <v>42542.954861111109</v>
      </c>
      <c r="J3324">
        <v>1466567700</v>
      </c>
      <c r="K3324" s="10">
        <f t="shared" si="307"/>
        <v>42520.802037037036</v>
      </c>
      <c r="L3324">
        <v>1464653696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1.0151515151515151</v>
      </c>
      <c r="R3324" s="6">
        <f t="shared" si="309"/>
        <v>145.65217391304347</v>
      </c>
      <c r="S3324" s="6" t="str">
        <f t="shared" si="310"/>
        <v>theater</v>
      </c>
      <c r="T3324" s="6" t="str">
        <f t="shared" si="311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10">
        <f t="shared" si="306"/>
        <v>42638.157499999994</v>
      </c>
      <c r="J3325">
        <v>1474793208</v>
      </c>
      <c r="K3325" s="10">
        <f t="shared" si="307"/>
        <v>42608.157499999994</v>
      </c>
      <c r="L3325">
        <v>1472201208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1.2589999999999999</v>
      </c>
      <c r="R3325" s="6">
        <f t="shared" si="309"/>
        <v>25.693877551020407</v>
      </c>
      <c r="S3325" s="6" t="str">
        <f t="shared" si="310"/>
        <v>theater</v>
      </c>
      <c r="T3325" s="6" t="str">
        <f t="shared" si="311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10">
        <f t="shared" si="306"/>
        <v>42526.374884259254</v>
      </c>
      <c r="J3326">
        <v>1465135190</v>
      </c>
      <c r="K3326" s="10">
        <f t="shared" si="307"/>
        <v>42512.374884259254</v>
      </c>
      <c r="L3326">
        <v>1463925590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1.0166666666666666</v>
      </c>
      <c r="R3326" s="6">
        <f t="shared" si="309"/>
        <v>152.5</v>
      </c>
      <c r="S3326" s="6" t="str">
        <f t="shared" si="310"/>
        <v>theater</v>
      </c>
      <c r="T3326" s="6" t="str">
        <f t="shared" si="311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10">
        <f t="shared" si="306"/>
        <v>42099.535613425927</v>
      </c>
      <c r="J3327">
        <v>1428256277</v>
      </c>
      <c r="K3327" s="10">
        <f t="shared" si="307"/>
        <v>42064.577280092592</v>
      </c>
      <c r="L3327">
        <v>1425235877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1.125</v>
      </c>
      <c r="R3327" s="6">
        <f t="shared" si="309"/>
        <v>30</v>
      </c>
      <c r="S3327" s="6" t="str">
        <f t="shared" si="310"/>
        <v>theater</v>
      </c>
      <c r="T3327" s="6" t="str">
        <f t="shared" si="311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10">
        <f t="shared" si="306"/>
        <v>42071.464178240734</v>
      </c>
      <c r="J3328">
        <v>1425830905</v>
      </c>
      <c r="K3328" s="10">
        <f t="shared" si="307"/>
        <v>42041.505844907406</v>
      </c>
      <c r="L3328">
        <v>1423242505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1.0137499999999999</v>
      </c>
      <c r="R3328" s="6">
        <f t="shared" si="309"/>
        <v>142.28070175438597</v>
      </c>
      <c r="S3328" s="6" t="str">
        <f t="shared" si="310"/>
        <v>theater</v>
      </c>
      <c r="T3328" s="6" t="str">
        <f t="shared" si="311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10">
        <f t="shared" si="306"/>
        <v>42498.166273148141</v>
      </c>
      <c r="J3329">
        <v>1462697966</v>
      </c>
      <c r="K3329" s="10">
        <f t="shared" si="307"/>
        <v>42468.166273148141</v>
      </c>
      <c r="L3329">
        <v>1460105966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1.0125</v>
      </c>
      <c r="R3329" s="6">
        <f t="shared" si="309"/>
        <v>24.545454545454547</v>
      </c>
      <c r="S3329" s="6" t="str">
        <f t="shared" si="310"/>
        <v>theater</v>
      </c>
      <c r="T3329" s="6" t="str">
        <f t="shared" si="311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10">
        <f t="shared" si="306"/>
        <v>41824.833333333328</v>
      </c>
      <c r="J3330">
        <v>1404522000</v>
      </c>
      <c r="K3330" s="10">
        <f t="shared" si="307"/>
        <v>41822.366701388884</v>
      </c>
      <c r="L3330">
        <v>1404308883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8"/>
        <v>1.4638888888888888</v>
      </c>
      <c r="R3330" s="6">
        <f t="shared" si="309"/>
        <v>292.77777777777777</v>
      </c>
      <c r="S3330" s="6" t="str">
        <f t="shared" si="310"/>
        <v>theater</v>
      </c>
      <c r="T3330" s="6" t="str">
        <f t="shared" si="311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10">
        <f t="shared" ref="I3331:I3394" si="312">J3331/(86400)+25569+(-5/24)</f>
        <v>41847.75</v>
      </c>
      <c r="J3331">
        <v>1406502000</v>
      </c>
      <c r="K3331" s="10">
        <f t="shared" ref="K3331:K3394" si="313">(L3331/86400)+25569+(-5/24)</f>
        <v>41837.114675925921</v>
      </c>
      <c r="L3331">
        <v>1405583108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4">E3331/D3331</f>
        <v>1.1679999999999999</v>
      </c>
      <c r="R3331" s="6">
        <f t="shared" ref="R3331:R3394" si="315">E3331/N3331</f>
        <v>44.92307692307692</v>
      </c>
      <c r="S3331" s="6" t="str">
        <f t="shared" ref="S3331:S3394" si="316">LEFT(P3331,FIND("/",P3331)-1)</f>
        <v>theater</v>
      </c>
      <c r="T3331" s="6" t="str">
        <f t="shared" ref="T3331:T3394" si="317">RIGHT(P3331,LEN(P3331)-FIND("/",P3331))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10">
        <f t="shared" si="312"/>
        <v>42095.637361111112</v>
      </c>
      <c r="J3332">
        <v>1427919468</v>
      </c>
      <c r="K3332" s="10">
        <f t="shared" si="313"/>
        <v>42065.679027777776</v>
      </c>
      <c r="L3332">
        <v>1425331068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1.0626666666666666</v>
      </c>
      <c r="R3332" s="6">
        <f t="shared" si="315"/>
        <v>23.10144927536232</v>
      </c>
      <c r="S3332" s="6" t="str">
        <f t="shared" si="316"/>
        <v>theater</v>
      </c>
      <c r="T3332" s="6" t="str">
        <f t="shared" si="317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10">
        <f t="shared" si="312"/>
        <v>42283.48942129629</v>
      </c>
      <c r="J3333">
        <v>1444149886</v>
      </c>
      <c r="K3333" s="10">
        <f t="shared" si="313"/>
        <v>42248.48942129629</v>
      </c>
      <c r="L3333">
        <v>1441125886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1.0451999999999999</v>
      </c>
      <c r="R3333" s="6">
        <f t="shared" si="315"/>
        <v>80.400000000000006</v>
      </c>
      <c r="S3333" s="6" t="str">
        <f t="shared" si="316"/>
        <v>theater</v>
      </c>
      <c r="T3333" s="6" t="str">
        <f t="shared" si="317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10">
        <f t="shared" si="312"/>
        <v>41839.651967592588</v>
      </c>
      <c r="J3334">
        <v>1405802330</v>
      </c>
      <c r="K3334" s="10">
        <f t="shared" si="313"/>
        <v>41809.651967592588</v>
      </c>
      <c r="L3334">
        <v>1403210330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</v>
      </c>
      <c r="R3334" s="6">
        <f t="shared" si="315"/>
        <v>72.289156626506028</v>
      </c>
      <c r="S3334" s="6" t="str">
        <f t="shared" si="316"/>
        <v>theater</v>
      </c>
      <c r="T3334" s="6" t="str">
        <f t="shared" si="317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10">
        <f t="shared" si="312"/>
        <v>42170.468518518515</v>
      </c>
      <c r="J3335">
        <v>1434384880</v>
      </c>
      <c r="K3335" s="10">
        <f t="shared" si="313"/>
        <v>42148.468518518515</v>
      </c>
      <c r="L3335">
        <v>1432484080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1.0457142857142858</v>
      </c>
      <c r="R3335" s="6">
        <f t="shared" si="315"/>
        <v>32.972972972972975</v>
      </c>
      <c r="S3335" s="6" t="str">
        <f t="shared" si="316"/>
        <v>theater</v>
      </c>
      <c r="T3335" s="6" t="str">
        <f t="shared" si="317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10">
        <f t="shared" si="312"/>
        <v>42215.312754629624</v>
      </c>
      <c r="J3336">
        <v>1438259422</v>
      </c>
      <c r="K3336" s="10">
        <f t="shared" si="313"/>
        <v>42185.312754629624</v>
      </c>
      <c r="L3336">
        <v>1435667422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1.3862051149573753</v>
      </c>
      <c r="R3336" s="6">
        <f t="shared" si="315"/>
        <v>116.65217391304348</v>
      </c>
      <c r="S3336" s="6" t="str">
        <f t="shared" si="316"/>
        <v>theater</v>
      </c>
      <c r="T3336" s="6" t="str">
        <f t="shared" si="317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10">
        <f t="shared" si="312"/>
        <v>41854.75</v>
      </c>
      <c r="J3337">
        <v>1407106800</v>
      </c>
      <c r="K3337" s="10">
        <f t="shared" si="313"/>
        <v>41827.465810185182</v>
      </c>
      <c r="L3337">
        <v>1404749446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1.0032000000000001</v>
      </c>
      <c r="R3337" s="6">
        <f t="shared" si="315"/>
        <v>79.61904761904762</v>
      </c>
      <c r="S3337" s="6" t="str">
        <f t="shared" si="316"/>
        <v>theater</v>
      </c>
      <c r="T3337" s="6" t="str">
        <f t="shared" si="317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10">
        <f t="shared" si="312"/>
        <v>42465.148680555554</v>
      </c>
      <c r="J3338">
        <v>1459845246</v>
      </c>
      <c r="K3338" s="10">
        <f t="shared" si="313"/>
        <v>42437.190347222218</v>
      </c>
      <c r="L3338">
        <v>1457429646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</v>
      </c>
      <c r="R3338" s="6">
        <f t="shared" si="315"/>
        <v>27.777777777777779</v>
      </c>
      <c r="S3338" s="6" t="str">
        <f t="shared" si="316"/>
        <v>theater</v>
      </c>
      <c r="T3338" s="6" t="str">
        <f t="shared" si="317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10">
        <f t="shared" si="312"/>
        <v>41922.666666666664</v>
      </c>
      <c r="J3339">
        <v>1412974800</v>
      </c>
      <c r="K3339" s="10">
        <f t="shared" si="313"/>
        <v>41901.073692129627</v>
      </c>
      <c r="L3339">
        <v>1411109167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1.1020000000000001</v>
      </c>
      <c r="R3339" s="6">
        <f t="shared" si="315"/>
        <v>81.029411764705884</v>
      </c>
      <c r="S3339" s="6" t="str">
        <f t="shared" si="316"/>
        <v>theater</v>
      </c>
      <c r="T3339" s="6" t="str">
        <f t="shared" si="317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10">
        <f t="shared" si="312"/>
        <v>42790.366666666661</v>
      </c>
      <c r="J3340">
        <v>1487944080</v>
      </c>
      <c r="K3340" s="10">
        <f t="shared" si="313"/>
        <v>42769.366666666661</v>
      </c>
      <c r="L3340">
        <v>1486129680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1.0218</v>
      </c>
      <c r="R3340" s="6">
        <f t="shared" si="315"/>
        <v>136.84821428571428</v>
      </c>
      <c r="S3340" s="6" t="str">
        <f t="shared" si="316"/>
        <v>theater</v>
      </c>
      <c r="T3340" s="6" t="str">
        <f t="shared" si="317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10">
        <f t="shared" si="312"/>
        <v>42579.457384259258</v>
      </c>
      <c r="J3341">
        <v>1469721518</v>
      </c>
      <c r="K3341" s="10">
        <f t="shared" si="313"/>
        <v>42549.457384259258</v>
      </c>
      <c r="L3341">
        <v>1467129518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1.0435000000000001</v>
      </c>
      <c r="R3341" s="6">
        <f t="shared" si="315"/>
        <v>177.61702127659575</v>
      </c>
      <c r="S3341" s="6" t="str">
        <f t="shared" si="316"/>
        <v>theater</v>
      </c>
      <c r="T3341" s="6" t="str">
        <f t="shared" si="317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10">
        <f t="shared" si="312"/>
        <v>42710.765671296293</v>
      </c>
      <c r="J3342">
        <v>1481066554</v>
      </c>
      <c r="K3342" s="10">
        <f t="shared" si="313"/>
        <v>42685.765671296293</v>
      </c>
      <c r="L3342">
        <v>1478906554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1.3816666666666666</v>
      </c>
      <c r="R3342" s="6">
        <f t="shared" si="315"/>
        <v>109.07894736842105</v>
      </c>
      <c r="S3342" s="6" t="str">
        <f t="shared" si="316"/>
        <v>theater</v>
      </c>
      <c r="T3342" s="6" t="str">
        <f t="shared" si="317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10">
        <f t="shared" si="312"/>
        <v>42533.499999999993</v>
      </c>
      <c r="J3343">
        <v>1465750800</v>
      </c>
      <c r="K3343" s="10">
        <f t="shared" si="313"/>
        <v>42510.590520833335</v>
      </c>
      <c r="L3343">
        <v>1463771421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</v>
      </c>
      <c r="R3343" s="6">
        <f t="shared" si="315"/>
        <v>119.64285714285714</v>
      </c>
      <c r="S3343" s="6" t="str">
        <f t="shared" si="316"/>
        <v>theater</v>
      </c>
      <c r="T3343" s="6" t="str">
        <f t="shared" si="317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10">
        <f t="shared" si="312"/>
        <v>42094.999305555553</v>
      </c>
      <c r="J3344">
        <v>1427864340</v>
      </c>
      <c r="K3344" s="10">
        <f t="shared" si="313"/>
        <v>42062.088078703702</v>
      </c>
      <c r="L3344">
        <v>1425020810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1.0166666666666666</v>
      </c>
      <c r="R3344" s="6">
        <f t="shared" si="315"/>
        <v>78.205128205128204</v>
      </c>
      <c r="S3344" s="6" t="str">
        <f t="shared" si="316"/>
        <v>theater</v>
      </c>
      <c r="T3344" s="6" t="str">
        <f t="shared" si="317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10">
        <f t="shared" si="312"/>
        <v>42473.345833333333</v>
      </c>
      <c r="J3345">
        <v>1460553480</v>
      </c>
      <c r="K3345" s="10">
        <f t="shared" si="313"/>
        <v>42452.708148148151</v>
      </c>
      <c r="L3345">
        <v>1458770384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1.7142857142857142</v>
      </c>
      <c r="R3345" s="6">
        <f t="shared" si="315"/>
        <v>52.173913043478258</v>
      </c>
      <c r="S3345" s="6" t="str">
        <f t="shared" si="316"/>
        <v>theater</v>
      </c>
      <c r="T3345" s="6" t="str">
        <f t="shared" si="317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10">
        <f t="shared" si="312"/>
        <v>41880.991817129623</v>
      </c>
      <c r="J3346">
        <v>1409374093</v>
      </c>
      <c r="K3346" s="10">
        <f t="shared" si="313"/>
        <v>41850.991817129623</v>
      </c>
      <c r="L3346">
        <v>1406782093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1.0144444444444445</v>
      </c>
      <c r="R3346" s="6">
        <f t="shared" si="315"/>
        <v>114.125</v>
      </c>
      <c r="S3346" s="6" t="str">
        <f t="shared" si="316"/>
        <v>theater</v>
      </c>
      <c r="T3346" s="6" t="str">
        <f t="shared" si="317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10">
        <f t="shared" si="312"/>
        <v>42111.817361111105</v>
      </c>
      <c r="J3347">
        <v>1429317420</v>
      </c>
      <c r="K3347" s="10">
        <f t="shared" si="313"/>
        <v>42052.897777777776</v>
      </c>
      <c r="L3347">
        <v>1424226768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1.3</v>
      </c>
      <c r="R3347" s="6">
        <f t="shared" si="315"/>
        <v>50</v>
      </c>
      <c r="S3347" s="6" t="str">
        <f t="shared" si="316"/>
        <v>theater</v>
      </c>
      <c r="T3347" s="6" t="str">
        <f t="shared" si="317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10">
        <f t="shared" si="312"/>
        <v>42060.816087962965</v>
      </c>
      <c r="J3348">
        <v>1424910910</v>
      </c>
      <c r="K3348" s="10">
        <f t="shared" si="313"/>
        <v>42053.816087962965</v>
      </c>
      <c r="L3348">
        <v>1424306110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1.1000000000000001</v>
      </c>
      <c r="R3348" s="6">
        <f t="shared" si="315"/>
        <v>91.666666666666671</v>
      </c>
      <c r="S3348" s="6" t="str">
        <f t="shared" si="316"/>
        <v>theater</v>
      </c>
      <c r="T3348" s="6" t="str">
        <f t="shared" si="317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10">
        <f t="shared" si="312"/>
        <v>42498.666666666664</v>
      </c>
      <c r="J3349">
        <v>1462741200</v>
      </c>
      <c r="K3349" s="10">
        <f t="shared" si="313"/>
        <v>42484.343217592592</v>
      </c>
      <c r="L3349">
        <v>1461503654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1.1944999999999999</v>
      </c>
      <c r="R3349" s="6">
        <f t="shared" si="315"/>
        <v>108.59090909090909</v>
      </c>
      <c r="S3349" s="6" t="str">
        <f t="shared" si="316"/>
        <v>theater</v>
      </c>
      <c r="T3349" s="6" t="str">
        <f t="shared" si="317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10">
        <f t="shared" si="312"/>
        <v>42489.957638888889</v>
      </c>
      <c r="J3350">
        <v>1461988740</v>
      </c>
      <c r="K3350" s="10">
        <f t="shared" si="313"/>
        <v>42466.350462962961</v>
      </c>
      <c r="L3350">
        <v>1459949080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1.002909090909091</v>
      </c>
      <c r="R3350" s="6">
        <f t="shared" si="315"/>
        <v>69.822784810126578</v>
      </c>
      <c r="S3350" s="6" t="str">
        <f t="shared" si="316"/>
        <v>theater</v>
      </c>
      <c r="T3350" s="6" t="str">
        <f t="shared" si="317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10">
        <f t="shared" si="312"/>
        <v>42534.499999999993</v>
      </c>
      <c r="J3351">
        <v>1465837200</v>
      </c>
      <c r="K3351" s="10">
        <f t="shared" si="313"/>
        <v>42512.902453703697</v>
      </c>
      <c r="L3351">
        <v>1463971172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1.534</v>
      </c>
      <c r="R3351" s="6">
        <f t="shared" si="315"/>
        <v>109.57142857142857</v>
      </c>
      <c r="S3351" s="6" t="str">
        <f t="shared" si="316"/>
        <v>theater</v>
      </c>
      <c r="T3351" s="6" t="str">
        <f t="shared" si="317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10">
        <f t="shared" si="312"/>
        <v>42337.749999999993</v>
      </c>
      <c r="J3352">
        <v>1448838000</v>
      </c>
      <c r="K3352" s="10">
        <f t="shared" si="313"/>
        <v>42302.493182870363</v>
      </c>
      <c r="L3352">
        <v>1445791811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1.0442857142857143</v>
      </c>
      <c r="R3352" s="6">
        <f t="shared" si="315"/>
        <v>71.666666666666671</v>
      </c>
      <c r="S3352" s="6" t="str">
        <f t="shared" si="316"/>
        <v>theater</v>
      </c>
      <c r="T3352" s="6" t="str">
        <f t="shared" si="317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10">
        <f t="shared" si="312"/>
        <v>41843.25</v>
      </c>
      <c r="J3353">
        <v>1406113200</v>
      </c>
      <c r="K3353" s="10">
        <f t="shared" si="313"/>
        <v>41806.187094907407</v>
      </c>
      <c r="L3353">
        <v>1402910965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1.0109999999999999</v>
      </c>
      <c r="R3353" s="6">
        <f t="shared" si="315"/>
        <v>93.611111111111114</v>
      </c>
      <c r="S3353" s="6" t="str">
        <f t="shared" si="316"/>
        <v>theater</v>
      </c>
      <c r="T3353" s="6" t="str">
        <f t="shared" si="317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10">
        <f t="shared" si="312"/>
        <v>42552.749999999993</v>
      </c>
      <c r="J3354">
        <v>1467414000</v>
      </c>
      <c r="K3354" s="10">
        <f t="shared" si="313"/>
        <v>42495.784467592595</v>
      </c>
      <c r="L3354">
        <v>1462492178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1.0751999999999999</v>
      </c>
      <c r="R3354" s="6">
        <f t="shared" si="315"/>
        <v>76.8</v>
      </c>
      <c r="S3354" s="6" t="str">
        <f t="shared" si="316"/>
        <v>theater</v>
      </c>
      <c r="T3354" s="6" t="str">
        <f t="shared" si="317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10">
        <f t="shared" si="312"/>
        <v>42492.749999999993</v>
      </c>
      <c r="J3355">
        <v>1462230000</v>
      </c>
      <c r="K3355" s="10">
        <f t="shared" si="313"/>
        <v>42479.223958333336</v>
      </c>
      <c r="L3355">
        <v>1461061350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3.15</v>
      </c>
      <c r="R3355" s="6">
        <f t="shared" si="315"/>
        <v>35.795454545454547</v>
      </c>
      <c r="S3355" s="6" t="str">
        <f t="shared" si="316"/>
        <v>theater</v>
      </c>
      <c r="T3355" s="6" t="str">
        <f t="shared" si="317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10">
        <f t="shared" si="312"/>
        <v>42305.959027777775</v>
      </c>
      <c r="J3356">
        <v>1446091260</v>
      </c>
      <c r="K3356" s="10">
        <f t="shared" si="313"/>
        <v>42270.518587962964</v>
      </c>
      <c r="L3356">
        <v>1443029206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1.0193333333333334</v>
      </c>
      <c r="R3356" s="6">
        <f t="shared" si="315"/>
        <v>55.6</v>
      </c>
      <c r="S3356" s="6" t="str">
        <f t="shared" si="316"/>
        <v>theater</v>
      </c>
      <c r="T3356" s="6" t="str">
        <f t="shared" si="317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10">
        <f t="shared" si="312"/>
        <v>42500.261805555558</v>
      </c>
      <c r="J3357">
        <v>1462879020</v>
      </c>
      <c r="K3357" s="10">
        <f t="shared" si="313"/>
        <v>42489.411192129628</v>
      </c>
      <c r="L3357">
        <v>1461941527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1.2628571428571429</v>
      </c>
      <c r="R3357" s="6">
        <f t="shared" si="315"/>
        <v>147.33333333333334</v>
      </c>
      <c r="S3357" s="6" t="str">
        <f t="shared" si="316"/>
        <v>theater</v>
      </c>
      <c r="T3357" s="6" t="str">
        <f t="shared" si="317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10">
        <f t="shared" si="312"/>
        <v>42566.607314814813</v>
      </c>
      <c r="J3358">
        <v>1468611272</v>
      </c>
      <c r="K3358" s="10">
        <f t="shared" si="313"/>
        <v>42536.607314814813</v>
      </c>
      <c r="L3358">
        <v>1466019272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1.014</v>
      </c>
      <c r="R3358" s="6">
        <f t="shared" si="315"/>
        <v>56.333333333333336</v>
      </c>
      <c r="S3358" s="6" t="str">
        <f t="shared" si="316"/>
        <v>theater</v>
      </c>
      <c r="T3358" s="6" t="str">
        <f t="shared" si="317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10">
        <f t="shared" si="312"/>
        <v>41852.209606481476</v>
      </c>
      <c r="J3359">
        <v>1406887310</v>
      </c>
      <c r="K3359" s="10">
        <f t="shared" si="313"/>
        <v>41822.209606481476</v>
      </c>
      <c r="L3359">
        <v>1404295310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1.01</v>
      </c>
      <c r="R3359" s="6">
        <f t="shared" si="315"/>
        <v>96.19047619047619</v>
      </c>
      <c r="S3359" s="6" t="str">
        <f t="shared" si="316"/>
        <v>theater</v>
      </c>
      <c r="T3359" s="6" t="str">
        <f t="shared" si="317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10">
        <f t="shared" si="312"/>
        <v>41962.144432870373</v>
      </c>
      <c r="J3360">
        <v>1416385679</v>
      </c>
      <c r="K3360" s="10">
        <f t="shared" si="313"/>
        <v>41932.102766203701</v>
      </c>
      <c r="L3360">
        <v>1413790079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1.0299</v>
      </c>
      <c r="R3360" s="6">
        <f t="shared" si="315"/>
        <v>63.574074074074076</v>
      </c>
      <c r="S3360" s="6" t="str">
        <f t="shared" si="316"/>
        <v>theater</v>
      </c>
      <c r="T3360" s="6" t="str">
        <f t="shared" si="317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10">
        <f t="shared" si="312"/>
        <v>42790.848773148151</v>
      </c>
      <c r="J3361">
        <v>1487985734</v>
      </c>
      <c r="K3361" s="10">
        <f t="shared" si="313"/>
        <v>42745.848773148151</v>
      </c>
      <c r="L3361">
        <v>1484097734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1.0625</v>
      </c>
      <c r="R3361" s="6">
        <f t="shared" si="315"/>
        <v>184.78260869565219</v>
      </c>
      <c r="S3361" s="6" t="str">
        <f t="shared" si="316"/>
        <v>theater</v>
      </c>
      <c r="T3361" s="6" t="str">
        <f t="shared" si="317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10">
        <f t="shared" si="312"/>
        <v>42718.457638888889</v>
      </c>
      <c r="J3362">
        <v>1481731140</v>
      </c>
      <c r="K3362" s="10">
        <f t="shared" si="313"/>
        <v>42696.874340277776</v>
      </c>
      <c r="L3362">
        <v>1479866343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1.0137777777777779</v>
      </c>
      <c r="R3362" s="6">
        <f t="shared" si="315"/>
        <v>126.72222222222223</v>
      </c>
      <c r="S3362" s="6" t="str">
        <f t="shared" si="316"/>
        <v>theater</v>
      </c>
      <c r="T3362" s="6" t="str">
        <f t="shared" si="317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10">
        <f t="shared" si="312"/>
        <v>41883.457638888889</v>
      </c>
      <c r="J3363">
        <v>1409587140</v>
      </c>
      <c r="K3363" s="10">
        <f t="shared" si="313"/>
        <v>41865.817013888889</v>
      </c>
      <c r="L3363">
        <v>1408062990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1.1346000000000001</v>
      </c>
      <c r="R3363" s="6">
        <f t="shared" si="315"/>
        <v>83.42647058823529</v>
      </c>
      <c r="S3363" s="6" t="str">
        <f t="shared" si="316"/>
        <v>theater</v>
      </c>
      <c r="T3363" s="6" t="str">
        <f t="shared" si="317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10">
        <f t="shared" si="312"/>
        <v>42069.996527777774</v>
      </c>
      <c r="J3364">
        <v>1425704100</v>
      </c>
      <c r="K3364" s="10">
        <f t="shared" si="313"/>
        <v>42055.883298611108</v>
      </c>
      <c r="L3364">
        <v>1424484717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2.1800000000000002</v>
      </c>
      <c r="R3364" s="6">
        <f t="shared" si="315"/>
        <v>54.5</v>
      </c>
      <c r="S3364" s="6" t="str">
        <f t="shared" si="316"/>
        <v>theater</v>
      </c>
      <c r="T3364" s="6" t="str">
        <f t="shared" si="317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10">
        <f t="shared" si="312"/>
        <v>41870.458333333328</v>
      </c>
      <c r="J3365">
        <v>1408464000</v>
      </c>
      <c r="K3365" s="10">
        <f t="shared" si="313"/>
        <v>41851.563020833331</v>
      </c>
      <c r="L3365">
        <v>1406831445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1.0141935483870967</v>
      </c>
      <c r="R3365" s="6">
        <f t="shared" si="315"/>
        <v>302.30769230769232</v>
      </c>
      <c r="S3365" s="6" t="str">
        <f t="shared" si="316"/>
        <v>theater</v>
      </c>
      <c r="T3365" s="6" t="str">
        <f t="shared" si="317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10">
        <f t="shared" si="312"/>
        <v>42444.666666666664</v>
      </c>
      <c r="J3366">
        <v>1458075600</v>
      </c>
      <c r="K3366" s="10">
        <f t="shared" si="313"/>
        <v>42422.769085648142</v>
      </c>
      <c r="L3366">
        <v>1456183649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1.0593333333333332</v>
      </c>
      <c r="R3366" s="6">
        <f t="shared" si="315"/>
        <v>44.138888888888886</v>
      </c>
      <c r="S3366" s="6" t="str">
        <f t="shared" si="316"/>
        <v>theater</v>
      </c>
      <c r="T3366" s="6" t="str">
        <f t="shared" si="317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10">
        <f t="shared" si="312"/>
        <v>42350.893425925919</v>
      </c>
      <c r="J3367">
        <v>1449973592</v>
      </c>
      <c r="K3367" s="10">
        <f t="shared" si="313"/>
        <v>42320.893425925919</v>
      </c>
      <c r="L3367">
        <v>1447381592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1.04</v>
      </c>
      <c r="R3367" s="6">
        <f t="shared" si="315"/>
        <v>866.66666666666663</v>
      </c>
      <c r="S3367" s="6" t="str">
        <f t="shared" si="316"/>
        <v>theater</v>
      </c>
      <c r="T3367" s="6" t="str">
        <f t="shared" si="317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10">
        <f t="shared" si="312"/>
        <v>42136.859224537031</v>
      </c>
      <c r="J3368">
        <v>1431481037</v>
      </c>
      <c r="K3368" s="10">
        <f t="shared" si="313"/>
        <v>42106.859224537031</v>
      </c>
      <c r="L3368">
        <v>1428889037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2.21</v>
      </c>
      <c r="R3368" s="6">
        <f t="shared" si="315"/>
        <v>61.388888888888886</v>
      </c>
      <c r="S3368" s="6" t="str">
        <f t="shared" si="316"/>
        <v>theater</v>
      </c>
      <c r="T3368" s="6" t="str">
        <f t="shared" si="317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10">
        <f t="shared" si="312"/>
        <v>42217.725624999999</v>
      </c>
      <c r="J3369">
        <v>1438467894</v>
      </c>
      <c r="K3369" s="10">
        <f t="shared" si="313"/>
        <v>42192.725624999999</v>
      </c>
      <c r="L3369">
        <v>1436307894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1.1866666666666668</v>
      </c>
      <c r="R3369" s="6">
        <f t="shared" si="315"/>
        <v>29.666666666666668</v>
      </c>
      <c r="S3369" s="6" t="str">
        <f t="shared" si="316"/>
        <v>theater</v>
      </c>
      <c r="T3369" s="6" t="str">
        <f t="shared" si="317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10">
        <f t="shared" si="312"/>
        <v>42004.999999999993</v>
      </c>
      <c r="J3370">
        <v>1420088400</v>
      </c>
      <c r="K3370" s="10">
        <f t="shared" si="313"/>
        <v>41968.991423611107</v>
      </c>
      <c r="L3370">
        <v>1416977259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1.046</v>
      </c>
      <c r="R3370" s="6">
        <f t="shared" si="315"/>
        <v>45.478260869565219</v>
      </c>
      <c r="S3370" s="6" t="str">
        <f t="shared" si="316"/>
        <v>theater</v>
      </c>
      <c r="T3370" s="6" t="str">
        <f t="shared" si="317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10">
        <f t="shared" si="312"/>
        <v>42749.833101851851</v>
      </c>
      <c r="J3371">
        <v>1484441980</v>
      </c>
      <c r="K3371" s="10">
        <f t="shared" si="313"/>
        <v>42689.833101851851</v>
      </c>
      <c r="L3371">
        <v>1479257980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1.0389999999999999</v>
      </c>
      <c r="R3371" s="6">
        <f t="shared" si="315"/>
        <v>96.203703703703709</v>
      </c>
      <c r="S3371" s="6" t="str">
        <f t="shared" si="316"/>
        <v>theater</v>
      </c>
      <c r="T3371" s="6" t="str">
        <f t="shared" si="317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10">
        <f t="shared" si="312"/>
        <v>42721.124999999993</v>
      </c>
      <c r="J3372">
        <v>1481961600</v>
      </c>
      <c r="K3372" s="10">
        <f t="shared" si="313"/>
        <v>42690.125983796293</v>
      </c>
      <c r="L3372">
        <v>1479283285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1.1773333333333333</v>
      </c>
      <c r="R3372" s="6">
        <f t="shared" si="315"/>
        <v>67.92307692307692</v>
      </c>
      <c r="S3372" s="6" t="str">
        <f t="shared" si="316"/>
        <v>theater</v>
      </c>
      <c r="T3372" s="6" t="str">
        <f t="shared" si="317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10">
        <f t="shared" si="312"/>
        <v>42340.666261574072</v>
      </c>
      <c r="J3373">
        <v>1449089965</v>
      </c>
      <c r="K3373" s="10">
        <f t="shared" si="313"/>
        <v>42312.666261574072</v>
      </c>
      <c r="L3373">
        <v>1446670765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1.385</v>
      </c>
      <c r="R3373" s="6">
        <f t="shared" si="315"/>
        <v>30.777777777777779</v>
      </c>
      <c r="S3373" s="6" t="str">
        <f t="shared" si="316"/>
        <v>theater</v>
      </c>
      <c r="T3373" s="6" t="str">
        <f t="shared" si="317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10">
        <f t="shared" si="312"/>
        <v>41875.999305555553</v>
      </c>
      <c r="J3374">
        <v>1408942740</v>
      </c>
      <c r="K3374" s="10">
        <f t="shared" si="313"/>
        <v>41855.339768518512</v>
      </c>
      <c r="L3374">
        <v>1407157756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1.0349999999999999</v>
      </c>
      <c r="R3374" s="6">
        <f t="shared" si="315"/>
        <v>38.333333333333336</v>
      </c>
      <c r="S3374" s="6" t="str">
        <f t="shared" si="316"/>
        <v>theater</v>
      </c>
      <c r="T3374" s="6" t="str">
        <f t="shared" si="317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10">
        <f t="shared" si="312"/>
        <v>42203.458333333336</v>
      </c>
      <c r="J3375">
        <v>1437235200</v>
      </c>
      <c r="K3375" s="10">
        <f t="shared" si="313"/>
        <v>42179.646296296291</v>
      </c>
      <c r="L3375">
        <v>1435177840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1.0024999999999999</v>
      </c>
      <c r="R3375" s="6">
        <f t="shared" si="315"/>
        <v>66.833333333333329</v>
      </c>
      <c r="S3375" s="6" t="str">
        <f t="shared" si="316"/>
        <v>theater</v>
      </c>
      <c r="T3375" s="6" t="str">
        <f t="shared" si="317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10">
        <f t="shared" si="312"/>
        <v>42305.523333333331</v>
      </c>
      <c r="J3376">
        <v>1446053616</v>
      </c>
      <c r="K3376" s="10">
        <f t="shared" si="313"/>
        <v>42275.523333333331</v>
      </c>
      <c r="L3376">
        <v>1443461616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1.0657142857142856</v>
      </c>
      <c r="R3376" s="6">
        <f t="shared" si="315"/>
        <v>71.730769230769226</v>
      </c>
      <c r="S3376" s="6" t="str">
        <f t="shared" si="316"/>
        <v>theater</v>
      </c>
      <c r="T3376" s="6" t="str">
        <f t="shared" si="317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10">
        <f t="shared" si="312"/>
        <v>41777.402465277773</v>
      </c>
      <c r="J3377">
        <v>1400423973</v>
      </c>
      <c r="K3377" s="10">
        <f t="shared" si="313"/>
        <v>41765.402465277773</v>
      </c>
      <c r="L3377">
        <v>1399387173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</v>
      </c>
      <c r="R3377" s="6">
        <f t="shared" si="315"/>
        <v>176.47058823529412</v>
      </c>
      <c r="S3377" s="6" t="str">
        <f t="shared" si="316"/>
        <v>theater</v>
      </c>
      <c r="T3377" s="6" t="str">
        <f t="shared" si="317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10">
        <f t="shared" si="312"/>
        <v>42119.451319444437</v>
      </c>
      <c r="J3378">
        <v>1429976994</v>
      </c>
      <c r="K3378" s="10">
        <f t="shared" si="313"/>
        <v>42059.492986111109</v>
      </c>
      <c r="L3378">
        <v>1424796594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1.0001249999999999</v>
      </c>
      <c r="R3378" s="6">
        <f t="shared" si="315"/>
        <v>421.10526315789474</v>
      </c>
      <c r="S3378" s="6" t="str">
        <f t="shared" si="316"/>
        <v>theater</v>
      </c>
      <c r="T3378" s="6" t="str">
        <f t="shared" si="317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10">
        <f t="shared" si="312"/>
        <v>42083.49722222222</v>
      </c>
      <c r="J3379">
        <v>1426870560</v>
      </c>
      <c r="K3379" s="10">
        <f t="shared" si="313"/>
        <v>42053.524293981478</v>
      </c>
      <c r="L3379">
        <v>1424280899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1.0105</v>
      </c>
      <c r="R3379" s="6">
        <f t="shared" si="315"/>
        <v>104.98701298701299</v>
      </c>
      <c r="S3379" s="6" t="str">
        <f t="shared" si="316"/>
        <v>theater</v>
      </c>
      <c r="T3379" s="6" t="str">
        <f t="shared" si="317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10">
        <f t="shared" si="312"/>
        <v>41882.338888888888</v>
      </c>
      <c r="J3380">
        <v>1409490480</v>
      </c>
      <c r="K3380" s="10">
        <f t="shared" si="313"/>
        <v>41858.147060185183</v>
      </c>
      <c r="L3380">
        <v>1407400306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1.0763636363636364</v>
      </c>
      <c r="R3380" s="6">
        <f t="shared" si="315"/>
        <v>28.19047619047619</v>
      </c>
      <c r="S3380" s="6" t="str">
        <f t="shared" si="316"/>
        <v>theater</v>
      </c>
      <c r="T3380" s="6" t="str">
        <f t="shared" si="317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10">
        <f t="shared" si="312"/>
        <v>42242.749999999993</v>
      </c>
      <c r="J3381">
        <v>1440630000</v>
      </c>
      <c r="K3381" s="10">
        <f t="shared" si="313"/>
        <v>42225.305555555555</v>
      </c>
      <c r="L3381">
        <v>1439122800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1.0365</v>
      </c>
      <c r="R3381" s="6">
        <f t="shared" si="315"/>
        <v>54.55263157894737</v>
      </c>
      <c r="S3381" s="6" t="str">
        <f t="shared" si="316"/>
        <v>theater</v>
      </c>
      <c r="T3381" s="6" t="str">
        <f t="shared" si="317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10">
        <f t="shared" si="312"/>
        <v>41972.786782407406</v>
      </c>
      <c r="J3382">
        <v>1417305178</v>
      </c>
      <c r="K3382" s="10">
        <f t="shared" si="313"/>
        <v>41937.745115740741</v>
      </c>
      <c r="L3382">
        <v>1414277578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1.0443333333333333</v>
      </c>
      <c r="R3382" s="6">
        <f t="shared" si="315"/>
        <v>111.89285714285714</v>
      </c>
      <c r="S3382" s="6" t="str">
        <f t="shared" si="316"/>
        <v>theater</v>
      </c>
      <c r="T3382" s="6" t="str">
        <f t="shared" si="317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10">
        <f t="shared" si="312"/>
        <v>42073.934988425921</v>
      </c>
      <c r="J3383">
        <v>1426044383</v>
      </c>
      <c r="K3383" s="10">
        <f t="shared" si="313"/>
        <v>42043.976655092592</v>
      </c>
      <c r="L3383">
        <v>1423455983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1.0225</v>
      </c>
      <c r="R3383" s="6">
        <f t="shared" si="315"/>
        <v>85.208333333333329</v>
      </c>
      <c r="S3383" s="6" t="str">
        <f t="shared" si="316"/>
        <v>theater</v>
      </c>
      <c r="T3383" s="6" t="str">
        <f t="shared" si="317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10">
        <f t="shared" si="312"/>
        <v>42583.749305555553</v>
      </c>
      <c r="J3384">
        <v>1470092340</v>
      </c>
      <c r="K3384" s="10">
        <f t="shared" si="313"/>
        <v>42559.222870370366</v>
      </c>
      <c r="L3384">
        <v>1467973256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1.0074285714285713</v>
      </c>
      <c r="R3384" s="6">
        <f t="shared" si="315"/>
        <v>76.652173913043484</v>
      </c>
      <c r="S3384" s="6" t="str">
        <f t="shared" si="316"/>
        <v>theater</v>
      </c>
      <c r="T3384" s="6" t="str">
        <f t="shared" si="317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10">
        <f t="shared" si="312"/>
        <v>42544.574305555558</v>
      </c>
      <c r="J3385">
        <v>1466707620</v>
      </c>
      <c r="K3385" s="10">
        <f t="shared" si="313"/>
        <v>42524.574305555558</v>
      </c>
      <c r="L3385">
        <v>1464979620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1.1171428571428572</v>
      </c>
      <c r="R3385" s="6">
        <f t="shared" si="315"/>
        <v>65.166666666666671</v>
      </c>
      <c r="S3385" s="6" t="str">
        <f t="shared" si="316"/>
        <v>theater</v>
      </c>
      <c r="T3385" s="6" t="str">
        <f t="shared" si="317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10">
        <f t="shared" si="312"/>
        <v>42328.916666666664</v>
      </c>
      <c r="J3386">
        <v>1448074800</v>
      </c>
      <c r="K3386" s="10">
        <f t="shared" si="313"/>
        <v>42291.879259259258</v>
      </c>
      <c r="L3386">
        <v>1444874768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1.0001100000000001</v>
      </c>
      <c r="R3386" s="6">
        <f t="shared" si="315"/>
        <v>93.760312499999998</v>
      </c>
      <c r="S3386" s="6" t="str">
        <f t="shared" si="316"/>
        <v>theater</v>
      </c>
      <c r="T3386" s="6" t="str">
        <f t="shared" si="317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10">
        <f t="shared" si="312"/>
        <v>41983.659166666665</v>
      </c>
      <c r="J3387">
        <v>1418244552</v>
      </c>
      <c r="K3387" s="10">
        <f t="shared" si="313"/>
        <v>41953.659166666665</v>
      </c>
      <c r="L3387">
        <v>1415652552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</v>
      </c>
      <c r="R3387" s="6">
        <f t="shared" si="315"/>
        <v>133.33333333333334</v>
      </c>
      <c r="S3387" s="6" t="str">
        <f t="shared" si="316"/>
        <v>theater</v>
      </c>
      <c r="T3387" s="6" t="str">
        <f t="shared" si="317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10">
        <f t="shared" si="312"/>
        <v>41976.436412037037</v>
      </c>
      <c r="J3388">
        <v>1417620506</v>
      </c>
      <c r="K3388" s="10">
        <f t="shared" si="313"/>
        <v>41946.436412037037</v>
      </c>
      <c r="L3388">
        <v>1415028506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1.05</v>
      </c>
      <c r="R3388" s="6">
        <f t="shared" si="315"/>
        <v>51.219512195121951</v>
      </c>
      <c r="S3388" s="6" t="str">
        <f t="shared" si="316"/>
        <v>theater</v>
      </c>
      <c r="T3388" s="6" t="str">
        <f t="shared" si="317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10">
        <f t="shared" si="312"/>
        <v>41987.554259259261</v>
      </c>
      <c r="J3389">
        <v>1418581088</v>
      </c>
      <c r="K3389" s="10">
        <f t="shared" si="313"/>
        <v>41947.554259259261</v>
      </c>
      <c r="L3389">
        <v>1415125088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1.1686666666666667</v>
      </c>
      <c r="R3389" s="6">
        <f t="shared" si="315"/>
        <v>100.17142857142858</v>
      </c>
      <c r="S3389" s="6" t="str">
        <f t="shared" si="316"/>
        <v>theater</v>
      </c>
      <c r="T3389" s="6" t="str">
        <f t="shared" si="317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10">
        <f t="shared" si="312"/>
        <v>42173.252789351849</v>
      </c>
      <c r="J3390">
        <v>1434625441</v>
      </c>
      <c r="K3390" s="10">
        <f t="shared" si="313"/>
        <v>42143.252789351849</v>
      </c>
      <c r="L3390">
        <v>1432033441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1.038</v>
      </c>
      <c r="R3390" s="6">
        <f t="shared" si="315"/>
        <v>34.6</v>
      </c>
      <c r="S3390" s="6" t="str">
        <f t="shared" si="316"/>
        <v>theater</v>
      </c>
      <c r="T3390" s="6" t="str">
        <f t="shared" si="317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10">
        <f t="shared" si="312"/>
        <v>42524.355115740742</v>
      </c>
      <c r="J3391">
        <v>1464960682</v>
      </c>
      <c r="K3391" s="10">
        <f t="shared" si="313"/>
        <v>42494.355115740742</v>
      </c>
      <c r="L3391">
        <v>1462368682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1.145</v>
      </c>
      <c r="R3391" s="6">
        <f t="shared" si="315"/>
        <v>184.67741935483872</v>
      </c>
      <c r="S3391" s="6" t="str">
        <f t="shared" si="316"/>
        <v>theater</v>
      </c>
      <c r="T3391" s="6" t="str">
        <f t="shared" si="317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10">
        <f t="shared" si="312"/>
        <v>41830.566493055558</v>
      </c>
      <c r="J3392">
        <v>1405017345</v>
      </c>
      <c r="K3392" s="10">
        <f t="shared" si="313"/>
        <v>41815.566493055558</v>
      </c>
      <c r="L3392">
        <v>1403721345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1.024</v>
      </c>
      <c r="R3392" s="6">
        <f t="shared" si="315"/>
        <v>69.818181818181813</v>
      </c>
      <c r="S3392" s="6" t="str">
        <f t="shared" si="316"/>
        <v>theater</v>
      </c>
      <c r="T3392" s="6" t="str">
        <f t="shared" si="317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10">
        <f t="shared" si="312"/>
        <v>41859.727777777771</v>
      </c>
      <c r="J3393">
        <v>1407536880</v>
      </c>
      <c r="K3393" s="10">
        <f t="shared" si="313"/>
        <v>41830.337361111109</v>
      </c>
      <c r="L3393">
        <v>1404997548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2.23</v>
      </c>
      <c r="R3393" s="6">
        <f t="shared" si="315"/>
        <v>61.944444444444443</v>
      </c>
      <c r="S3393" s="6" t="str">
        <f t="shared" si="316"/>
        <v>theater</v>
      </c>
      <c r="T3393" s="6" t="str">
        <f t="shared" si="317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10">
        <f t="shared" si="312"/>
        <v>42496.63721064815</v>
      </c>
      <c r="J3394">
        <v>1462565855</v>
      </c>
      <c r="K3394" s="10">
        <f t="shared" si="313"/>
        <v>42446.63721064815</v>
      </c>
      <c r="L3394">
        <v>1458245855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4"/>
        <v>1</v>
      </c>
      <c r="R3394" s="6">
        <f t="shared" si="315"/>
        <v>41.666666666666664</v>
      </c>
      <c r="S3394" s="6" t="str">
        <f t="shared" si="316"/>
        <v>theater</v>
      </c>
      <c r="T3394" s="6" t="str">
        <f t="shared" si="317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10">
        <f t="shared" ref="I3395:I3458" si="318">J3395/(86400)+25569+(-5/24)</f>
        <v>41948.823611111111</v>
      </c>
      <c r="J3395">
        <v>1415234760</v>
      </c>
      <c r="K3395" s="10">
        <f t="shared" ref="K3395:K3458" si="319">(L3395/86400)+25569+(-5/24)</f>
        <v>41923.713310185187</v>
      </c>
      <c r="L3395">
        <v>1413065230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0">E3395/D3395</f>
        <v>1.0580000000000001</v>
      </c>
      <c r="R3395" s="6">
        <f t="shared" ref="R3395:R3458" si="321">E3395/N3395</f>
        <v>36.06818181818182</v>
      </c>
      <c r="S3395" s="6" t="str">
        <f t="shared" ref="S3395:S3458" si="322">LEFT(P3395,FIND("/",P3395)-1)</f>
        <v>theater</v>
      </c>
      <c r="T3395" s="6" t="str">
        <f t="shared" ref="T3395:T3458" si="323">RIGHT(P3395,LEN(P3395)-FIND("/",P3395))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10">
        <f t="shared" si="318"/>
        <v>41847.387094907404</v>
      </c>
      <c r="J3396">
        <v>1406470645</v>
      </c>
      <c r="K3396" s="10">
        <f t="shared" si="319"/>
        <v>41817.387094907404</v>
      </c>
      <c r="L3396">
        <v>1403878645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1.4236363636363636</v>
      </c>
      <c r="R3396" s="6">
        <f t="shared" si="321"/>
        <v>29</v>
      </c>
      <c r="S3396" s="6" t="str">
        <f t="shared" si="322"/>
        <v>theater</v>
      </c>
      <c r="T3396" s="6" t="str">
        <f t="shared" si="323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10">
        <f t="shared" si="318"/>
        <v>42154.548611111109</v>
      </c>
      <c r="J3397">
        <v>1433009400</v>
      </c>
      <c r="K3397" s="10">
        <f t="shared" si="319"/>
        <v>42140.503981481474</v>
      </c>
      <c r="L3397">
        <v>1431795944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1.84</v>
      </c>
      <c r="R3397" s="6">
        <f t="shared" si="321"/>
        <v>24.210526315789473</v>
      </c>
      <c r="S3397" s="6" t="str">
        <f t="shared" si="322"/>
        <v>theater</v>
      </c>
      <c r="T3397" s="6" t="str">
        <f t="shared" si="323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10">
        <f t="shared" si="318"/>
        <v>41790.957638888889</v>
      </c>
      <c r="J3398">
        <v>1401595140</v>
      </c>
      <c r="K3398" s="10">
        <f t="shared" si="319"/>
        <v>41764.238298611112</v>
      </c>
      <c r="L3398">
        <v>1399286589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1.0433333333333332</v>
      </c>
      <c r="R3398" s="6">
        <f t="shared" si="321"/>
        <v>55.892857142857146</v>
      </c>
      <c r="S3398" s="6" t="str">
        <f t="shared" si="322"/>
        <v>theater</v>
      </c>
      <c r="T3398" s="6" t="str">
        <f t="shared" si="323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10">
        <f t="shared" si="318"/>
        <v>42418.708333333336</v>
      </c>
      <c r="J3399">
        <v>1455832800</v>
      </c>
      <c r="K3399" s="10">
        <f t="shared" si="319"/>
        <v>42378.270011574066</v>
      </c>
      <c r="L3399">
        <v>1452338929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1.1200000000000001</v>
      </c>
      <c r="R3399" s="6">
        <f t="shared" si="321"/>
        <v>11.666666666666666</v>
      </c>
      <c r="S3399" s="6" t="str">
        <f t="shared" si="322"/>
        <v>theater</v>
      </c>
      <c r="T3399" s="6" t="str">
        <f t="shared" si="323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10">
        <f t="shared" si="318"/>
        <v>41964.499999999993</v>
      </c>
      <c r="J3400">
        <v>1416589200</v>
      </c>
      <c r="K3400" s="10">
        <f t="shared" si="319"/>
        <v>41941.543703703697</v>
      </c>
      <c r="L3400">
        <v>1414605776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1.1107499999999999</v>
      </c>
      <c r="R3400" s="6">
        <f t="shared" si="321"/>
        <v>68.353846153846149</v>
      </c>
      <c r="S3400" s="6" t="str">
        <f t="shared" si="322"/>
        <v>theater</v>
      </c>
      <c r="T3400" s="6" t="str">
        <f t="shared" si="323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10">
        <f t="shared" si="318"/>
        <v>42056.712094907409</v>
      </c>
      <c r="J3401">
        <v>1424556325</v>
      </c>
      <c r="K3401" s="10">
        <f t="shared" si="319"/>
        <v>42026.712094907409</v>
      </c>
      <c r="L3401">
        <v>1421964325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1.0375000000000001</v>
      </c>
      <c r="R3401" s="6">
        <f t="shared" si="321"/>
        <v>27.065217391304348</v>
      </c>
      <c r="S3401" s="6" t="str">
        <f t="shared" si="322"/>
        <v>theater</v>
      </c>
      <c r="T3401" s="6" t="str">
        <f t="shared" si="323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10">
        <f t="shared" si="318"/>
        <v>41879.745532407404</v>
      </c>
      <c r="J3402">
        <v>1409266414</v>
      </c>
      <c r="K3402" s="10">
        <f t="shared" si="319"/>
        <v>41834.745532407404</v>
      </c>
      <c r="L3402">
        <v>1405378414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1.0041</v>
      </c>
      <c r="R3402" s="6">
        <f t="shared" si="321"/>
        <v>118.12941176470588</v>
      </c>
      <c r="S3402" s="6" t="str">
        <f t="shared" si="322"/>
        <v>theater</v>
      </c>
      <c r="T3402" s="6" t="str">
        <f t="shared" si="323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10">
        <f t="shared" si="318"/>
        <v>42223.5155787037</v>
      </c>
      <c r="J3403">
        <v>1438968146</v>
      </c>
      <c r="K3403" s="10">
        <f t="shared" si="319"/>
        <v>42193.5155787037</v>
      </c>
      <c r="L3403">
        <v>1436376146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1.0186206896551724</v>
      </c>
      <c r="R3403" s="6">
        <f t="shared" si="321"/>
        <v>44.757575757575758</v>
      </c>
      <c r="S3403" s="6" t="str">
        <f t="shared" si="322"/>
        <v>theater</v>
      </c>
      <c r="T3403" s="6" t="str">
        <f t="shared" si="323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10">
        <f t="shared" si="318"/>
        <v>42319.896527777775</v>
      </c>
      <c r="J3404">
        <v>1447295460</v>
      </c>
      <c r="K3404" s="10">
        <f t="shared" si="319"/>
        <v>42290.410219907404</v>
      </c>
      <c r="L3404">
        <v>1444747843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1.0976666666666666</v>
      </c>
      <c r="R3404" s="6">
        <f t="shared" si="321"/>
        <v>99.787878787878782</v>
      </c>
      <c r="S3404" s="6" t="str">
        <f t="shared" si="322"/>
        <v>theater</v>
      </c>
      <c r="T3404" s="6" t="str">
        <f t="shared" si="323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10">
        <f t="shared" si="318"/>
        <v>42180.253749999996</v>
      </c>
      <c r="J3405">
        <v>1435230324</v>
      </c>
      <c r="K3405" s="10">
        <f t="shared" si="319"/>
        <v>42150.253749999996</v>
      </c>
      <c r="L3405">
        <v>1432638324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</v>
      </c>
      <c r="R3405" s="6">
        <f t="shared" si="321"/>
        <v>117.64705882352941</v>
      </c>
      <c r="S3405" s="6" t="str">
        <f t="shared" si="322"/>
        <v>theater</v>
      </c>
      <c r="T3405" s="6" t="str">
        <f t="shared" si="323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10">
        <f t="shared" si="318"/>
        <v>42172.295162037037</v>
      </c>
      <c r="J3406">
        <v>1434542702</v>
      </c>
      <c r="K3406" s="10">
        <f t="shared" si="319"/>
        <v>42152.295162037037</v>
      </c>
      <c r="L3406">
        <v>1432814702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1.22</v>
      </c>
      <c r="R3406" s="6">
        <f t="shared" si="321"/>
        <v>203.33333333333334</v>
      </c>
      <c r="S3406" s="6" t="str">
        <f t="shared" si="322"/>
        <v>theater</v>
      </c>
      <c r="T3406" s="6" t="str">
        <f t="shared" si="323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10">
        <f t="shared" si="318"/>
        <v>42430.790972222218</v>
      </c>
      <c r="J3407">
        <v>1456876740</v>
      </c>
      <c r="K3407" s="10">
        <f t="shared" si="319"/>
        <v>42409.808865740742</v>
      </c>
      <c r="L3407">
        <v>1455063886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1.3757142857142857</v>
      </c>
      <c r="R3407" s="6">
        <f t="shared" si="321"/>
        <v>28.323529411764707</v>
      </c>
      <c r="S3407" s="6" t="str">
        <f t="shared" si="322"/>
        <v>theater</v>
      </c>
      <c r="T3407" s="6" t="str">
        <f t="shared" si="323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10">
        <f t="shared" si="318"/>
        <v>41836.284444444442</v>
      </c>
      <c r="J3408">
        <v>1405511376</v>
      </c>
      <c r="K3408" s="10">
        <f t="shared" si="319"/>
        <v>41791.284444444442</v>
      </c>
      <c r="L3408">
        <v>1401623376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1.0031000000000001</v>
      </c>
      <c r="R3408" s="6">
        <f t="shared" si="321"/>
        <v>110.23076923076923</v>
      </c>
      <c r="S3408" s="6" t="str">
        <f t="shared" si="322"/>
        <v>theater</v>
      </c>
      <c r="T3408" s="6" t="str">
        <f t="shared" si="323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10">
        <f t="shared" si="318"/>
        <v>41826.21399305555</v>
      </c>
      <c r="J3409">
        <v>1404641289</v>
      </c>
      <c r="K3409" s="10">
        <f t="shared" si="319"/>
        <v>41796.21399305555</v>
      </c>
      <c r="L3409">
        <v>1402049289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1.071</v>
      </c>
      <c r="R3409" s="6">
        <f t="shared" si="321"/>
        <v>31.970149253731343</v>
      </c>
      <c r="S3409" s="6" t="str">
        <f t="shared" si="322"/>
        <v>theater</v>
      </c>
      <c r="T3409" s="6" t="str">
        <f t="shared" si="323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10">
        <f t="shared" si="318"/>
        <v>41838.78361111111</v>
      </c>
      <c r="J3410">
        <v>1405727304</v>
      </c>
      <c r="K3410" s="10">
        <f t="shared" si="319"/>
        <v>41808.78361111111</v>
      </c>
      <c r="L3410">
        <v>1403135304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2.11</v>
      </c>
      <c r="R3410" s="6">
        <f t="shared" si="321"/>
        <v>58.611111111111114</v>
      </c>
      <c r="S3410" s="6" t="str">
        <f t="shared" si="322"/>
        <v>theater</v>
      </c>
      <c r="T3410" s="6" t="str">
        <f t="shared" si="323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10">
        <f t="shared" si="318"/>
        <v>42582.665277777771</v>
      </c>
      <c r="J3411">
        <v>1469998680</v>
      </c>
      <c r="K3411" s="10">
        <f t="shared" si="319"/>
        <v>42544.605995370366</v>
      </c>
      <c r="L3411">
        <v>1466710358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1.236</v>
      </c>
      <c r="R3411" s="6">
        <f t="shared" si="321"/>
        <v>29.428571428571427</v>
      </c>
      <c r="S3411" s="6" t="str">
        <f t="shared" si="322"/>
        <v>theater</v>
      </c>
      <c r="T3411" s="6" t="str">
        <f t="shared" si="323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10">
        <f t="shared" si="318"/>
        <v>42527.083333333336</v>
      </c>
      <c r="J3412">
        <v>1465196400</v>
      </c>
      <c r="K3412" s="10">
        <f t="shared" si="319"/>
        <v>42499.83321759259</v>
      </c>
      <c r="L3412">
        <v>1462841990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1.085</v>
      </c>
      <c r="R3412" s="6">
        <f t="shared" si="321"/>
        <v>81.375</v>
      </c>
      <c r="S3412" s="6" t="str">
        <f t="shared" si="322"/>
        <v>theater</v>
      </c>
      <c r="T3412" s="6" t="str">
        <f t="shared" si="323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10">
        <f t="shared" si="318"/>
        <v>42284.814490740733</v>
      </c>
      <c r="J3413">
        <v>1444264372</v>
      </c>
      <c r="K3413" s="10">
        <f t="shared" si="319"/>
        <v>42264.814490740733</v>
      </c>
      <c r="L3413">
        <v>1442536372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1.0356666666666667</v>
      </c>
      <c r="R3413" s="6">
        <f t="shared" si="321"/>
        <v>199.16666666666666</v>
      </c>
      <c r="S3413" s="6" t="str">
        <f t="shared" si="322"/>
        <v>theater</v>
      </c>
      <c r="T3413" s="6" t="str">
        <f t="shared" si="323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10">
        <f t="shared" si="318"/>
        <v>41909.750717592593</v>
      </c>
      <c r="J3414">
        <v>1411858862</v>
      </c>
      <c r="K3414" s="10">
        <f t="shared" si="319"/>
        <v>41879.750717592593</v>
      </c>
      <c r="L3414">
        <v>1409266862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</v>
      </c>
      <c r="R3414" s="6">
        <f t="shared" si="321"/>
        <v>115.38461538461539</v>
      </c>
      <c r="S3414" s="6" t="str">
        <f t="shared" si="322"/>
        <v>theater</v>
      </c>
      <c r="T3414" s="6" t="str">
        <f t="shared" si="323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10">
        <f t="shared" si="318"/>
        <v>42062.999305555553</v>
      </c>
      <c r="J3415">
        <v>1425099540</v>
      </c>
      <c r="K3415" s="10">
        <f t="shared" si="319"/>
        <v>42053.524745370371</v>
      </c>
      <c r="L3415">
        <v>1424280938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1.3</v>
      </c>
      <c r="R3415" s="6">
        <f t="shared" si="321"/>
        <v>46.428571428571431</v>
      </c>
      <c r="S3415" s="6" t="str">
        <f t="shared" si="322"/>
        <v>theater</v>
      </c>
      <c r="T3415" s="6" t="str">
        <f t="shared" si="323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10">
        <f t="shared" si="318"/>
        <v>42705.124305555553</v>
      </c>
      <c r="J3416">
        <v>1480579140</v>
      </c>
      <c r="K3416" s="10">
        <f t="shared" si="319"/>
        <v>42675.624131944445</v>
      </c>
      <c r="L3416">
        <v>1478030325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1.0349999999999999</v>
      </c>
      <c r="R3416" s="6">
        <f t="shared" si="321"/>
        <v>70.568181818181813</v>
      </c>
      <c r="S3416" s="6" t="str">
        <f t="shared" si="322"/>
        <v>theater</v>
      </c>
      <c r="T3416" s="6" t="str">
        <f t="shared" si="323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10">
        <f t="shared" si="318"/>
        <v>42477.770833333336</v>
      </c>
      <c r="J3417">
        <v>1460935800</v>
      </c>
      <c r="K3417" s="10">
        <f t="shared" si="319"/>
        <v>42466.935833333329</v>
      </c>
      <c r="L3417">
        <v>1459999656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</v>
      </c>
      <c r="R3417" s="6">
        <f t="shared" si="321"/>
        <v>22.222222222222221</v>
      </c>
      <c r="S3417" s="6" t="str">
        <f t="shared" si="322"/>
        <v>theater</v>
      </c>
      <c r="T3417" s="6" t="str">
        <f t="shared" si="323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10">
        <f t="shared" si="318"/>
        <v>42117.562499999993</v>
      </c>
      <c r="J3418">
        <v>1429813800</v>
      </c>
      <c r="K3418" s="10">
        <f t="shared" si="319"/>
        <v>42089.204224537032</v>
      </c>
      <c r="L3418">
        <v>1427363645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1.196</v>
      </c>
      <c r="R3418" s="6">
        <f t="shared" si="321"/>
        <v>159.46666666666667</v>
      </c>
      <c r="S3418" s="6" t="str">
        <f t="shared" si="322"/>
        <v>theater</v>
      </c>
      <c r="T3418" s="6" t="str">
        <f t="shared" si="323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10">
        <f t="shared" si="318"/>
        <v>41937.821527777771</v>
      </c>
      <c r="J3419">
        <v>1414284180</v>
      </c>
      <c r="K3419" s="10">
        <f t="shared" si="319"/>
        <v>41894.705416666664</v>
      </c>
      <c r="L3419">
        <v>1410558948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1.0000058823529412</v>
      </c>
      <c r="R3419" s="6">
        <f t="shared" si="321"/>
        <v>37.777999999999999</v>
      </c>
      <c r="S3419" s="6" t="str">
        <f t="shared" si="322"/>
        <v>theater</v>
      </c>
      <c r="T3419" s="6" t="str">
        <f t="shared" si="323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10">
        <f t="shared" si="318"/>
        <v>41782.626238425924</v>
      </c>
      <c r="J3420">
        <v>1400875307</v>
      </c>
      <c r="K3420" s="10">
        <f t="shared" si="319"/>
        <v>41752.626238425924</v>
      </c>
      <c r="L3420">
        <v>1398283307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1.00875</v>
      </c>
      <c r="R3420" s="6">
        <f t="shared" si="321"/>
        <v>72.053571428571431</v>
      </c>
      <c r="S3420" s="6" t="str">
        <f t="shared" si="322"/>
        <v>theater</v>
      </c>
      <c r="T3420" s="6" t="str">
        <f t="shared" si="323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10">
        <f t="shared" si="318"/>
        <v>42466.687499999993</v>
      </c>
      <c r="J3421">
        <v>1459978200</v>
      </c>
      <c r="K3421" s="10">
        <f t="shared" si="319"/>
        <v>42448.613252314812</v>
      </c>
      <c r="L3421">
        <v>1458416585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1.0654545454545454</v>
      </c>
      <c r="R3421" s="6">
        <f t="shared" si="321"/>
        <v>63.695652173913047</v>
      </c>
      <c r="S3421" s="6" t="str">
        <f t="shared" si="322"/>
        <v>theater</v>
      </c>
      <c r="T3421" s="6" t="str">
        <f t="shared" si="323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10">
        <f t="shared" si="318"/>
        <v>42413.791666666664</v>
      </c>
      <c r="J3422">
        <v>1455408000</v>
      </c>
      <c r="K3422" s="10">
        <f t="shared" si="319"/>
        <v>42404.881967592592</v>
      </c>
      <c r="L3422">
        <v>1454638202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1.38</v>
      </c>
      <c r="R3422" s="6">
        <f t="shared" si="321"/>
        <v>28.411764705882351</v>
      </c>
      <c r="S3422" s="6" t="str">
        <f t="shared" si="322"/>
        <v>theater</v>
      </c>
      <c r="T3422" s="6" t="str">
        <f t="shared" si="323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10">
        <f t="shared" si="318"/>
        <v>42067.582905092589</v>
      </c>
      <c r="J3423">
        <v>1425495563</v>
      </c>
      <c r="K3423" s="10">
        <f t="shared" si="319"/>
        <v>42037.582905092589</v>
      </c>
      <c r="L3423">
        <v>1422903563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1.0115000000000001</v>
      </c>
      <c r="R3423" s="6">
        <f t="shared" si="321"/>
        <v>103.21428571428571</v>
      </c>
      <c r="S3423" s="6" t="str">
        <f t="shared" si="322"/>
        <v>theater</v>
      </c>
      <c r="T3423" s="6" t="str">
        <f t="shared" si="323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10">
        <f t="shared" si="318"/>
        <v>42351.791666666664</v>
      </c>
      <c r="J3424">
        <v>1450051200</v>
      </c>
      <c r="K3424" s="10">
        <f t="shared" si="319"/>
        <v>42323.353888888887</v>
      </c>
      <c r="L3424">
        <v>1447594176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1.091</v>
      </c>
      <c r="R3424" s="6">
        <f t="shared" si="321"/>
        <v>71.152173913043484</v>
      </c>
      <c r="S3424" s="6" t="str">
        <f t="shared" si="322"/>
        <v>theater</v>
      </c>
      <c r="T3424" s="6" t="str">
        <f t="shared" si="323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10">
        <f t="shared" si="318"/>
        <v>42118.703020833331</v>
      </c>
      <c r="J3425">
        <v>1429912341</v>
      </c>
      <c r="K3425" s="10">
        <f t="shared" si="319"/>
        <v>42088.703020833331</v>
      </c>
      <c r="L3425">
        <v>1427320341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1.4</v>
      </c>
      <c r="R3425" s="6">
        <f t="shared" si="321"/>
        <v>35</v>
      </c>
      <c r="S3425" s="6" t="str">
        <f t="shared" si="322"/>
        <v>theater</v>
      </c>
      <c r="T3425" s="6" t="str">
        <f t="shared" si="323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10">
        <f t="shared" si="318"/>
        <v>42040.082638888889</v>
      </c>
      <c r="J3426">
        <v>1423119540</v>
      </c>
      <c r="K3426" s="10">
        <f t="shared" si="319"/>
        <v>42018.468564814808</v>
      </c>
      <c r="L3426">
        <v>1421252084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1.0358333333333334</v>
      </c>
      <c r="R3426" s="6">
        <f t="shared" si="321"/>
        <v>81.776315789473685</v>
      </c>
      <c r="S3426" s="6" t="str">
        <f t="shared" si="322"/>
        <v>theater</v>
      </c>
      <c r="T3426" s="6" t="str">
        <f t="shared" si="323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10">
        <f t="shared" si="318"/>
        <v>41916.40898148148</v>
      </c>
      <c r="J3427">
        <v>1412434136</v>
      </c>
      <c r="K3427" s="10">
        <f t="shared" si="319"/>
        <v>41884.40898148148</v>
      </c>
      <c r="L3427">
        <v>1409669336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1.0297033333333332</v>
      </c>
      <c r="R3427" s="6">
        <f t="shared" si="321"/>
        <v>297.02980769230766</v>
      </c>
      <c r="S3427" s="6" t="str">
        <f t="shared" si="322"/>
        <v>theater</v>
      </c>
      <c r="T3427" s="6" t="str">
        <f t="shared" si="323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10">
        <f t="shared" si="318"/>
        <v>41902.875</v>
      </c>
      <c r="J3428">
        <v>1411264800</v>
      </c>
      <c r="K3428" s="10">
        <f t="shared" si="319"/>
        <v>41883.848414351851</v>
      </c>
      <c r="L3428">
        <v>1409620903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1.0813333333333333</v>
      </c>
      <c r="R3428" s="6">
        <f t="shared" si="321"/>
        <v>46.609195402298852</v>
      </c>
      <c r="S3428" s="6" t="str">
        <f t="shared" si="322"/>
        <v>theater</v>
      </c>
      <c r="T3428" s="6" t="str">
        <f t="shared" si="323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10">
        <f t="shared" si="318"/>
        <v>41822.436944444438</v>
      </c>
      <c r="J3429">
        <v>1404314952</v>
      </c>
      <c r="K3429" s="10">
        <f t="shared" si="319"/>
        <v>41792.436944444438</v>
      </c>
      <c r="L3429">
        <v>1401722952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</v>
      </c>
      <c r="R3429" s="6">
        <f t="shared" si="321"/>
        <v>51.724137931034484</v>
      </c>
      <c r="S3429" s="6" t="str">
        <f t="shared" si="322"/>
        <v>theater</v>
      </c>
      <c r="T3429" s="6" t="str">
        <f t="shared" si="323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10">
        <f t="shared" si="318"/>
        <v>42063.499999999993</v>
      </c>
      <c r="J3430">
        <v>1425142800</v>
      </c>
      <c r="K3430" s="10">
        <f t="shared" si="319"/>
        <v>42038.512118055551</v>
      </c>
      <c r="L3430">
        <v>1422983847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1.0275000000000001</v>
      </c>
      <c r="R3430" s="6">
        <f t="shared" si="321"/>
        <v>40.294117647058826</v>
      </c>
      <c r="S3430" s="6" t="str">
        <f t="shared" si="322"/>
        <v>theater</v>
      </c>
      <c r="T3430" s="6" t="str">
        <f t="shared" si="323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10">
        <f t="shared" si="318"/>
        <v>42675.813206018516</v>
      </c>
      <c r="J3431">
        <v>1478046661</v>
      </c>
      <c r="K3431" s="10">
        <f t="shared" si="319"/>
        <v>42661.813206018516</v>
      </c>
      <c r="L3431">
        <v>1476837061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1.3</v>
      </c>
      <c r="R3431" s="6">
        <f t="shared" si="321"/>
        <v>16.25</v>
      </c>
      <c r="S3431" s="6" t="str">
        <f t="shared" si="322"/>
        <v>theater</v>
      </c>
      <c r="T3431" s="6" t="str">
        <f t="shared" si="323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10">
        <f t="shared" si="318"/>
        <v>41850.737280092588</v>
      </c>
      <c r="J3432">
        <v>1406760101</v>
      </c>
      <c r="K3432" s="10">
        <f t="shared" si="319"/>
        <v>41820.737280092588</v>
      </c>
      <c r="L3432">
        <v>1404168101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1.0854949999999999</v>
      </c>
      <c r="R3432" s="6">
        <f t="shared" si="321"/>
        <v>30.152638888888887</v>
      </c>
      <c r="S3432" s="6" t="str">
        <f t="shared" si="322"/>
        <v>theater</v>
      </c>
      <c r="T3432" s="6" t="str">
        <f t="shared" si="323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10">
        <f t="shared" si="318"/>
        <v>41869.522604166668</v>
      </c>
      <c r="J3433">
        <v>1408383153</v>
      </c>
      <c r="K3433" s="10">
        <f t="shared" si="319"/>
        <v>41839.522604166668</v>
      </c>
      <c r="L3433">
        <v>1405791153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</v>
      </c>
      <c r="R3433" s="6">
        <f t="shared" si="321"/>
        <v>95.238095238095241</v>
      </c>
      <c r="S3433" s="6" t="str">
        <f t="shared" si="322"/>
        <v>theater</v>
      </c>
      <c r="T3433" s="6" t="str">
        <f t="shared" si="323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10">
        <f t="shared" si="318"/>
        <v>42405.708333333336</v>
      </c>
      <c r="J3434">
        <v>1454709600</v>
      </c>
      <c r="K3434" s="10">
        <f t="shared" si="319"/>
        <v>42380.372847222221</v>
      </c>
      <c r="L3434">
        <v>1452520614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1.0965</v>
      </c>
      <c r="R3434" s="6">
        <f t="shared" si="321"/>
        <v>52.214285714285715</v>
      </c>
      <c r="S3434" s="6" t="str">
        <f t="shared" si="322"/>
        <v>theater</v>
      </c>
      <c r="T3434" s="6" t="str">
        <f t="shared" si="323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10">
        <f t="shared" si="318"/>
        <v>41806.916666666664</v>
      </c>
      <c r="J3435">
        <v>1402974000</v>
      </c>
      <c r="K3435" s="10">
        <f t="shared" si="319"/>
        <v>41775.854803240734</v>
      </c>
      <c r="L3435">
        <v>1400290255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1.0026315789473683</v>
      </c>
      <c r="R3435" s="6">
        <f t="shared" si="321"/>
        <v>134.1549295774648</v>
      </c>
      <c r="S3435" s="6" t="str">
        <f t="shared" si="322"/>
        <v>theater</v>
      </c>
      <c r="T3435" s="6" t="str">
        <f t="shared" si="323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10">
        <f t="shared" si="318"/>
        <v>41830.172094907401</v>
      </c>
      <c r="J3436">
        <v>1404983269</v>
      </c>
      <c r="K3436" s="10">
        <f t="shared" si="319"/>
        <v>41800.172094907401</v>
      </c>
      <c r="L3436">
        <v>1402391269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1.0555000000000001</v>
      </c>
      <c r="R3436" s="6">
        <f t="shared" si="321"/>
        <v>62.827380952380949</v>
      </c>
      <c r="S3436" s="6" t="str">
        <f t="shared" si="322"/>
        <v>theater</v>
      </c>
      <c r="T3436" s="6" t="str">
        <f t="shared" si="323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10">
        <f t="shared" si="318"/>
        <v>42588.916666666664</v>
      </c>
      <c r="J3437">
        <v>1470538800</v>
      </c>
      <c r="K3437" s="10">
        <f t="shared" si="319"/>
        <v>42572.408483796295</v>
      </c>
      <c r="L3437">
        <v>1469112493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1.1200000000000001</v>
      </c>
      <c r="R3437" s="6">
        <f t="shared" si="321"/>
        <v>58.94736842105263</v>
      </c>
      <c r="S3437" s="6" t="str">
        <f t="shared" si="322"/>
        <v>theater</v>
      </c>
      <c r="T3437" s="6" t="str">
        <f t="shared" si="323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10">
        <f t="shared" si="318"/>
        <v>41872.477777777771</v>
      </c>
      <c r="J3438">
        <v>1408638480</v>
      </c>
      <c r="K3438" s="10">
        <f t="shared" si="319"/>
        <v>41851.333252314813</v>
      </c>
      <c r="L3438">
        <v>1406811593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1.0589999999999999</v>
      </c>
      <c r="R3438" s="6">
        <f t="shared" si="321"/>
        <v>143.1081081081081</v>
      </c>
      <c r="S3438" s="6" t="str">
        <f t="shared" si="322"/>
        <v>theater</v>
      </c>
      <c r="T3438" s="6" t="str">
        <f t="shared" si="323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10">
        <f t="shared" si="318"/>
        <v>42235.502546296295</v>
      </c>
      <c r="J3439">
        <v>1440003820</v>
      </c>
      <c r="K3439" s="10">
        <f t="shared" si="319"/>
        <v>42205.502546296295</v>
      </c>
      <c r="L3439">
        <v>1437411820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1.01</v>
      </c>
      <c r="R3439" s="6">
        <f t="shared" si="321"/>
        <v>84.166666666666671</v>
      </c>
      <c r="S3439" s="6" t="str">
        <f t="shared" si="322"/>
        <v>theater</v>
      </c>
      <c r="T3439" s="6" t="str">
        <f t="shared" si="323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10">
        <f t="shared" si="318"/>
        <v>42126.666666666664</v>
      </c>
      <c r="J3440">
        <v>1430600400</v>
      </c>
      <c r="K3440" s="10">
        <f t="shared" si="319"/>
        <v>42100.719525462962</v>
      </c>
      <c r="L3440">
        <v>1428358567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1.042</v>
      </c>
      <c r="R3440" s="6">
        <f t="shared" si="321"/>
        <v>186.07142857142858</v>
      </c>
      <c r="S3440" s="6" t="str">
        <f t="shared" si="322"/>
        <v>theater</v>
      </c>
      <c r="T3440" s="6" t="str">
        <f t="shared" si="323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10">
        <f t="shared" si="318"/>
        <v>42387.999305555553</v>
      </c>
      <c r="J3441">
        <v>1453179540</v>
      </c>
      <c r="K3441" s="10">
        <f t="shared" si="319"/>
        <v>42374.702893518515</v>
      </c>
      <c r="L3441">
        <v>1452030730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1.3467833333333334</v>
      </c>
      <c r="R3441" s="6">
        <f t="shared" si="321"/>
        <v>89.785555555555561</v>
      </c>
      <c r="S3441" s="6" t="str">
        <f t="shared" si="322"/>
        <v>theater</v>
      </c>
      <c r="T3441" s="6" t="str">
        <f t="shared" si="323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10">
        <f t="shared" si="318"/>
        <v>41831.46875</v>
      </c>
      <c r="J3442">
        <v>1405095300</v>
      </c>
      <c r="K3442" s="10">
        <f t="shared" si="319"/>
        <v>41808.914675925924</v>
      </c>
      <c r="L3442">
        <v>1403146628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1.052184</v>
      </c>
      <c r="R3442" s="6">
        <f t="shared" si="321"/>
        <v>64.157560975609755</v>
      </c>
      <c r="S3442" s="6" t="str">
        <f t="shared" si="322"/>
        <v>theater</v>
      </c>
      <c r="T3442" s="6" t="str">
        <f t="shared" si="323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10">
        <f t="shared" si="318"/>
        <v>42321.636805555558</v>
      </c>
      <c r="J3443">
        <v>1447445820</v>
      </c>
      <c r="K3443" s="10">
        <f t="shared" si="319"/>
        <v>42294.221307870372</v>
      </c>
      <c r="L3443">
        <v>1445077121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1.026</v>
      </c>
      <c r="R3443" s="6">
        <f t="shared" si="321"/>
        <v>59.651162790697676</v>
      </c>
      <c r="S3443" s="6" t="str">
        <f t="shared" si="322"/>
        <v>theater</v>
      </c>
      <c r="T3443" s="6" t="str">
        <f t="shared" si="323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10">
        <f t="shared" si="318"/>
        <v>42154.632777777777</v>
      </c>
      <c r="J3444">
        <v>1433016672</v>
      </c>
      <c r="K3444" s="10">
        <f t="shared" si="319"/>
        <v>42124.632777777777</v>
      </c>
      <c r="L3444">
        <v>1430424672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</v>
      </c>
      <c r="R3444" s="6">
        <f t="shared" si="321"/>
        <v>31.25</v>
      </c>
      <c r="S3444" s="6" t="str">
        <f t="shared" si="322"/>
        <v>theater</v>
      </c>
      <c r="T3444" s="6" t="str">
        <f t="shared" si="323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10">
        <f t="shared" si="318"/>
        <v>41891.316504629627</v>
      </c>
      <c r="J3445">
        <v>1410266146</v>
      </c>
      <c r="K3445" s="10">
        <f t="shared" si="319"/>
        <v>41861.316504629627</v>
      </c>
      <c r="L3445">
        <v>1407674146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1.855</v>
      </c>
      <c r="R3445" s="6">
        <f t="shared" si="321"/>
        <v>41.222222222222221</v>
      </c>
      <c r="S3445" s="6" t="str">
        <f t="shared" si="322"/>
        <v>theater</v>
      </c>
      <c r="T3445" s="6" t="str">
        <f t="shared" si="323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10">
        <f t="shared" si="318"/>
        <v>42529.374305555553</v>
      </c>
      <c r="J3446">
        <v>1465394340</v>
      </c>
      <c r="K3446" s="10">
        <f t="shared" si="319"/>
        <v>42521.08317129629</v>
      </c>
      <c r="L3446">
        <v>1464677986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2.89</v>
      </c>
      <c r="R3446" s="6">
        <f t="shared" si="321"/>
        <v>43.35</v>
      </c>
      <c r="S3446" s="6" t="str">
        <f t="shared" si="322"/>
        <v>theater</v>
      </c>
      <c r="T3446" s="6" t="str">
        <f t="shared" si="323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10">
        <f t="shared" si="318"/>
        <v>42300.322175925925</v>
      </c>
      <c r="J3447">
        <v>1445604236</v>
      </c>
      <c r="K3447" s="10">
        <f t="shared" si="319"/>
        <v>42272.322175925925</v>
      </c>
      <c r="L3447">
        <v>1443185036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</v>
      </c>
      <c r="R3447" s="6">
        <f t="shared" si="321"/>
        <v>64.516129032258064</v>
      </c>
      <c r="S3447" s="6" t="str">
        <f t="shared" si="322"/>
        <v>theater</v>
      </c>
      <c r="T3447" s="6" t="str">
        <f t="shared" si="323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10">
        <f t="shared" si="318"/>
        <v>42040.305555555555</v>
      </c>
      <c r="J3448">
        <v>1423138800</v>
      </c>
      <c r="K3448" s="10">
        <f t="shared" si="319"/>
        <v>42016.624131944445</v>
      </c>
      <c r="L3448">
        <v>1421092725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1.0820000000000001</v>
      </c>
      <c r="R3448" s="6">
        <f t="shared" si="321"/>
        <v>43.28</v>
      </c>
      <c r="S3448" s="6" t="str">
        <f t="shared" si="322"/>
        <v>theater</v>
      </c>
      <c r="T3448" s="6" t="str">
        <f t="shared" si="323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10">
        <f t="shared" si="318"/>
        <v>42447.639027777775</v>
      </c>
      <c r="J3449">
        <v>1458332412</v>
      </c>
      <c r="K3449" s="10">
        <f t="shared" si="319"/>
        <v>42402.680694444447</v>
      </c>
      <c r="L3449">
        <v>1454448012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1.0780000000000001</v>
      </c>
      <c r="R3449" s="6">
        <f t="shared" si="321"/>
        <v>77</v>
      </c>
      <c r="S3449" s="6" t="str">
        <f t="shared" si="322"/>
        <v>theater</v>
      </c>
      <c r="T3449" s="6" t="str">
        <f t="shared" si="323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10">
        <f t="shared" si="318"/>
        <v>41989.910752314812</v>
      </c>
      <c r="J3450">
        <v>1418784689</v>
      </c>
      <c r="K3450" s="10">
        <f t="shared" si="319"/>
        <v>41959.910752314812</v>
      </c>
      <c r="L3450">
        <v>1416192689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1.0976190476190477</v>
      </c>
      <c r="R3450" s="6">
        <f t="shared" si="321"/>
        <v>51.222222222222221</v>
      </c>
      <c r="S3450" s="6" t="str">
        <f t="shared" si="322"/>
        <v>theater</v>
      </c>
      <c r="T3450" s="6" t="str">
        <f t="shared" si="323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10">
        <f t="shared" si="318"/>
        <v>42559.958333333336</v>
      </c>
      <c r="J3451">
        <v>1468036800</v>
      </c>
      <c r="K3451" s="10">
        <f t="shared" si="319"/>
        <v>42531.844189814808</v>
      </c>
      <c r="L3451">
        <v>1465607738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1.70625</v>
      </c>
      <c r="R3451" s="6">
        <f t="shared" si="321"/>
        <v>68.25</v>
      </c>
      <c r="S3451" s="6" t="str">
        <f t="shared" si="322"/>
        <v>theater</v>
      </c>
      <c r="T3451" s="6" t="str">
        <f t="shared" si="323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10">
        <f t="shared" si="318"/>
        <v>42096.454525462956</v>
      </c>
      <c r="J3452">
        <v>1427990071</v>
      </c>
      <c r="K3452" s="10">
        <f t="shared" si="319"/>
        <v>42036.496192129627</v>
      </c>
      <c r="L3452">
        <v>1422809671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1.52</v>
      </c>
      <c r="R3452" s="6">
        <f t="shared" si="321"/>
        <v>19.487179487179485</v>
      </c>
      <c r="S3452" s="6" t="str">
        <f t="shared" si="322"/>
        <v>theater</v>
      </c>
      <c r="T3452" s="6" t="str">
        <f t="shared" si="323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10">
        <f t="shared" si="318"/>
        <v>42115.515358796292</v>
      </c>
      <c r="J3453">
        <v>1429636927</v>
      </c>
      <c r="K3453" s="10">
        <f t="shared" si="319"/>
        <v>42088.515358796292</v>
      </c>
      <c r="L3453">
        <v>1427304127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1.0123076923076924</v>
      </c>
      <c r="R3453" s="6">
        <f t="shared" si="321"/>
        <v>41.125</v>
      </c>
      <c r="S3453" s="6" t="str">
        <f t="shared" si="322"/>
        <v>theater</v>
      </c>
      <c r="T3453" s="6" t="str">
        <f t="shared" si="323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10">
        <f t="shared" si="318"/>
        <v>41842.957638888889</v>
      </c>
      <c r="J3454">
        <v>1406087940</v>
      </c>
      <c r="K3454" s="10">
        <f t="shared" si="319"/>
        <v>41820.430856481478</v>
      </c>
      <c r="L3454">
        <v>1404141626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1.532</v>
      </c>
      <c r="R3454" s="6">
        <f t="shared" si="321"/>
        <v>41.405405405405403</v>
      </c>
      <c r="S3454" s="6" t="str">
        <f t="shared" si="322"/>
        <v>theater</v>
      </c>
      <c r="T3454" s="6" t="str">
        <f t="shared" si="323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10">
        <f t="shared" si="318"/>
        <v>42595.770324074074</v>
      </c>
      <c r="J3455">
        <v>1471130956</v>
      </c>
      <c r="K3455" s="10">
        <f t="shared" si="319"/>
        <v>42535.770324074074</v>
      </c>
      <c r="L3455">
        <v>1465946956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1.2833333333333334</v>
      </c>
      <c r="R3455" s="6">
        <f t="shared" si="321"/>
        <v>27.5</v>
      </c>
      <c r="S3455" s="6" t="str">
        <f t="shared" si="322"/>
        <v>theater</v>
      </c>
      <c r="T3455" s="6" t="str">
        <f t="shared" si="323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10">
        <f t="shared" si="318"/>
        <v>41851.490266203698</v>
      </c>
      <c r="J3456">
        <v>1406825159</v>
      </c>
      <c r="K3456" s="10">
        <f t="shared" si="319"/>
        <v>41821.490266203698</v>
      </c>
      <c r="L3456">
        <v>1404233159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1.0071428571428571</v>
      </c>
      <c r="R3456" s="6">
        <f t="shared" si="321"/>
        <v>33.571428571428569</v>
      </c>
      <c r="S3456" s="6" t="str">
        <f t="shared" si="322"/>
        <v>theater</v>
      </c>
      <c r="T3456" s="6" t="str">
        <f t="shared" si="323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10">
        <f t="shared" si="318"/>
        <v>42656.541979166665</v>
      </c>
      <c r="J3457">
        <v>1476381627</v>
      </c>
      <c r="K3457" s="10">
        <f t="shared" si="319"/>
        <v>42626.541979166665</v>
      </c>
      <c r="L3457">
        <v>1473789627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1.0065</v>
      </c>
      <c r="R3457" s="6">
        <f t="shared" si="321"/>
        <v>145.86956521739131</v>
      </c>
      <c r="S3457" s="6" t="str">
        <f t="shared" si="322"/>
        <v>theater</v>
      </c>
      <c r="T3457" s="6" t="str">
        <f t="shared" si="323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10">
        <f t="shared" si="318"/>
        <v>41852.082638888889</v>
      </c>
      <c r="J3458">
        <v>1406876340</v>
      </c>
      <c r="K3458" s="10">
        <f t="shared" si="319"/>
        <v>41820.997303240736</v>
      </c>
      <c r="L3458">
        <v>1404190567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0"/>
        <v>1.913</v>
      </c>
      <c r="R3458" s="6">
        <f t="shared" si="321"/>
        <v>358.6875</v>
      </c>
      <c r="S3458" s="6" t="str">
        <f t="shared" si="322"/>
        <v>theater</v>
      </c>
      <c r="T3458" s="6" t="str">
        <f t="shared" si="323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10">
        <f t="shared" ref="I3459:I3522" si="324">J3459/(86400)+25569+(-5/24)</f>
        <v>42047.040972222218</v>
      </c>
      <c r="J3459">
        <v>1423720740</v>
      </c>
      <c r="K3459" s="10">
        <f t="shared" ref="K3459:K3522" si="325">(L3459/86400)+25569+(-5/24)</f>
        <v>42016.498344907406</v>
      </c>
      <c r="L3459">
        <v>1421081857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6">E3459/D3459</f>
        <v>1.4019999999999999</v>
      </c>
      <c r="R3459" s="6">
        <f t="shared" ref="R3459:R3522" si="327">E3459/N3459</f>
        <v>50.981818181818184</v>
      </c>
      <c r="S3459" s="6" t="str">
        <f t="shared" ref="S3459:S3522" si="328">LEFT(P3459,FIND("/",P3459)-1)</f>
        <v>theater</v>
      </c>
      <c r="T3459" s="6" t="str">
        <f t="shared" ref="T3459:T3522" si="329">RIGHT(P3459,LEN(P3459)-FIND("/",P3459))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10">
        <f t="shared" si="324"/>
        <v>42037.977083333331</v>
      </c>
      <c r="J3460">
        <v>1422937620</v>
      </c>
      <c r="K3460" s="10">
        <f t="shared" si="325"/>
        <v>42010.994247685179</v>
      </c>
      <c r="L3460">
        <v>1420606303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1.2433537832310839</v>
      </c>
      <c r="R3460" s="6">
        <f t="shared" si="327"/>
        <v>45.037037037037038</v>
      </c>
      <c r="S3460" s="6" t="str">
        <f t="shared" si="328"/>
        <v>theater</v>
      </c>
      <c r="T3460" s="6" t="str">
        <f t="shared" si="329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10">
        <f t="shared" si="324"/>
        <v>42510.271527777775</v>
      </c>
      <c r="J3461">
        <v>1463743860</v>
      </c>
      <c r="K3461" s="10">
        <f t="shared" si="325"/>
        <v>42480.271527777775</v>
      </c>
      <c r="L3461">
        <v>1461151860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1.262</v>
      </c>
      <c r="R3461" s="6">
        <f t="shared" si="327"/>
        <v>17.527777777777779</v>
      </c>
      <c r="S3461" s="6" t="str">
        <f t="shared" si="328"/>
        <v>theater</v>
      </c>
      <c r="T3461" s="6" t="str">
        <f t="shared" si="329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10">
        <f t="shared" si="324"/>
        <v>41866.318888888891</v>
      </c>
      <c r="J3462">
        <v>1408106352</v>
      </c>
      <c r="K3462" s="10">
        <f t="shared" si="325"/>
        <v>41852.318888888891</v>
      </c>
      <c r="L3462">
        <v>1406896752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1.9</v>
      </c>
      <c r="R3462" s="6">
        <f t="shared" si="327"/>
        <v>50</v>
      </c>
      <c r="S3462" s="6" t="str">
        <f t="shared" si="328"/>
        <v>theater</v>
      </c>
      <c r="T3462" s="6" t="str">
        <f t="shared" si="329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10">
        <f t="shared" si="324"/>
        <v>42671.916666666664</v>
      </c>
      <c r="J3463">
        <v>1477710000</v>
      </c>
      <c r="K3463" s="10">
        <f t="shared" si="325"/>
        <v>42643.424525462957</v>
      </c>
      <c r="L3463">
        <v>1475248279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1.39</v>
      </c>
      <c r="R3463" s="6">
        <f t="shared" si="327"/>
        <v>57.916666666666664</v>
      </c>
      <c r="S3463" s="6" t="str">
        <f t="shared" si="328"/>
        <v>theater</v>
      </c>
      <c r="T3463" s="6" t="str">
        <f t="shared" si="329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10">
        <f t="shared" si="324"/>
        <v>42195.541666666664</v>
      </c>
      <c r="J3464">
        <v>1436551200</v>
      </c>
      <c r="K3464" s="10">
        <f t="shared" si="325"/>
        <v>42179.690138888887</v>
      </c>
      <c r="L3464">
        <v>1435181628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2.02</v>
      </c>
      <c r="R3464" s="6">
        <f t="shared" si="327"/>
        <v>29.705882352941178</v>
      </c>
      <c r="S3464" s="6" t="str">
        <f t="shared" si="328"/>
        <v>theater</v>
      </c>
      <c r="T3464" s="6" t="str">
        <f t="shared" si="329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10">
        <f t="shared" si="324"/>
        <v>42653.957638888889</v>
      </c>
      <c r="J3465">
        <v>1476158340</v>
      </c>
      <c r="K3465" s="10">
        <f t="shared" si="325"/>
        <v>42612.710474537038</v>
      </c>
      <c r="L3465">
        <v>1472594585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1.0338000000000001</v>
      </c>
      <c r="R3465" s="6">
        <f t="shared" si="327"/>
        <v>90.684210526315795</v>
      </c>
      <c r="S3465" s="6" t="str">
        <f t="shared" si="328"/>
        <v>theater</v>
      </c>
      <c r="T3465" s="6" t="str">
        <f t="shared" si="329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10">
        <f t="shared" si="324"/>
        <v>42604.921724537031</v>
      </c>
      <c r="J3466">
        <v>1471921637</v>
      </c>
      <c r="K3466" s="10">
        <f t="shared" si="325"/>
        <v>42574.921724537031</v>
      </c>
      <c r="L3466">
        <v>1469329637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1.023236</v>
      </c>
      <c r="R3466" s="6">
        <f t="shared" si="327"/>
        <v>55.012688172043013</v>
      </c>
      <c r="S3466" s="6" t="str">
        <f t="shared" si="328"/>
        <v>theater</v>
      </c>
      <c r="T3466" s="6" t="str">
        <f t="shared" si="329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10">
        <f t="shared" si="324"/>
        <v>42225.458333333336</v>
      </c>
      <c r="J3467">
        <v>1439136000</v>
      </c>
      <c r="K3467" s="10">
        <f t="shared" si="325"/>
        <v>42200.417499999996</v>
      </c>
      <c r="L3467">
        <v>1436972472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1.03</v>
      </c>
      <c r="R3467" s="6">
        <f t="shared" si="327"/>
        <v>57.222222222222221</v>
      </c>
      <c r="S3467" s="6" t="str">
        <f t="shared" si="328"/>
        <v>theater</v>
      </c>
      <c r="T3467" s="6" t="str">
        <f t="shared" si="329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10">
        <f t="shared" si="324"/>
        <v>42479.769097222219</v>
      </c>
      <c r="J3468">
        <v>1461108450</v>
      </c>
      <c r="K3468" s="10">
        <f t="shared" si="325"/>
        <v>42419.810763888883</v>
      </c>
      <c r="L3468">
        <v>1455928050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1.2714285714285714</v>
      </c>
      <c r="R3468" s="6">
        <f t="shared" si="327"/>
        <v>72.950819672131146</v>
      </c>
      <c r="S3468" s="6" t="str">
        <f t="shared" si="328"/>
        <v>theater</v>
      </c>
      <c r="T3468" s="6" t="str">
        <f t="shared" si="329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10">
        <f t="shared" si="324"/>
        <v>42083.421666666669</v>
      </c>
      <c r="J3469">
        <v>1426864032</v>
      </c>
      <c r="K3469" s="10">
        <f t="shared" si="325"/>
        <v>42053.463333333326</v>
      </c>
      <c r="L3469">
        <v>1424275632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1.01</v>
      </c>
      <c r="R3469" s="6">
        <f t="shared" si="327"/>
        <v>64.468085106382972</v>
      </c>
      <c r="S3469" s="6" t="str">
        <f t="shared" si="328"/>
        <v>theater</v>
      </c>
      <c r="T3469" s="6" t="str">
        <f t="shared" si="329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10">
        <f t="shared" si="324"/>
        <v>42633.916666666664</v>
      </c>
      <c r="J3470">
        <v>1474426800</v>
      </c>
      <c r="K3470" s="10">
        <f t="shared" si="325"/>
        <v>42605.55704861111</v>
      </c>
      <c r="L3470">
        <v>1471976529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1.2178</v>
      </c>
      <c r="R3470" s="6">
        <f t="shared" si="327"/>
        <v>716.35294117647061</v>
      </c>
      <c r="S3470" s="6" t="str">
        <f t="shared" si="328"/>
        <v>theater</v>
      </c>
      <c r="T3470" s="6" t="str">
        <f t="shared" si="329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10">
        <f t="shared" si="324"/>
        <v>42488.433391203704</v>
      </c>
      <c r="J3471">
        <v>1461857045</v>
      </c>
      <c r="K3471" s="10">
        <f t="shared" si="325"/>
        <v>42458.433391203704</v>
      </c>
      <c r="L3471">
        <v>1459265045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1.1339285714285714</v>
      </c>
      <c r="R3471" s="6">
        <f t="shared" si="327"/>
        <v>50.396825396825399</v>
      </c>
      <c r="S3471" s="6" t="str">
        <f t="shared" si="328"/>
        <v>theater</v>
      </c>
      <c r="T3471" s="6" t="str">
        <f t="shared" si="329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10">
        <f t="shared" si="324"/>
        <v>42566.693055555552</v>
      </c>
      <c r="J3472">
        <v>1468618680</v>
      </c>
      <c r="K3472" s="10">
        <f t="shared" si="325"/>
        <v>42528.813680555548</v>
      </c>
      <c r="L3472">
        <v>1465345902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1.5</v>
      </c>
      <c r="R3472" s="6">
        <f t="shared" si="327"/>
        <v>41.666666666666664</v>
      </c>
      <c r="S3472" s="6" t="str">
        <f t="shared" si="328"/>
        <v>theater</v>
      </c>
      <c r="T3472" s="6" t="str">
        <f t="shared" si="329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10">
        <f t="shared" si="324"/>
        <v>41882.625</v>
      </c>
      <c r="J3473">
        <v>1409515200</v>
      </c>
      <c r="K3473" s="10">
        <f t="shared" si="325"/>
        <v>41841.61215277778</v>
      </c>
      <c r="L3473">
        <v>1405971690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2.1459999999999999</v>
      </c>
      <c r="R3473" s="6">
        <f t="shared" si="327"/>
        <v>35.766666666666666</v>
      </c>
      <c r="S3473" s="6" t="str">
        <f t="shared" si="328"/>
        <v>theater</v>
      </c>
      <c r="T3473" s="6" t="str">
        <f t="shared" si="329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10">
        <f t="shared" si="324"/>
        <v>41949.040972222218</v>
      </c>
      <c r="J3474">
        <v>1415253540</v>
      </c>
      <c r="K3474" s="10">
        <f t="shared" si="325"/>
        <v>41927.962164351848</v>
      </c>
      <c r="L3474">
        <v>1413432331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1.0205</v>
      </c>
      <c r="R3474" s="6">
        <f t="shared" si="327"/>
        <v>88.739130434782609</v>
      </c>
      <c r="S3474" s="6" t="str">
        <f t="shared" si="328"/>
        <v>theater</v>
      </c>
      <c r="T3474" s="6" t="str">
        <f t="shared" si="329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10">
        <f t="shared" si="324"/>
        <v>42083.643749999996</v>
      </c>
      <c r="J3475">
        <v>1426883220</v>
      </c>
      <c r="K3475" s="10">
        <f t="shared" si="325"/>
        <v>42062.626111111109</v>
      </c>
      <c r="L3475">
        <v>1425067296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</v>
      </c>
      <c r="R3475" s="6">
        <f t="shared" si="327"/>
        <v>148.4848484848485</v>
      </c>
      <c r="S3475" s="6" t="str">
        <f t="shared" si="328"/>
        <v>theater</v>
      </c>
      <c r="T3475" s="6" t="str">
        <f t="shared" si="329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10">
        <f t="shared" si="324"/>
        <v>42571.293182870366</v>
      </c>
      <c r="J3476">
        <v>1469016131</v>
      </c>
      <c r="K3476" s="10">
        <f t="shared" si="325"/>
        <v>42541.293182870366</v>
      </c>
      <c r="L3476">
        <v>1466424131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1.01</v>
      </c>
      <c r="R3476" s="6">
        <f t="shared" si="327"/>
        <v>51.794871794871796</v>
      </c>
      <c r="S3476" s="6" t="str">
        <f t="shared" si="328"/>
        <v>theater</v>
      </c>
      <c r="T3476" s="6" t="str">
        <f t="shared" si="329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10">
        <f t="shared" si="324"/>
        <v>41945.791666666664</v>
      </c>
      <c r="J3477">
        <v>1414972800</v>
      </c>
      <c r="K3477" s="10">
        <f t="shared" si="325"/>
        <v>41918.672499999993</v>
      </c>
      <c r="L3477">
        <v>1412629704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1.1333333333333333</v>
      </c>
      <c r="R3477" s="6">
        <f t="shared" si="327"/>
        <v>20</v>
      </c>
      <c r="S3477" s="6" t="str">
        <f t="shared" si="328"/>
        <v>theater</v>
      </c>
      <c r="T3477" s="6" t="str">
        <f t="shared" si="329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10">
        <f t="shared" si="324"/>
        <v>41938.916666666664</v>
      </c>
      <c r="J3478">
        <v>1414378800</v>
      </c>
      <c r="K3478" s="10">
        <f t="shared" si="325"/>
        <v>41921.071643518517</v>
      </c>
      <c r="L3478">
        <v>1412836990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1.04</v>
      </c>
      <c r="R3478" s="6">
        <f t="shared" si="327"/>
        <v>52</v>
      </c>
      <c r="S3478" s="6" t="str">
        <f t="shared" si="328"/>
        <v>theater</v>
      </c>
      <c r="T3478" s="6" t="str">
        <f t="shared" si="329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10">
        <f t="shared" si="324"/>
        <v>42140.916666666664</v>
      </c>
      <c r="J3479">
        <v>1431831600</v>
      </c>
      <c r="K3479" s="10">
        <f t="shared" si="325"/>
        <v>42128.528275462959</v>
      </c>
      <c r="L3479">
        <v>1430761243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1.1533333333333333</v>
      </c>
      <c r="R3479" s="6">
        <f t="shared" si="327"/>
        <v>53.230769230769234</v>
      </c>
      <c r="S3479" s="6" t="str">
        <f t="shared" si="328"/>
        <v>theater</v>
      </c>
      <c r="T3479" s="6" t="str">
        <f t="shared" si="329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10">
        <f t="shared" si="324"/>
        <v>42079.666666666664</v>
      </c>
      <c r="J3480">
        <v>1426539600</v>
      </c>
      <c r="K3480" s="10">
        <f t="shared" si="325"/>
        <v>42053.708587962959</v>
      </c>
      <c r="L3480">
        <v>1424296822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1.1285000000000001</v>
      </c>
      <c r="R3480" s="6">
        <f t="shared" si="327"/>
        <v>39.596491228070178</v>
      </c>
      <c r="S3480" s="6" t="str">
        <f t="shared" si="328"/>
        <v>theater</v>
      </c>
      <c r="T3480" s="6" t="str">
        <f t="shared" si="329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10">
        <f t="shared" si="324"/>
        <v>41811.64675925926</v>
      </c>
      <c r="J3481">
        <v>1403382680</v>
      </c>
      <c r="K3481" s="10">
        <f t="shared" si="325"/>
        <v>41781.64675925926</v>
      </c>
      <c r="L3481">
        <v>1400790680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1.2786666666666666</v>
      </c>
      <c r="R3481" s="6">
        <f t="shared" si="327"/>
        <v>34.25</v>
      </c>
      <c r="S3481" s="6" t="str">
        <f t="shared" si="328"/>
        <v>theater</v>
      </c>
      <c r="T3481" s="6" t="str">
        <f t="shared" si="329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10">
        <f t="shared" si="324"/>
        <v>42195.666666666664</v>
      </c>
      <c r="J3482">
        <v>1436562000</v>
      </c>
      <c r="K3482" s="10">
        <f t="shared" si="325"/>
        <v>42171.109108796292</v>
      </c>
      <c r="L3482">
        <v>1434440227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1.4266666666666667</v>
      </c>
      <c r="R3482" s="6">
        <f t="shared" si="327"/>
        <v>164.61538461538461</v>
      </c>
      <c r="S3482" s="6" t="str">
        <f t="shared" si="328"/>
        <v>theater</v>
      </c>
      <c r="T3482" s="6" t="str">
        <f t="shared" si="329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10">
        <f t="shared" si="324"/>
        <v>42006.039212962962</v>
      </c>
      <c r="J3483">
        <v>1420178188</v>
      </c>
      <c r="K3483" s="10">
        <f t="shared" si="325"/>
        <v>41989.039212962962</v>
      </c>
      <c r="L3483">
        <v>1418709388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1.1879999999999999</v>
      </c>
      <c r="R3483" s="6">
        <f t="shared" si="327"/>
        <v>125.05263157894737</v>
      </c>
      <c r="S3483" s="6" t="str">
        <f t="shared" si="328"/>
        <v>theater</v>
      </c>
      <c r="T3483" s="6" t="str">
        <f t="shared" si="329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10">
        <f t="shared" si="324"/>
        <v>41826.563263888886</v>
      </c>
      <c r="J3484">
        <v>1404671466</v>
      </c>
      <c r="K3484" s="10">
        <f t="shared" si="325"/>
        <v>41796.563263888886</v>
      </c>
      <c r="L3484">
        <v>1402079466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1.3833333333333333</v>
      </c>
      <c r="R3484" s="6">
        <f t="shared" si="327"/>
        <v>51.875</v>
      </c>
      <c r="S3484" s="6" t="str">
        <f t="shared" si="328"/>
        <v>theater</v>
      </c>
      <c r="T3484" s="6" t="str">
        <f t="shared" si="329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10">
        <f t="shared" si="324"/>
        <v>41823.460428240738</v>
      </c>
      <c r="J3485">
        <v>1404403381</v>
      </c>
      <c r="K3485" s="10">
        <f t="shared" si="325"/>
        <v>41793.460428240738</v>
      </c>
      <c r="L3485">
        <v>1401811381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1.599402985074627</v>
      </c>
      <c r="R3485" s="6">
        <f t="shared" si="327"/>
        <v>40.285714285714285</v>
      </c>
      <c r="S3485" s="6" t="str">
        <f t="shared" si="328"/>
        <v>theater</v>
      </c>
      <c r="T3485" s="6" t="str">
        <f t="shared" si="329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10">
        <f t="shared" si="324"/>
        <v>42536.552071759252</v>
      </c>
      <c r="J3486">
        <v>1466014499</v>
      </c>
      <c r="K3486" s="10">
        <f t="shared" si="325"/>
        <v>42506.552071759252</v>
      </c>
      <c r="L3486">
        <v>1463422499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1.1424000000000001</v>
      </c>
      <c r="R3486" s="6">
        <f t="shared" si="327"/>
        <v>64.909090909090907</v>
      </c>
      <c r="S3486" s="6" t="str">
        <f t="shared" si="328"/>
        <v>theater</v>
      </c>
      <c r="T3486" s="6" t="str">
        <f t="shared" si="329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10">
        <f t="shared" si="324"/>
        <v>42402.484722222223</v>
      </c>
      <c r="J3487">
        <v>1454431080</v>
      </c>
      <c r="K3487" s="10">
        <f t="shared" si="325"/>
        <v>42372.484722222223</v>
      </c>
      <c r="L3487">
        <v>1451839080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1.0060606060606061</v>
      </c>
      <c r="R3487" s="6">
        <f t="shared" si="327"/>
        <v>55.333333333333336</v>
      </c>
      <c r="S3487" s="6" t="str">
        <f t="shared" si="328"/>
        <v>theater</v>
      </c>
      <c r="T3487" s="6" t="str">
        <f t="shared" si="329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10">
        <f t="shared" si="324"/>
        <v>42158.082638888889</v>
      </c>
      <c r="J3488">
        <v>1433314740</v>
      </c>
      <c r="K3488" s="10">
        <f t="shared" si="325"/>
        <v>42126.666678240734</v>
      </c>
      <c r="L3488">
        <v>1430600401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1.552</v>
      </c>
      <c r="R3488" s="6">
        <f t="shared" si="327"/>
        <v>83.142857142857139</v>
      </c>
      <c r="S3488" s="6" t="str">
        <f t="shared" si="328"/>
        <v>theater</v>
      </c>
      <c r="T3488" s="6" t="str">
        <f t="shared" si="329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10">
        <f t="shared" si="324"/>
        <v>42179.732083333329</v>
      </c>
      <c r="J3489">
        <v>1435185252</v>
      </c>
      <c r="K3489" s="10">
        <f t="shared" si="325"/>
        <v>42149.732083333329</v>
      </c>
      <c r="L3489">
        <v>1432593252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1.2775000000000001</v>
      </c>
      <c r="R3489" s="6">
        <f t="shared" si="327"/>
        <v>38.712121212121211</v>
      </c>
      <c r="S3489" s="6" t="str">
        <f t="shared" si="328"/>
        <v>theater</v>
      </c>
      <c r="T3489" s="6" t="str">
        <f t="shared" si="329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10">
        <f t="shared" si="324"/>
        <v>42111.458333333336</v>
      </c>
      <c r="J3490">
        <v>1429286400</v>
      </c>
      <c r="K3490" s="10">
        <f t="shared" si="325"/>
        <v>42087.55972222222</v>
      </c>
      <c r="L3490">
        <v>1427221560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1.212</v>
      </c>
      <c r="R3490" s="6">
        <f t="shared" si="327"/>
        <v>125.37931034482759</v>
      </c>
      <c r="S3490" s="6" t="str">
        <f t="shared" si="328"/>
        <v>theater</v>
      </c>
      <c r="T3490" s="6" t="str">
        <f t="shared" si="329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10">
        <f t="shared" si="324"/>
        <v>41783.666666666664</v>
      </c>
      <c r="J3491">
        <v>1400965200</v>
      </c>
      <c r="K3491" s="10">
        <f t="shared" si="325"/>
        <v>41753.427442129629</v>
      </c>
      <c r="L3491">
        <v>1398352531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1.127</v>
      </c>
      <c r="R3491" s="6">
        <f t="shared" si="327"/>
        <v>78.263888888888886</v>
      </c>
      <c r="S3491" s="6" t="str">
        <f t="shared" si="328"/>
        <v>theater</v>
      </c>
      <c r="T3491" s="6" t="str">
        <f t="shared" si="329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10">
        <f t="shared" si="324"/>
        <v>42473.594027777777</v>
      </c>
      <c r="J3492">
        <v>1460574924</v>
      </c>
      <c r="K3492" s="10">
        <f t="shared" si="325"/>
        <v>42443.594027777777</v>
      </c>
      <c r="L3492">
        <v>1457982924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1.2749999999999999</v>
      </c>
      <c r="R3492" s="6">
        <f t="shared" si="327"/>
        <v>47.222222222222221</v>
      </c>
      <c r="S3492" s="6" t="str">
        <f t="shared" si="328"/>
        <v>theater</v>
      </c>
      <c r="T3492" s="6" t="str">
        <f t="shared" si="329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10">
        <f t="shared" si="324"/>
        <v>42142.041481481479</v>
      </c>
      <c r="J3493">
        <v>1431928784</v>
      </c>
      <c r="K3493" s="10">
        <f t="shared" si="325"/>
        <v>42121.041481481479</v>
      </c>
      <c r="L3493">
        <v>1430114384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1.5820000000000001</v>
      </c>
      <c r="R3493" s="6">
        <f t="shared" si="327"/>
        <v>79.099999999999994</v>
      </c>
      <c r="S3493" s="6" t="str">
        <f t="shared" si="328"/>
        <v>theater</v>
      </c>
      <c r="T3493" s="6" t="str">
        <f t="shared" si="329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10">
        <f t="shared" si="324"/>
        <v>42302.800891203697</v>
      </c>
      <c r="J3494">
        <v>1445818397</v>
      </c>
      <c r="K3494" s="10">
        <f t="shared" si="325"/>
        <v>42267.800891203697</v>
      </c>
      <c r="L3494">
        <v>1442794397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1.0526894736842105</v>
      </c>
      <c r="R3494" s="6">
        <f t="shared" si="327"/>
        <v>114.29199999999999</v>
      </c>
      <c r="S3494" s="6" t="str">
        <f t="shared" si="328"/>
        <v>theater</v>
      </c>
      <c r="T3494" s="6" t="str">
        <f t="shared" si="329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10">
        <f t="shared" si="324"/>
        <v>41868.007638888885</v>
      </c>
      <c r="J3495">
        <v>1408252260</v>
      </c>
      <c r="K3495" s="10">
        <f t="shared" si="325"/>
        <v>41848.657824074071</v>
      </c>
      <c r="L3495">
        <v>1406580436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</v>
      </c>
      <c r="R3495" s="6">
        <f t="shared" si="327"/>
        <v>51.724137931034484</v>
      </c>
      <c r="S3495" s="6" t="str">
        <f t="shared" si="328"/>
        <v>theater</v>
      </c>
      <c r="T3495" s="6" t="str">
        <f t="shared" si="329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10">
        <f t="shared" si="324"/>
        <v>42700.041666666664</v>
      </c>
      <c r="J3496">
        <v>1480140000</v>
      </c>
      <c r="K3496" s="10">
        <f t="shared" si="325"/>
        <v>42689.006655092591</v>
      </c>
      <c r="L3496">
        <v>1479186575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</v>
      </c>
      <c r="R3496" s="6">
        <f t="shared" si="327"/>
        <v>30.76923076923077</v>
      </c>
      <c r="S3496" s="6" t="str">
        <f t="shared" si="328"/>
        <v>theater</v>
      </c>
      <c r="T3496" s="6" t="str">
        <f t="shared" si="329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10">
        <f t="shared" si="324"/>
        <v>41944.512499999997</v>
      </c>
      <c r="J3497">
        <v>1414862280</v>
      </c>
      <c r="K3497" s="10">
        <f t="shared" si="325"/>
        <v>41915.554502314808</v>
      </c>
      <c r="L3497">
        <v>1412360309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1.0686</v>
      </c>
      <c r="R3497" s="6">
        <f t="shared" si="327"/>
        <v>74.208333333333329</v>
      </c>
      <c r="S3497" s="6" t="str">
        <f t="shared" si="328"/>
        <v>theater</v>
      </c>
      <c r="T3497" s="6" t="str">
        <f t="shared" si="329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10">
        <f t="shared" si="324"/>
        <v>42624.638495370367</v>
      </c>
      <c r="J3498">
        <v>1473625166</v>
      </c>
      <c r="K3498" s="10">
        <f t="shared" si="325"/>
        <v>42584.638495370367</v>
      </c>
      <c r="L3498">
        <v>1470169166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1.244</v>
      </c>
      <c r="R3498" s="6">
        <f t="shared" si="327"/>
        <v>47.846153846153847</v>
      </c>
      <c r="S3498" s="6" t="str">
        <f t="shared" si="328"/>
        <v>theater</v>
      </c>
      <c r="T3498" s="6" t="str">
        <f t="shared" si="329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10">
        <f t="shared" si="324"/>
        <v>42523.708333333336</v>
      </c>
      <c r="J3499">
        <v>1464904800</v>
      </c>
      <c r="K3499" s="10">
        <f t="shared" si="325"/>
        <v>42511.53361111111</v>
      </c>
      <c r="L3499">
        <v>1463852904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1.0870406189555126</v>
      </c>
      <c r="R3499" s="6">
        <f t="shared" si="327"/>
        <v>34.408163265306122</v>
      </c>
      <c r="S3499" s="6" t="str">
        <f t="shared" si="328"/>
        <v>theater</v>
      </c>
      <c r="T3499" s="6" t="str">
        <f t="shared" si="329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10">
        <f t="shared" si="324"/>
        <v>42518.697222222218</v>
      </c>
      <c r="J3500">
        <v>1464471840</v>
      </c>
      <c r="K3500" s="10">
        <f t="shared" si="325"/>
        <v>42458.950277777774</v>
      </c>
      <c r="L3500">
        <v>1459309704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1.0242424242424242</v>
      </c>
      <c r="R3500" s="6">
        <f t="shared" si="327"/>
        <v>40.238095238095241</v>
      </c>
      <c r="S3500" s="6" t="str">
        <f t="shared" si="328"/>
        <v>theater</v>
      </c>
      <c r="T3500" s="6" t="str">
        <f t="shared" si="329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10">
        <f t="shared" si="324"/>
        <v>42186.082638888889</v>
      </c>
      <c r="J3501">
        <v>1435733940</v>
      </c>
      <c r="K3501" s="10">
        <f t="shared" si="325"/>
        <v>42131.827835648146</v>
      </c>
      <c r="L3501">
        <v>1431046325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1.0549999999999999</v>
      </c>
      <c r="R3501" s="6">
        <f t="shared" si="327"/>
        <v>60.285714285714285</v>
      </c>
      <c r="S3501" s="6" t="str">
        <f t="shared" si="328"/>
        <v>theater</v>
      </c>
      <c r="T3501" s="6" t="str">
        <f t="shared" si="329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10">
        <f t="shared" si="324"/>
        <v>42435.999305555553</v>
      </c>
      <c r="J3502">
        <v>1457326740</v>
      </c>
      <c r="K3502" s="10">
        <f t="shared" si="325"/>
        <v>42419.711087962962</v>
      </c>
      <c r="L3502">
        <v>1455919438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1.0629999999999999</v>
      </c>
      <c r="R3502" s="6">
        <f t="shared" si="327"/>
        <v>25.30952380952381</v>
      </c>
      <c r="S3502" s="6" t="str">
        <f t="shared" si="328"/>
        <v>theater</v>
      </c>
      <c r="T3502" s="6" t="str">
        <f t="shared" si="329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10">
        <f t="shared" si="324"/>
        <v>42258.555497685178</v>
      </c>
      <c r="J3503">
        <v>1441995595</v>
      </c>
      <c r="K3503" s="10">
        <f t="shared" si="325"/>
        <v>42233.555497685178</v>
      </c>
      <c r="L3503">
        <v>1439835595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1.0066666666666666</v>
      </c>
      <c r="R3503" s="6">
        <f t="shared" si="327"/>
        <v>35.952380952380949</v>
      </c>
      <c r="S3503" s="6" t="str">
        <f t="shared" si="328"/>
        <v>theater</v>
      </c>
      <c r="T3503" s="6" t="str">
        <f t="shared" si="329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10">
        <f t="shared" si="324"/>
        <v>42444.957638888889</v>
      </c>
      <c r="J3504">
        <v>1458100740</v>
      </c>
      <c r="K3504" s="10">
        <f t="shared" si="325"/>
        <v>42430.631064814814</v>
      </c>
      <c r="L3504">
        <v>1456862924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1.054</v>
      </c>
      <c r="R3504" s="6">
        <f t="shared" si="327"/>
        <v>136</v>
      </c>
      <c r="S3504" s="6" t="str">
        <f t="shared" si="328"/>
        <v>theater</v>
      </c>
      <c r="T3504" s="6" t="str">
        <f t="shared" si="329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10">
        <f t="shared" si="324"/>
        <v>42575.27</v>
      </c>
      <c r="J3505">
        <v>1469359728</v>
      </c>
      <c r="K3505" s="10">
        <f t="shared" si="325"/>
        <v>42545.27</v>
      </c>
      <c r="L3505">
        <v>1466767728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1.0755999999999999</v>
      </c>
      <c r="R3505" s="6">
        <f t="shared" si="327"/>
        <v>70.763157894736835</v>
      </c>
      <c r="S3505" s="6" t="str">
        <f t="shared" si="328"/>
        <v>theater</v>
      </c>
      <c r="T3505" s="6" t="str">
        <f t="shared" si="329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10">
        <f t="shared" si="324"/>
        <v>42327.582071759258</v>
      </c>
      <c r="J3506">
        <v>1447959491</v>
      </c>
      <c r="K3506" s="10">
        <f t="shared" si="325"/>
        <v>42297.540405092594</v>
      </c>
      <c r="L3506">
        <v>1445363891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</v>
      </c>
      <c r="R3506" s="6">
        <f t="shared" si="327"/>
        <v>125</v>
      </c>
      <c r="S3506" s="6" t="str">
        <f t="shared" si="328"/>
        <v>theater</v>
      </c>
      <c r="T3506" s="6" t="str">
        <f t="shared" si="329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10">
        <f t="shared" si="324"/>
        <v>41771.958333333328</v>
      </c>
      <c r="J3507">
        <v>1399953600</v>
      </c>
      <c r="K3507" s="10">
        <f t="shared" si="325"/>
        <v>41760.727372685185</v>
      </c>
      <c r="L3507">
        <v>1398983245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1.0376000000000001</v>
      </c>
      <c r="R3507" s="6">
        <f t="shared" si="327"/>
        <v>66.512820512820511</v>
      </c>
      <c r="S3507" s="6" t="str">
        <f t="shared" si="328"/>
        <v>theater</v>
      </c>
      <c r="T3507" s="6" t="str">
        <f t="shared" si="329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10">
        <f t="shared" si="324"/>
        <v>41874.525925925926</v>
      </c>
      <c r="J3508">
        <v>1408815440</v>
      </c>
      <c r="K3508" s="10">
        <f t="shared" si="325"/>
        <v>41829.525925925926</v>
      </c>
      <c r="L3508">
        <v>1404927440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1.0149999999999999</v>
      </c>
      <c r="R3508" s="6">
        <f t="shared" si="327"/>
        <v>105</v>
      </c>
      <c r="S3508" s="6" t="str">
        <f t="shared" si="328"/>
        <v>theater</v>
      </c>
      <c r="T3508" s="6" t="str">
        <f t="shared" si="329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10">
        <f t="shared" si="324"/>
        <v>42521.714548611104</v>
      </c>
      <c r="J3509">
        <v>1464732537</v>
      </c>
      <c r="K3509" s="10">
        <f t="shared" si="325"/>
        <v>42491.714548611104</v>
      </c>
      <c r="L3509">
        <v>1462140537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1.044</v>
      </c>
      <c r="R3509" s="6">
        <f t="shared" si="327"/>
        <v>145</v>
      </c>
      <c r="S3509" s="6" t="str">
        <f t="shared" si="328"/>
        <v>theater</v>
      </c>
      <c r="T3509" s="6" t="str">
        <f t="shared" si="329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10">
        <f t="shared" si="324"/>
        <v>42500.666666666664</v>
      </c>
      <c r="J3510">
        <v>1462914000</v>
      </c>
      <c r="K3510" s="10">
        <f t="shared" si="325"/>
        <v>42477.521446759252</v>
      </c>
      <c r="L3510">
        <v>1460914253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1.8</v>
      </c>
      <c r="R3510" s="6">
        <f t="shared" si="327"/>
        <v>12</v>
      </c>
      <c r="S3510" s="6" t="str">
        <f t="shared" si="328"/>
        <v>theater</v>
      </c>
      <c r="T3510" s="6" t="str">
        <f t="shared" si="329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10">
        <f t="shared" si="324"/>
        <v>41963.996527777774</v>
      </c>
      <c r="J3511">
        <v>1416545700</v>
      </c>
      <c r="K3511" s="10">
        <f t="shared" si="325"/>
        <v>41950.651226851849</v>
      </c>
      <c r="L3511">
        <v>1415392666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1.0633333333333332</v>
      </c>
      <c r="R3511" s="6">
        <f t="shared" si="327"/>
        <v>96.666666666666671</v>
      </c>
      <c r="S3511" s="6" t="str">
        <f t="shared" si="328"/>
        <v>theater</v>
      </c>
      <c r="T3511" s="6" t="str">
        <f t="shared" si="329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10">
        <f t="shared" si="324"/>
        <v>41822.412569444445</v>
      </c>
      <c r="J3512">
        <v>1404312846</v>
      </c>
      <c r="K3512" s="10">
        <f t="shared" si="325"/>
        <v>41802.412569444445</v>
      </c>
      <c r="L3512">
        <v>1402584846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1.0055555555555555</v>
      </c>
      <c r="R3512" s="6">
        <f t="shared" si="327"/>
        <v>60.333333333333336</v>
      </c>
      <c r="S3512" s="6" t="str">
        <f t="shared" si="328"/>
        <v>theater</v>
      </c>
      <c r="T3512" s="6" t="str">
        <f t="shared" si="329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10">
        <f t="shared" si="324"/>
        <v>41950.5625</v>
      </c>
      <c r="J3513">
        <v>1415385000</v>
      </c>
      <c r="K3513" s="10">
        <f t="shared" si="325"/>
        <v>41927.665451388886</v>
      </c>
      <c r="L3513">
        <v>1413406695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1.012</v>
      </c>
      <c r="R3513" s="6">
        <f t="shared" si="327"/>
        <v>79.89473684210526</v>
      </c>
      <c r="S3513" s="6" t="str">
        <f t="shared" si="328"/>
        <v>theater</v>
      </c>
      <c r="T3513" s="6" t="str">
        <f t="shared" si="329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10">
        <f t="shared" si="324"/>
        <v>42117.286944444444</v>
      </c>
      <c r="J3514">
        <v>1429789992</v>
      </c>
      <c r="K3514" s="10">
        <f t="shared" si="325"/>
        <v>42057.328611111108</v>
      </c>
      <c r="L3514">
        <v>1424609592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</v>
      </c>
      <c r="R3514" s="6">
        <f t="shared" si="327"/>
        <v>58.823529411764703</v>
      </c>
      <c r="S3514" s="6" t="str">
        <f t="shared" si="328"/>
        <v>theater</v>
      </c>
      <c r="T3514" s="6" t="str">
        <f t="shared" si="329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10">
        <f t="shared" si="324"/>
        <v>41793.999305555553</v>
      </c>
      <c r="J3515">
        <v>1401857940</v>
      </c>
      <c r="K3515" s="10">
        <f t="shared" si="325"/>
        <v>41780.887870370367</v>
      </c>
      <c r="L3515">
        <v>1400725112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1.1839285714285714</v>
      </c>
      <c r="R3515" s="6">
        <f t="shared" si="327"/>
        <v>75.340909090909093</v>
      </c>
      <c r="S3515" s="6" t="str">
        <f t="shared" si="328"/>
        <v>theater</v>
      </c>
      <c r="T3515" s="6" t="str">
        <f t="shared" si="329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10">
        <f t="shared" si="324"/>
        <v>42036.999305555553</v>
      </c>
      <c r="J3516">
        <v>1422853140</v>
      </c>
      <c r="K3516" s="10">
        <f t="shared" si="325"/>
        <v>42020.638333333329</v>
      </c>
      <c r="L3516">
        <v>1421439552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1.1000000000000001</v>
      </c>
      <c r="R3516" s="6">
        <f t="shared" si="327"/>
        <v>55</v>
      </c>
      <c r="S3516" s="6" t="str">
        <f t="shared" si="328"/>
        <v>theater</v>
      </c>
      <c r="T3516" s="6" t="str">
        <f t="shared" si="329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10">
        <f t="shared" si="324"/>
        <v>42155.564479166664</v>
      </c>
      <c r="J3517">
        <v>1433097171</v>
      </c>
      <c r="K3517" s="10">
        <f t="shared" si="325"/>
        <v>42125.564479166664</v>
      </c>
      <c r="L3517">
        <v>1430505171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1.0266666666666666</v>
      </c>
      <c r="R3517" s="6">
        <f t="shared" si="327"/>
        <v>66.956521739130437</v>
      </c>
      <c r="S3517" s="6" t="str">
        <f t="shared" si="328"/>
        <v>theater</v>
      </c>
      <c r="T3517" s="6" t="str">
        <f t="shared" si="329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10">
        <f t="shared" si="324"/>
        <v>41889.916666666664</v>
      </c>
      <c r="J3518">
        <v>1410145200</v>
      </c>
      <c r="K3518" s="10">
        <f t="shared" si="325"/>
        <v>41855.801736111105</v>
      </c>
      <c r="L3518">
        <v>1407197670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</v>
      </c>
      <c r="R3518" s="6">
        <f t="shared" si="327"/>
        <v>227.27272727272728</v>
      </c>
      <c r="S3518" s="6" t="str">
        <f t="shared" si="328"/>
        <v>theater</v>
      </c>
      <c r="T3518" s="6" t="str">
        <f t="shared" si="329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10">
        <f t="shared" si="324"/>
        <v>41824.25</v>
      </c>
      <c r="J3519">
        <v>1404471600</v>
      </c>
      <c r="K3519" s="10">
        <f t="shared" si="325"/>
        <v>41794.609189814808</v>
      </c>
      <c r="L3519">
        <v>1401910634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</v>
      </c>
      <c r="R3519" s="6">
        <f t="shared" si="327"/>
        <v>307.69230769230768</v>
      </c>
      <c r="S3519" s="6" t="str">
        <f t="shared" si="328"/>
        <v>theater</v>
      </c>
      <c r="T3519" s="6" t="str">
        <f t="shared" si="329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10">
        <f t="shared" si="324"/>
        <v>41914.38958333333</v>
      </c>
      <c r="J3520">
        <v>1412259660</v>
      </c>
      <c r="K3520" s="10">
        <f t="shared" si="325"/>
        <v>41893.575219907405</v>
      </c>
      <c r="L3520">
        <v>1410461299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1.10046</v>
      </c>
      <c r="R3520" s="6">
        <f t="shared" si="327"/>
        <v>50.020909090909093</v>
      </c>
      <c r="S3520" s="6" t="str">
        <f t="shared" si="328"/>
        <v>theater</v>
      </c>
      <c r="T3520" s="6" t="str">
        <f t="shared" si="329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10">
        <f t="shared" si="324"/>
        <v>42067.390624999993</v>
      </c>
      <c r="J3521">
        <v>1425478950</v>
      </c>
      <c r="K3521" s="10">
        <f t="shared" si="325"/>
        <v>42037.390624999993</v>
      </c>
      <c r="L3521">
        <v>1422886950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1.0135000000000001</v>
      </c>
      <c r="R3521" s="6">
        <f t="shared" si="327"/>
        <v>72.392857142857139</v>
      </c>
      <c r="S3521" s="6" t="str">
        <f t="shared" si="328"/>
        <v>theater</v>
      </c>
      <c r="T3521" s="6" t="str">
        <f t="shared" si="329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10">
        <f t="shared" si="324"/>
        <v>42253.365972222215</v>
      </c>
      <c r="J3522">
        <v>1441547220</v>
      </c>
      <c r="K3522" s="10">
        <f t="shared" si="325"/>
        <v>42227.615879629629</v>
      </c>
      <c r="L3522">
        <v>1439322412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6"/>
        <v>1.0075000000000001</v>
      </c>
      <c r="R3522" s="6">
        <f t="shared" si="327"/>
        <v>95.952380952380949</v>
      </c>
      <c r="S3522" s="6" t="str">
        <f t="shared" si="328"/>
        <v>theater</v>
      </c>
      <c r="T3522" s="6" t="str">
        <f t="shared" si="329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10">
        <f t="shared" ref="I3523:I3586" si="330">J3523/(86400)+25569+(-5/24)</f>
        <v>41911.153009259258</v>
      </c>
      <c r="J3523">
        <v>1411980020</v>
      </c>
      <c r="K3523" s="10">
        <f t="shared" ref="K3523:K3586" si="331">(L3523/86400)+25569+(-5/24)</f>
        <v>41881.153009259258</v>
      </c>
      <c r="L3523">
        <v>1409388020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2">E3523/D3523</f>
        <v>1.6942857142857144</v>
      </c>
      <c r="R3523" s="6">
        <f t="shared" ref="R3523:R3586" si="333">E3523/N3523</f>
        <v>45.615384615384613</v>
      </c>
      <c r="S3523" s="6" t="str">
        <f t="shared" ref="S3523:S3586" si="334">LEFT(P3523,FIND("/",P3523)-1)</f>
        <v>theater</v>
      </c>
      <c r="T3523" s="6" t="str">
        <f t="shared" ref="T3523:T3586" si="335">RIGHT(P3523,LEN(P3523)-FIND("/",P3523))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10">
        <f t="shared" si="330"/>
        <v>42262.212500000001</v>
      </c>
      <c r="J3524">
        <v>1442311560</v>
      </c>
      <c r="K3524" s="10">
        <f t="shared" si="331"/>
        <v>42234.581550925919</v>
      </c>
      <c r="L3524">
        <v>1439924246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</v>
      </c>
      <c r="R3524" s="6">
        <f t="shared" si="333"/>
        <v>41.029411764705884</v>
      </c>
      <c r="S3524" s="6" t="str">
        <f t="shared" si="334"/>
        <v>theater</v>
      </c>
      <c r="T3524" s="6" t="str">
        <f t="shared" si="335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10">
        <f t="shared" si="330"/>
        <v>42638.749999999993</v>
      </c>
      <c r="J3525">
        <v>1474844400</v>
      </c>
      <c r="K3525" s="10">
        <f t="shared" si="331"/>
        <v>42581.189212962963</v>
      </c>
      <c r="L3525">
        <v>1469871148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1.1365000000000001</v>
      </c>
      <c r="R3525" s="6">
        <f t="shared" si="333"/>
        <v>56.825000000000003</v>
      </c>
      <c r="S3525" s="6" t="str">
        <f t="shared" si="334"/>
        <v>theater</v>
      </c>
      <c r="T3525" s="6" t="str">
        <f t="shared" si="335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10">
        <f t="shared" si="330"/>
        <v>41894.958333333328</v>
      </c>
      <c r="J3526">
        <v>1410580800</v>
      </c>
      <c r="K3526" s="10">
        <f t="shared" si="331"/>
        <v>41880.555243055554</v>
      </c>
      <c r="L3526">
        <v>1409336373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1.0156000000000001</v>
      </c>
      <c r="R3526" s="6">
        <f t="shared" si="333"/>
        <v>137.24324324324326</v>
      </c>
      <c r="S3526" s="6" t="str">
        <f t="shared" si="334"/>
        <v>theater</v>
      </c>
      <c r="T3526" s="6" t="str">
        <f t="shared" si="335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10">
        <f t="shared" si="330"/>
        <v>42225.458333333336</v>
      </c>
      <c r="J3527">
        <v>1439136000</v>
      </c>
      <c r="K3527" s="10">
        <f t="shared" si="331"/>
        <v>42214.487337962964</v>
      </c>
      <c r="L3527">
        <v>1438188106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1.06</v>
      </c>
      <c r="R3527" s="6">
        <f t="shared" si="333"/>
        <v>75.714285714285708</v>
      </c>
      <c r="S3527" s="6" t="str">
        <f t="shared" si="334"/>
        <v>theater</v>
      </c>
      <c r="T3527" s="6" t="str">
        <f t="shared" si="335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10">
        <f t="shared" si="330"/>
        <v>42488.040972222218</v>
      </c>
      <c r="J3528">
        <v>1461823140</v>
      </c>
      <c r="K3528" s="10">
        <f t="shared" si="331"/>
        <v>42460.126979166664</v>
      </c>
      <c r="L3528">
        <v>1459411371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1.02</v>
      </c>
      <c r="R3528" s="6">
        <f t="shared" si="333"/>
        <v>99</v>
      </c>
      <c r="S3528" s="6" t="str">
        <f t="shared" si="334"/>
        <v>theater</v>
      </c>
      <c r="T3528" s="6" t="str">
        <f t="shared" si="335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10">
        <f t="shared" si="330"/>
        <v>42195.957638888889</v>
      </c>
      <c r="J3529">
        <v>1436587140</v>
      </c>
      <c r="K3529" s="10">
        <f t="shared" si="331"/>
        <v>42166.814872685187</v>
      </c>
      <c r="L3529">
        <v>1434069205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1.1691666666666667</v>
      </c>
      <c r="R3529" s="6">
        <f t="shared" si="333"/>
        <v>81.569767441860463</v>
      </c>
      <c r="S3529" s="6" t="str">
        <f t="shared" si="334"/>
        <v>theater</v>
      </c>
      <c r="T3529" s="6" t="str">
        <f t="shared" si="335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10">
        <f t="shared" si="330"/>
        <v>42753.293032407404</v>
      </c>
      <c r="J3530">
        <v>1484740918</v>
      </c>
      <c r="K3530" s="10">
        <f t="shared" si="331"/>
        <v>42733.293032407404</v>
      </c>
      <c r="L3530">
        <v>1483012918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1.0115151515151515</v>
      </c>
      <c r="R3530" s="6">
        <f t="shared" si="333"/>
        <v>45.108108108108105</v>
      </c>
      <c r="S3530" s="6" t="str">
        <f t="shared" si="334"/>
        <v>theater</v>
      </c>
      <c r="T3530" s="6" t="str">
        <f t="shared" si="335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10">
        <f t="shared" si="330"/>
        <v>42197.833333333336</v>
      </c>
      <c r="J3531">
        <v>1436749200</v>
      </c>
      <c r="K3531" s="10">
        <f t="shared" si="331"/>
        <v>42177.553449074076</v>
      </c>
      <c r="L3531">
        <v>1434997018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1.32</v>
      </c>
      <c r="R3531" s="6">
        <f t="shared" si="333"/>
        <v>36.666666666666664</v>
      </c>
      <c r="S3531" s="6" t="str">
        <f t="shared" si="334"/>
        <v>theater</v>
      </c>
      <c r="T3531" s="6" t="str">
        <f t="shared" si="335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10">
        <f t="shared" si="330"/>
        <v>42470.624999999993</v>
      </c>
      <c r="J3532">
        <v>1460318400</v>
      </c>
      <c r="K3532" s="10">
        <f t="shared" si="331"/>
        <v>42442.41501157407</v>
      </c>
      <c r="L3532">
        <v>1457881057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</v>
      </c>
      <c r="R3532" s="6">
        <f t="shared" si="333"/>
        <v>125</v>
      </c>
      <c r="S3532" s="6" t="str">
        <f t="shared" si="334"/>
        <v>theater</v>
      </c>
      <c r="T3532" s="6" t="str">
        <f t="shared" si="335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10">
        <f t="shared" si="330"/>
        <v>42551.44599537037</v>
      </c>
      <c r="J3533">
        <v>1467301334</v>
      </c>
      <c r="K3533" s="10">
        <f t="shared" si="331"/>
        <v>42521.44599537037</v>
      </c>
      <c r="L3533">
        <v>1464709334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1.28</v>
      </c>
      <c r="R3533" s="6">
        <f t="shared" si="333"/>
        <v>49.230769230769234</v>
      </c>
      <c r="S3533" s="6" t="str">
        <f t="shared" si="334"/>
        <v>theater</v>
      </c>
      <c r="T3533" s="6" t="str">
        <f t="shared" si="335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10">
        <f t="shared" si="330"/>
        <v>41899.957638888889</v>
      </c>
      <c r="J3534">
        <v>1411012740</v>
      </c>
      <c r="K3534" s="10">
        <f t="shared" si="331"/>
        <v>41884.391516203701</v>
      </c>
      <c r="L3534">
        <v>1409667827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1.1895833333333334</v>
      </c>
      <c r="R3534" s="6">
        <f t="shared" si="333"/>
        <v>42.296296296296298</v>
      </c>
      <c r="S3534" s="6" t="str">
        <f t="shared" si="334"/>
        <v>theater</v>
      </c>
      <c r="T3534" s="6" t="str">
        <f t="shared" si="335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10">
        <f t="shared" si="330"/>
        <v>42319.594525462962</v>
      </c>
      <c r="J3535">
        <v>1447269367</v>
      </c>
      <c r="K3535" s="10">
        <f t="shared" si="331"/>
        <v>42289.552858796298</v>
      </c>
      <c r="L3535">
        <v>1444673767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1.262</v>
      </c>
      <c r="R3535" s="6">
        <f t="shared" si="333"/>
        <v>78.875</v>
      </c>
      <c r="S3535" s="6" t="str">
        <f t="shared" si="334"/>
        <v>theater</v>
      </c>
      <c r="T3535" s="6" t="str">
        <f t="shared" si="335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10">
        <f t="shared" si="330"/>
        <v>42278.416932870365</v>
      </c>
      <c r="J3536">
        <v>1443711623</v>
      </c>
      <c r="K3536" s="10">
        <f t="shared" si="331"/>
        <v>42243.416932870365</v>
      </c>
      <c r="L3536">
        <v>1440687623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1.5620000000000001</v>
      </c>
      <c r="R3536" s="6">
        <f t="shared" si="333"/>
        <v>38.284313725490193</v>
      </c>
      <c r="S3536" s="6" t="str">
        <f t="shared" si="334"/>
        <v>theater</v>
      </c>
      <c r="T3536" s="6" t="str">
        <f t="shared" si="335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10">
        <f t="shared" si="330"/>
        <v>42279.541666666664</v>
      </c>
      <c r="J3537">
        <v>1443808800</v>
      </c>
      <c r="K3537" s="10">
        <f t="shared" si="331"/>
        <v>42248.431828703702</v>
      </c>
      <c r="L3537">
        <v>1441120910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1.0315000000000001</v>
      </c>
      <c r="R3537" s="6">
        <f t="shared" si="333"/>
        <v>44.847826086956523</v>
      </c>
      <c r="S3537" s="6" t="str">
        <f t="shared" si="334"/>
        <v>theater</v>
      </c>
      <c r="T3537" s="6" t="str">
        <f t="shared" si="335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10">
        <f t="shared" si="330"/>
        <v>42358.290972222218</v>
      </c>
      <c r="J3538">
        <v>1450612740</v>
      </c>
      <c r="K3538" s="10">
        <f t="shared" si="331"/>
        <v>42328.518807870372</v>
      </c>
      <c r="L3538">
        <v>1448040425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1.5333333333333334</v>
      </c>
      <c r="R3538" s="6">
        <f t="shared" si="333"/>
        <v>13.529411764705882</v>
      </c>
      <c r="S3538" s="6" t="str">
        <f t="shared" si="334"/>
        <v>theater</v>
      </c>
      <c r="T3538" s="6" t="str">
        <f t="shared" si="335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10">
        <f t="shared" si="330"/>
        <v>41960.124305555553</v>
      </c>
      <c r="J3539">
        <v>1416211140</v>
      </c>
      <c r="K3539" s="10">
        <f t="shared" si="331"/>
        <v>41923.146018518521</v>
      </c>
      <c r="L3539">
        <v>1413016216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1.8044444444444445</v>
      </c>
      <c r="R3539" s="6">
        <f t="shared" si="333"/>
        <v>43.5</v>
      </c>
      <c r="S3539" s="6" t="str">
        <f t="shared" si="334"/>
        <v>theater</v>
      </c>
      <c r="T3539" s="6" t="str">
        <f t="shared" si="335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10">
        <f t="shared" si="330"/>
        <v>42599.212268518517</v>
      </c>
      <c r="J3540">
        <v>1471428340</v>
      </c>
      <c r="K3540" s="10">
        <f t="shared" si="331"/>
        <v>42571.212268518517</v>
      </c>
      <c r="L3540">
        <v>1469009140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1.2845</v>
      </c>
      <c r="R3540" s="6">
        <f t="shared" si="333"/>
        <v>30.951807228915662</v>
      </c>
      <c r="S3540" s="6" t="str">
        <f t="shared" si="334"/>
        <v>theater</v>
      </c>
      <c r="T3540" s="6" t="str">
        <f t="shared" si="335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10">
        <f t="shared" si="330"/>
        <v>42621.547708333332</v>
      </c>
      <c r="J3541">
        <v>1473358122</v>
      </c>
      <c r="K3541" s="10">
        <f t="shared" si="331"/>
        <v>42600.547708333332</v>
      </c>
      <c r="L3541">
        <v>1471543722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1.1966666666666668</v>
      </c>
      <c r="R3541" s="6">
        <f t="shared" si="333"/>
        <v>55.230769230769234</v>
      </c>
      <c r="S3541" s="6" t="str">
        <f t="shared" si="334"/>
        <v>theater</v>
      </c>
      <c r="T3541" s="6" t="str">
        <f t="shared" si="335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10">
        <f t="shared" si="330"/>
        <v>42546.795034722221</v>
      </c>
      <c r="J3542">
        <v>1466899491</v>
      </c>
      <c r="K3542" s="10">
        <f t="shared" si="331"/>
        <v>42516.795034722221</v>
      </c>
      <c r="L3542">
        <v>1464307491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1.23</v>
      </c>
      <c r="R3542" s="6">
        <f t="shared" si="333"/>
        <v>46.125</v>
      </c>
      <c r="S3542" s="6" t="str">
        <f t="shared" si="334"/>
        <v>theater</v>
      </c>
      <c r="T3542" s="6" t="str">
        <f t="shared" si="335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10">
        <f t="shared" si="330"/>
        <v>42247.521701388883</v>
      </c>
      <c r="J3543">
        <v>1441042275</v>
      </c>
      <c r="K3543" s="10">
        <f t="shared" si="331"/>
        <v>42222.521701388883</v>
      </c>
      <c r="L3543">
        <v>1438882275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1.05</v>
      </c>
      <c r="R3543" s="6">
        <f t="shared" si="333"/>
        <v>39.375</v>
      </c>
      <c r="S3543" s="6" t="str">
        <f t="shared" si="334"/>
        <v>theater</v>
      </c>
      <c r="T3543" s="6" t="str">
        <f t="shared" si="335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10">
        <f t="shared" si="330"/>
        <v>41889.391458333332</v>
      </c>
      <c r="J3544">
        <v>1410099822</v>
      </c>
      <c r="K3544" s="10">
        <f t="shared" si="331"/>
        <v>41829.391458333332</v>
      </c>
      <c r="L3544">
        <v>1404915822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1.0223636363636364</v>
      </c>
      <c r="R3544" s="6">
        <f t="shared" si="333"/>
        <v>66.152941176470591</v>
      </c>
      <c r="S3544" s="6" t="str">
        <f t="shared" si="334"/>
        <v>theater</v>
      </c>
      <c r="T3544" s="6" t="str">
        <f t="shared" si="335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10">
        <f t="shared" si="330"/>
        <v>42180.546979166662</v>
      </c>
      <c r="J3545">
        <v>1435255659</v>
      </c>
      <c r="K3545" s="10">
        <f t="shared" si="331"/>
        <v>42150.546979166662</v>
      </c>
      <c r="L3545">
        <v>1432663659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1.0466666666666666</v>
      </c>
      <c r="R3545" s="6">
        <f t="shared" si="333"/>
        <v>54.137931034482762</v>
      </c>
      <c r="S3545" s="6" t="str">
        <f t="shared" si="334"/>
        <v>theater</v>
      </c>
      <c r="T3545" s="6" t="str">
        <f t="shared" si="335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10">
        <f t="shared" si="330"/>
        <v>42070.623344907406</v>
      </c>
      <c r="J3546">
        <v>1425758257</v>
      </c>
      <c r="K3546" s="10">
        <f t="shared" si="331"/>
        <v>42040.623344907406</v>
      </c>
      <c r="L3546">
        <v>1423166257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</v>
      </c>
      <c r="R3546" s="6">
        <f t="shared" si="333"/>
        <v>104.16666666666667</v>
      </c>
      <c r="S3546" s="6" t="str">
        <f t="shared" si="334"/>
        <v>theater</v>
      </c>
      <c r="T3546" s="6" t="str">
        <f t="shared" si="335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10">
        <f t="shared" si="330"/>
        <v>42105.599062499998</v>
      </c>
      <c r="J3547">
        <v>1428780159</v>
      </c>
      <c r="K3547" s="10">
        <f t="shared" si="331"/>
        <v>42075.599062499998</v>
      </c>
      <c r="L3547">
        <v>1426188159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1.004</v>
      </c>
      <c r="R3547" s="6">
        <f t="shared" si="333"/>
        <v>31.375</v>
      </c>
      <c r="S3547" s="6" t="str">
        <f t="shared" si="334"/>
        <v>theater</v>
      </c>
      <c r="T3547" s="6" t="str">
        <f t="shared" si="335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10">
        <f t="shared" si="330"/>
        <v>42094.957638888889</v>
      </c>
      <c r="J3548">
        <v>1427860740</v>
      </c>
      <c r="K3548" s="10">
        <f t="shared" si="331"/>
        <v>42073.452361111107</v>
      </c>
      <c r="L3548">
        <v>1426002684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1.0227272727272727</v>
      </c>
      <c r="R3548" s="6">
        <f t="shared" si="333"/>
        <v>59.210526315789473</v>
      </c>
      <c r="S3548" s="6" t="str">
        <f t="shared" si="334"/>
        <v>theater</v>
      </c>
      <c r="T3548" s="6" t="str">
        <f t="shared" si="335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10">
        <f t="shared" si="330"/>
        <v>42503.957638888889</v>
      </c>
      <c r="J3549">
        <v>1463198340</v>
      </c>
      <c r="K3549" s="10">
        <f t="shared" si="331"/>
        <v>42479.870381944442</v>
      </c>
      <c r="L3549">
        <v>1461117201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1.1440928571428572</v>
      </c>
      <c r="R3549" s="6">
        <f t="shared" si="333"/>
        <v>119.17633928571429</v>
      </c>
      <c r="S3549" s="6" t="str">
        <f t="shared" si="334"/>
        <v>theater</v>
      </c>
      <c r="T3549" s="6" t="str">
        <f t="shared" si="335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10">
        <f t="shared" si="330"/>
        <v>42433.833333333336</v>
      </c>
      <c r="J3550">
        <v>1457139600</v>
      </c>
      <c r="K3550" s="10">
        <f t="shared" si="331"/>
        <v>42411.733958333331</v>
      </c>
      <c r="L3550">
        <v>1455230214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1.019047619047619</v>
      </c>
      <c r="R3550" s="6">
        <f t="shared" si="333"/>
        <v>164.61538461538461</v>
      </c>
      <c r="S3550" s="6" t="str">
        <f t="shared" si="334"/>
        <v>theater</v>
      </c>
      <c r="T3550" s="6" t="str">
        <f t="shared" si="335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10">
        <f t="shared" si="330"/>
        <v>42251.186030092591</v>
      </c>
      <c r="J3551">
        <v>1441358873</v>
      </c>
      <c r="K3551" s="10">
        <f t="shared" si="331"/>
        <v>42223.186030092591</v>
      </c>
      <c r="L3551">
        <v>1438939673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1.02</v>
      </c>
      <c r="R3551" s="6">
        <f t="shared" si="333"/>
        <v>24.285714285714285</v>
      </c>
      <c r="S3551" s="6" t="str">
        <f t="shared" si="334"/>
        <v>theater</v>
      </c>
      <c r="T3551" s="6" t="str">
        <f t="shared" si="335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10">
        <f t="shared" si="330"/>
        <v>42492.685162037036</v>
      </c>
      <c r="J3552">
        <v>1462224398</v>
      </c>
      <c r="K3552" s="10">
        <f t="shared" si="331"/>
        <v>42462.685162037036</v>
      </c>
      <c r="L3552">
        <v>1459632398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1.048</v>
      </c>
      <c r="R3552" s="6">
        <f t="shared" si="333"/>
        <v>40.9375</v>
      </c>
      <c r="S3552" s="6" t="str">
        <f t="shared" si="334"/>
        <v>theater</v>
      </c>
      <c r="T3552" s="6" t="str">
        <f t="shared" si="335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10">
        <f t="shared" si="330"/>
        <v>41781.713194444441</v>
      </c>
      <c r="J3553">
        <v>1400796420</v>
      </c>
      <c r="K3553" s="10">
        <f t="shared" si="331"/>
        <v>41753.307523148142</v>
      </c>
      <c r="L3553">
        <v>1398342170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1.0183333333333333</v>
      </c>
      <c r="R3553" s="6">
        <f t="shared" si="333"/>
        <v>61.1</v>
      </c>
      <c r="S3553" s="6" t="str">
        <f t="shared" si="334"/>
        <v>theater</v>
      </c>
      <c r="T3553" s="6" t="str">
        <f t="shared" si="335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10">
        <f t="shared" si="330"/>
        <v>41818.378749999996</v>
      </c>
      <c r="J3554">
        <v>1403964324</v>
      </c>
      <c r="K3554" s="10">
        <f t="shared" si="331"/>
        <v>41788.378749999996</v>
      </c>
      <c r="L3554">
        <v>1401372324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</v>
      </c>
      <c r="R3554" s="6">
        <f t="shared" si="333"/>
        <v>38.65</v>
      </c>
      <c r="S3554" s="6" t="str">
        <f t="shared" si="334"/>
        <v>theater</v>
      </c>
      <c r="T3554" s="6" t="str">
        <f t="shared" si="335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10">
        <f t="shared" si="330"/>
        <v>42227.791666666664</v>
      </c>
      <c r="J3555">
        <v>1439337600</v>
      </c>
      <c r="K3555" s="10">
        <f t="shared" si="331"/>
        <v>42195.820370370369</v>
      </c>
      <c r="L3555">
        <v>1436575280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1.0627272727272727</v>
      </c>
      <c r="R3555" s="6">
        <f t="shared" si="333"/>
        <v>56.20192307692308</v>
      </c>
      <c r="S3555" s="6" t="str">
        <f t="shared" si="334"/>
        <v>theater</v>
      </c>
      <c r="T3555" s="6" t="str">
        <f t="shared" si="335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10">
        <f t="shared" si="330"/>
        <v>42046.499999999993</v>
      </c>
      <c r="J3556">
        <v>1423674000</v>
      </c>
      <c r="K3556" s="10">
        <f t="shared" si="331"/>
        <v>42015.842118055552</v>
      </c>
      <c r="L3556">
        <v>1421025159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1.1342219999999998</v>
      </c>
      <c r="R3556" s="6">
        <f t="shared" si="333"/>
        <v>107.00207547169811</v>
      </c>
      <c r="S3556" s="6" t="str">
        <f t="shared" si="334"/>
        <v>theater</v>
      </c>
      <c r="T3556" s="6" t="str">
        <f t="shared" si="335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10">
        <f t="shared" si="330"/>
        <v>42691.275393518517</v>
      </c>
      <c r="J3557">
        <v>1479382594</v>
      </c>
      <c r="K3557" s="10">
        <f t="shared" si="331"/>
        <v>42661.233726851853</v>
      </c>
      <c r="L3557">
        <v>1476786994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</v>
      </c>
      <c r="R3557" s="6">
        <f t="shared" si="333"/>
        <v>171.42857142857142</v>
      </c>
      <c r="S3557" s="6" t="str">
        <f t="shared" si="334"/>
        <v>theater</v>
      </c>
      <c r="T3557" s="6" t="str">
        <f t="shared" si="335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10">
        <f t="shared" si="330"/>
        <v>41868.441249999996</v>
      </c>
      <c r="J3558">
        <v>1408289724</v>
      </c>
      <c r="K3558" s="10">
        <f t="shared" si="331"/>
        <v>41808.441249999996</v>
      </c>
      <c r="L3558">
        <v>1403105724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1.0045454545454546</v>
      </c>
      <c r="R3558" s="6">
        <f t="shared" si="333"/>
        <v>110.5</v>
      </c>
      <c r="S3558" s="6" t="str">
        <f t="shared" si="334"/>
        <v>theater</v>
      </c>
      <c r="T3558" s="6" t="str">
        <f t="shared" si="335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10">
        <f t="shared" si="330"/>
        <v>41764.068414351852</v>
      </c>
      <c r="J3559">
        <v>1399271911</v>
      </c>
      <c r="K3559" s="10">
        <f t="shared" si="331"/>
        <v>41730.068414351852</v>
      </c>
      <c r="L3559">
        <v>1396334311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1.0003599999999999</v>
      </c>
      <c r="R3559" s="6">
        <f t="shared" si="333"/>
        <v>179.27598566308242</v>
      </c>
      <c r="S3559" s="6" t="str">
        <f t="shared" si="334"/>
        <v>theater</v>
      </c>
      <c r="T3559" s="6" t="str">
        <f t="shared" si="335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10">
        <f t="shared" si="330"/>
        <v>42181.666666666664</v>
      </c>
      <c r="J3560">
        <v>1435352400</v>
      </c>
      <c r="K3560" s="10">
        <f t="shared" si="331"/>
        <v>42139.608506944445</v>
      </c>
      <c r="L3560">
        <v>1431718575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1.44</v>
      </c>
      <c r="R3560" s="6">
        <f t="shared" si="333"/>
        <v>22.90909090909091</v>
      </c>
      <c r="S3560" s="6" t="str">
        <f t="shared" si="334"/>
        <v>theater</v>
      </c>
      <c r="T3560" s="6" t="str">
        <f t="shared" si="335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10">
        <f t="shared" si="330"/>
        <v>42216.165277777771</v>
      </c>
      <c r="J3561">
        <v>1438333080</v>
      </c>
      <c r="K3561" s="10">
        <f t="shared" si="331"/>
        <v>42193.887824074067</v>
      </c>
      <c r="L3561">
        <v>1436408308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1.0349999999999999</v>
      </c>
      <c r="R3561" s="6">
        <f t="shared" si="333"/>
        <v>43.125</v>
      </c>
      <c r="S3561" s="6" t="str">
        <f t="shared" si="334"/>
        <v>theater</v>
      </c>
      <c r="T3561" s="6" t="str">
        <f t="shared" si="335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10">
        <f t="shared" si="330"/>
        <v>42150.906249999993</v>
      </c>
      <c r="J3562">
        <v>1432694700</v>
      </c>
      <c r="K3562" s="10">
        <f t="shared" si="331"/>
        <v>42115.68131944444</v>
      </c>
      <c r="L3562">
        <v>1429651266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1.0843750000000001</v>
      </c>
      <c r="R3562" s="6">
        <f t="shared" si="333"/>
        <v>46.891891891891895</v>
      </c>
      <c r="S3562" s="6" t="str">
        <f t="shared" si="334"/>
        <v>theater</v>
      </c>
      <c r="T3562" s="6" t="str">
        <f t="shared" si="335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10">
        <f t="shared" si="330"/>
        <v>42221.566666666666</v>
      </c>
      <c r="J3563">
        <v>1438799760</v>
      </c>
      <c r="K3563" s="10">
        <f t="shared" si="331"/>
        <v>42203.471967592595</v>
      </c>
      <c r="L3563">
        <v>1437236378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1.024</v>
      </c>
      <c r="R3563" s="6">
        <f t="shared" si="333"/>
        <v>47.407407407407405</v>
      </c>
      <c r="S3563" s="6" t="str">
        <f t="shared" si="334"/>
        <v>theater</v>
      </c>
      <c r="T3563" s="6" t="str">
        <f t="shared" si="335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10">
        <f t="shared" si="330"/>
        <v>42442.708333333336</v>
      </c>
      <c r="J3564">
        <v>1457906400</v>
      </c>
      <c r="K3564" s="10">
        <f t="shared" si="331"/>
        <v>42433.553553240738</v>
      </c>
      <c r="L3564">
        <v>1457115427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1.4888888888888889</v>
      </c>
      <c r="R3564" s="6">
        <f t="shared" si="333"/>
        <v>15.129032258064516</v>
      </c>
      <c r="S3564" s="6" t="str">
        <f t="shared" si="334"/>
        <v>theater</v>
      </c>
      <c r="T3564" s="6" t="str">
        <f t="shared" si="335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10">
        <f t="shared" si="330"/>
        <v>42583.583333333336</v>
      </c>
      <c r="J3565">
        <v>1470078000</v>
      </c>
      <c r="K3565" s="10">
        <f t="shared" si="331"/>
        <v>42555.46361111111</v>
      </c>
      <c r="L3565">
        <v>1467648456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1.0549000000000002</v>
      </c>
      <c r="R3565" s="6">
        <f t="shared" si="333"/>
        <v>21.098000000000003</v>
      </c>
      <c r="S3565" s="6" t="str">
        <f t="shared" si="334"/>
        <v>theater</v>
      </c>
      <c r="T3565" s="6" t="str">
        <f t="shared" si="335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10">
        <f t="shared" si="330"/>
        <v>42282.458333333336</v>
      </c>
      <c r="J3566">
        <v>1444060800</v>
      </c>
      <c r="K3566" s="10">
        <f t="shared" si="331"/>
        <v>42236.414918981478</v>
      </c>
      <c r="L3566">
        <v>1440082649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1.0049999999999999</v>
      </c>
      <c r="R3566" s="6">
        <f t="shared" si="333"/>
        <v>59.117647058823529</v>
      </c>
      <c r="S3566" s="6" t="str">
        <f t="shared" si="334"/>
        <v>theater</v>
      </c>
      <c r="T3566" s="6" t="str">
        <f t="shared" si="335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10">
        <f t="shared" si="330"/>
        <v>42004.534814814811</v>
      </c>
      <c r="J3567">
        <v>1420048208</v>
      </c>
      <c r="K3567" s="10">
        <f t="shared" si="331"/>
        <v>41974.534814814811</v>
      </c>
      <c r="L3567">
        <v>1417456208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1.3055555555555556</v>
      </c>
      <c r="R3567" s="6">
        <f t="shared" si="333"/>
        <v>97.916666666666671</v>
      </c>
      <c r="S3567" s="6" t="str">
        <f t="shared" si="334"/>
        <v>theater</v>
      </c>
      <c r="T3567" s="6" t="str">
        <f t="shared" si="335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10">
        <f t="shared" si="330"/>
        <v>42027.299571759257</v>
      </c>
      <c r="J3568">
        <v>1422015083</v>
      </c>
      <c r="K3568" s="10">
        <f t="shared" si="331"/>
        <v>41997.299571759257</v>
      </c>
      <c r="L3568">
        <v>1419423083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1.0475000000000001</v>
      </c>
      <c r="R3568" s="6">
        <f t="shared" si="333"/>
        <v>55.131578947368418</v>
      </c>
      <c r="S3568" s="6" t="str">
        <f t="shared" si="334"/>
        <v>theater</v>
      </c>
      <c r="T3568" s="6" t="str">
        <f t="shared" si="335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10">
        <f t="shared" si="330"/>
        <v>42165.602361111109</v>
      </c>
      <c r="J3569">
        <v>1433964444</v>
      </c>
      <c r="K3569" s="10">
        <f t="shared" si="331"/>
        <v>42135.602361111109</v>
      </c>
      <c r="L3569">
        <v>1431372444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1.0880000000000001</v>
      </c>
      <c r="R3569" s="6">
        <f t="shared" si="333"/>
        <v>26.536585365853657</v>
      </c>
      <c r="S3569" s="6" t="str">
        <f t="shared" si="334"/>
        <v>theater</v>
      </c>
      <c r="T3569" s="6" t="str">
        <f t="shared" si="335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10">
        <f t="shared" si="330"/>
        <v>41899.532337962963</v>
      </c>
      <c r="J3570">
        <v>1410975994</v>
      </c>
      <c r="K3570" s="10">
        <f t="shared" si="331"/>
        <v>41869.532337962963</v>
      </c>
      <c r="L3570">
        <v>1408383994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1.1100000000000001</v>
      </c>
      <c r="R3570" s="6">
        <f t="shared" si="333"/>
        <v>58.421052631578945</v>
      </c>
      <c r="S3570" s="6" t="str">
        <f t="shared" si="334"/>
        <v>theater</v>
      </c>
      <c r="T3570" s="6" t="str">
        <f t="shared" si="335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10">
        <f t="shared" si="330"/>
        <v>42012.480277777773</v>
      </c>
      <c r="J3571">
        <v>1420734696</v>
      </c>
      <c r="K3571" s="10">
        <f t="shared" si="331"/>
        <v>41982.480277777773</v>
      </c>
      <c r="L3571">
        <v>1418142696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1.0047999999999999</v>
      </c>
      <c r="R3571" s="6">
        <f t="shared" si="333"/>
        <v>122.53658536585365</v>
      </c>
      <c r="S3571" s="6" t="str">
        <f t="shared" si="334"/>
        <v>theater</v>
      </c>
      <c r="T3571" s="6" t="str">
        <f t="shared" si="335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10">
        <f t="shared" si="330"/>
        <v>42004.083333333336</v>
      </c>
      <c r="J3572">
        <v>1420009200</v>
      </c>
      <c r="K3572" s="10">
        <f t="shared" si="331"/>
        <v>41976.12364583333</v>
      </c>
      <c r="L3572">
        <v>1417593483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1.1435</v>
      </c>
      <c r="R3572" s="6">
        <f t="shared" si="333"/>
        <v>87.961538461538467</v>
      </c>
      <c r="S3572" s="6" t="str">
        <f t="shared" si="334"/>
        <v>theater</v>
      </c>
      <c r="T3572" s="6" t="str">
        <f t="shared" si="335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10">
        <f t="shared" si="330"/>
        <v>41942.650613425925</v>
      </c>
      <c r="J3573">
        <v>1414701413</v>
      </c>
      <c r="K3573" s="10">
        <f t="shared" si="331"/>
        <v>41912.650613425925</v>
      </c>
      <c r="L3573">
        <v>1412109413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1.2206666666666666</v>
      </c>
      <c r="R3573" s="6">
        <f t="shared" si="333"/>
        <v>73.239999999999995</v>
      </c>
      <c r="S3573" s="6" t="str">
        <f t="shared" si="334"/>
        <v>theater</v>
      </c>
      <c r="T3573" s="6" t="str">
        <f t="shared" si="335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10">
        <f t="shared" si="330"/>
        <v>42176.36206018518</v>
      </c>
      <c r="J3574">
        <v>1434894082</v>
      </c>
      <c r="K3574" s="10">
        <f t="shared" si="331"/>
        <v>42146.36206018518</v>
      </c>
      <c r="L3574">
        <v>1432302082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</v>
      </c>
      <c r="R3574" s="6">
        <f t="shared" si="333"/>
        <v>55.555555555555557</v>
      </c>
      <c r="S3574" s="6" t="str">
        <f t="shared" si="334"/>
        <v>theater</v>
      </c>
      <c r="T3574" s="6" t="str">
        <f t="shared" si="335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10">
        <f t="shared" si="330"/>
        <v>41951.208865740737</v>
      </c>
      <c r="J3575">
        <v>1415440846</v>
      </c>
      <c r="K3575" s="10">
        <f t="shared" si="331"/>
        <v>41921.167199074072</v>
      </c>
      <c r="L3575">
        <v>1412845246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1.028</v>
      </c>
      <c r="R3575" s="6">
        <f t="shared" si="333"/>
        <v>39.53846153846154</v>
      </c>
      <c r="S3575" s="6" t="str">
        <f t="shared" si="334"/>
        <v>theater</v>
      </c>
      <c r="T3575" s="6" t="str">
        <f t="shared" si="335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10">
        <f t="shared" si="330"/>
        <v>41956.776018518511</v>
      </c>
      <c r="J3576">
        <v>1415921848</v>
      </c>
      <c r="K3576" s="10">
        <f t="shared" si="331"/>
        <v>41926.734351851854</v>
      </c>
      <c r="L3576">
        <v>1413326248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1.0612068965517241</v>
      </c>
      <c r="R3576" s="6">
        <f t="shared" si="333"/>
        <v>136.77777777777777</v>
      </c>
      <c r="S3576" s="6" t="str">
        <f t="shared" si="334"/>
        <v>theater</v>
      </c>
      <c r="T3576" s="6" t="str">
        <f t="shared" si="335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10">
        <f t="shared" si="330"/>
        <v>42592.957638888889</v>
      </c>
      <c r="J3577">
        <v>1470887940</v>
      </c>
      <c r="K3577" s="10">
        <f t="shared" si="331"/>
        <v>42561.575543981475</v>
      </c>
      <c r="L3577">
        <v>1468176527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1.0133000000000001</v>
      </c>
      <c r="R3577" s="6">
        <f t="shared" si="333"/>
        <v>99.343137254901961</v>
      </c>
      <c r="S3577" s="6" t="str">
        <f t="shared" si="334"/>
        <v>theater</v>
      </c>
      <c r="T3577" s="6" t="str">
        <f t="shared" si="335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10">
        <f t="shared" si="330"/>
        <v>42709.382569444446</v>
      </c>
      <c r="J3578">
        <v>1480947054</v>
      </c>
      <c r="K3578" s="10">
        <f t="shared" si="331"/>
        <v>42649.340902777774</v>
      </c>
      <c r="L3578">
        <v>1475759454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</v>
      </c>
      <c r="R3578" s="6">
        <f t="shared" si="333"/>
        <v>20</v>
      </c>
      <c r="S3578" s="6" t="str">
        <f t="shared" si="334"/>
        <v>theater</v>
      </c>
      <c r="T3578" s="6" t="str">
        <f t="shared" si="335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10">
        <f t="shared" si="330"/>
        <v>42120.061111111114</v>
      </c>
      <c r="J3579">
        <v>1430029680</v>
      </c>
      <c r="K3579" s="10">
        <f t="shared" si="331"/>
        <v>42093.578506944446</v>
      </c>
      <c r="L3579">
        <v>1427741583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1.3</v>
      </c>
      <c r="R3579" s="6">
        <f t="shared" si="333"/>
        <v>28.888888888888889</v>
      </c>
      <c r="S3579" s="6" t="str">
        <f t="shared" si="334"/>
        <v>theater</v>
      </c>
      <c r="T3579" s="6" t="str">
        <f t="shared" si="335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10">
        <f t="shared" si="330"/>
        <v>42490.525196759256</v>
      </c>
      <c r="J3580">
        <v>1462037777</v>
      </c>
      <c r="K3580" s="10">
        <f t="shared" si="331"/>
        <v>42460.525196759256</v>
      </c>
      <c r="L3580">
        <v>1459445777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1.0001333333333333</v>
      </c>
      <c r="R3580" s="6">
        <f t="shared" si="333"/>
        <v>40.545945945945945</v>
      </c>
      <c r="S3580" s="6" t="str">
        <f t="shared" si="334"/>
        <v>theater</v>
      </c>
      <c r="T3580" s="6" t="str">
        <f t="shared" si="335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10">
        <f t="shared" si="330"/>
        <v>42460.51222222222</v>
      </c>
      <c r="J3581">
        <v>1459444656</v>
      </c>
      <c r="K3581" s="10">
        <f t="shared" si="331"/>
        <v>42430.553888888891</v>
      </c>
      <c r="L3581">
        <v>1456856256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</v>
      </c>
      <c r="R3581" s="6">
        <f t="shared" si="333"/>
        <v>35.714285714285715</v>
      </c>
      <c r="S3581" s="6" t="str">
        <f t="shared" si="334"/>
        <v>theater</v>
      </c>
      <c r="T3581" s="6" t="str">
        <f t="shared" si="335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10">
        <f t="shared" si="330"/>
        <v>42063.999305555553</v>
      </c>
      <c r="J3582">
        <v>1425185940</v>
      </c>
      <c r="K3582" s="10">
        <f t="shared" si="331"/>
        <v>42025.967847222222</v>
      </c>
      <c r="L3582">
        <v>1421900022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1.1388888888888888</v>
      </c>
      <c r="R3582" s="6">
        <f t="shared" si="333"/>
        <v>37.962962962962962</v>
      </c>
      <c r="S3582" s="6" t="str">
        <f t="shared" si="334"/>
        <v>theater</v>
      </c>
      <c r="T3582" s="6" t="str">
        <f t="shared" si="335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10">
        <f t="shared" si="330"/>
        <v>41850.26284722222</v>
      </c>
      <c r="J3583">
        <v>1406719110</v>
      </c>
      <c r="K3583" s="10">
        <f t="shared" si="331"/>
        <v>41836.26284722222</v>
      </c>
      <c r="L3583">
        <v>1405509510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</v>
      </c>
      <c r="R3583" s="6">
        <f t="shared" si="333"/>
        <v>33.333333333333336</v>
      </c>
      <c r="S3583" s="6" t="str">
        <f t="shared" si="334"/>
        <v>theater</v>
      </c>
      <c r="T3583" s="6" t="str">
        <f t="shared" si="335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10">
        <f t="shared" si="330"/>
        <v>42464.887523148143</v>
      </c>
      <c r="J3584">
        <v>1459822682</v>
      </c>
      <c r="K3584" s="10">
        <f t="shared" si="331"/>
        <v>42450.887523148143</v>
      </c>
      <c r="L3584">
        <v>1458613082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2.87</v>
      </c>
      <c r="R3584" s="6">
        <f t="shared" si="333"/>
        <v>58.571428571428569</v>
      </c>
      <c r="S3584" s="6" t="str">
        <f t="shared" si="334"/>
        <v>theater</v>
      </c>
      <c r="T3584" s="6" t="str">
        <f t="shared" si="335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10">
        <f t="shared" si="330"/>
        <v>42478.175983796296</v>
      </c>
      <c r="J3585">
        <v>1460970805</v>
      </c>
      <c r="K3585" s="10">
        <f t="shared" si="331"/>
        <v>42418.217650462961</v>
      </c>
      <c r="L3585">
        <v>1455790405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1.085</v>
      </c>
      <c r="R3585" s="6">
        <f t="shared" si="333"/>
        <v>135.625</v>
      </c>
      <c r="S3585" s="6" t="str">
        <f t="shared" si="334"/>
        <v>theater</v>
      </c>
      <c r="T3585" s="6" t="str">
        <f t="shared" si="335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10">
        <f t="shared" si="330"/>
        <v>42198.108148148145</v>
      </c>
      <c r="J3586">
        <v>1436772944</v>
      </c>
      <c r="K3586" s="10">
        <f t="shared" si="331"/>
        <v>42168.108148148145</v>
      </c>
      <c r="L3586">
        <v>1434180944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2"/>
        <v>1.155</v>
      </c>
      <c r="R3586" s="6">
        <f t="shared" si="333"/>
        <v>30.9375</v>
      </c>
      <c r="S3586" s="6" t="str">
        <f t="shared" si="334"/>
        <v>theater</v>
      </c>
      <c r="T3586" s="6" t="str">
        <f t="shared" si="335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10">
        <f t="shared" ref="I3587:I3650" si="336">J3587/(86400)+25569+(-5/24)</f>
        <v>41994.507986111108</v>
      </c>
      <c r="J3587">
        <v>1419181890</v>
      </c>
      <c r="K3587" s="10">
        <f t="shared" ref="K3587:K3650" si="337">(L3587/86400)+25569+(-5/24)</f>
        <v>41964.507986111108</v>
      </c>
      <c r="L3587">
        <v>1416589890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8">E3587/D3587</f>
        <v>1.1911764705882353</v>
      </c>
      <c r="R3587" s="6">
        <f t="shared" ref="R3587:R3650" si="339">E3587/N3587</f>
        <v>176.08695652173913</v>
      </c>
      <c r="S3587" s="6" t="str">
        <f t="shared" ref="S3587:S3650" si="340">LEFT(P3587,FIND("/",P3587)-1)</f>
        <v>theater</v>
      </c>
      <c r="T3587" s="6" t="str">
        <f t="shared" ref="T3587:T3650" si="341">RIGHT(P3587,LEN(P3587)-FIND("/",P3587))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10">
        <f t="shared" si="336"/>
        <v>42636.489236111105</v>
      </c>
      <c r="J3588">
        <v>1474649070</v>
      </c>
      <c r="K3588" s="10">
        <f t="shared" si="337"/>
        <v>42576.489236111105</v>
      </c>
      <c r="L3588">
        <v>1469465070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1.0942666666666667</v>
      </c>
      <c r="R3588" s="6">
        <f t="shared" si="339"/>
        <v>151.9814814814815</v>
      </c>
      <c r="S3588" s="6" t="str">
        <f t="shared" si="340"/>
        <v>theater</v>
      </c>
      <c r="T3588" s="6" t="str">
        <f t="shared" si="341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10">
        <f t="shared" si="336"/>
        <v>42548.583333333336</v>
      </c>
      <c r="J3589">
        <v>1467054000</v>
      </c>
      <c r="K3589" s="10">
        <f t="shared" si="337"/>
        <v>42503.331643518519</v>
      </c>
      <c r="L3589">
        <v>1463144254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1.266</v>
      </c>
      <c r="R3589" s="6">
        <f t="shared" si="339"/>
        <v>22.607142857142858</v>
      </c>
      <c r="S3589" s="6" t="str">
        <f t="shared" si="340"/>
        <v>theater</v>
      </c>
      <c r="T3589" s="6" t="str">
        <f t="shared" si="341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10">
        <f t="shared" si="336"/>
        <v>42123.749999999993</v>
      </c>
      <c r="J3590">
        <v>1430348400</v>
      </c>
      <c r="K3590" s="10">
        <f t="shared" si="337"/>
        <v>42101.620486111111</v>
      </c>
      <c r="L3590">
        <v>1428436410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1.0049999999999999</v>
      </c>
      <c r="R3590" s="6">
        <f t="shared" si="339"/>
        <v>18.272727272727273</v>
      </c>
      <c r="S3590" s="6" t="str">
        <f t="shared" si="340"/>
        <v>theater</v>
      </c>
      <c r="T3590" s="6" t="str">
        <f t="shared" si="341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10">
        <f t="shared" si="336"/>
        <v>42150.439201388886</v>
      </c>
      <c r="J3591">
        <v>1432654347</v>
      </c>
      <c r="K3591" s="10">
        <f t="shared" si="337"/>
        <v>42125.439201388886</v>
      </c>
      <c r="L3591">
        <v>1430494347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1.2749999999999999</v>
      </c>
      <c r="R3591" s="6">
        <f t="shared" si="339"/>
        <v>82.258064516129039</v>
      </c>
      <c r="S3591" s="6" t="str">
        <f t="shared" si="340"/>
        <v>theater</v>
      </c>
      <c r="T3591" s="6" t="str">
        <f t="shared" si="341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10">
        <f t="shared" si="336"/>
        <v>41932.125393518516</v>
      </c>
      <c r="J3592">
        <v>1413792034</v>
      </c>
      <c r="K3592" s="10">
        <f t="shared" si="337"/>
        <v>41902.125393518516</v>
      </c>
      <c r="L3592">
        <v>1411200034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1.0005999999999999</v>
      </c>
      <c r="R3592" s="6">
        <f t="shared" si="339"/>
        <v>68.534246575342465</v>
      </c>
      <c r="S3592" s="6" t="str">
        <f t="shared" si="340"/>
        <v>theater</v>
      </c>
      <c r="T3592" s="6" t="str">
        <f t="shared" si="341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10">
        <f t="shared" si="336"/>
        <v>42027.999305555553</v>
      </c>
      <c r="J3593">
        <v>1422075540</v>
      </c>
      <c r="K3593" s="10">
        <f t="shared" si="337"/>
        <v>42003.74009259259</v>
      </c>
      <c r="L3593">
        <v>1419979544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1.75</v>
      </c>
      <c r="R3593" s="6">
        <f t="shared" si="339"/>
        <v>68.055555555555557</v>
      </c>
      <c r="S3593" s="6" t="str">
        <f t="shared" si="340"/>
        <v>theater</v>
      </c>
      <c r="T3593" s="6" t="str">
        <f t="shared" si="341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10">
        <f t="shared" si="336"/>
        <v>42045.999305555553</v>
      </c>
      <c r="J3594">
        <v>1423630740</v>
      </c>
      <c r="K3594" s="10">
        <f t="shared" si="337"/>
        <v>41988.621608796289</v>
      </c>
      <c r="L3594">
        <v>1418673307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1.2725</v>
      </c>
      <c r="R3594" s="6">
        <f t="shared" si="339"/>
        <v>72.714285714285708</v>
      </c>
      <c r="S3594" s="6" t="str">
        <f t="shared" si="340"/>
        <v>theater</v>
      </c>
      <c r="T3594" s="6" t="str">
        <f t="shared" si="341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10">
        <f t="shared" si="336"/>
        <v>42009.643055555549</v>
      </c>
      <c r="J3595">
        <v>1420489560</v>
      </c>
      <c r="K3595" s="10">
        <f t="shared" si="337"/>
        <v>41974.690266203703</v>
      </c>
      <c r="L3595">
        <v>1417469639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1.1063333333333334</v>
      </c>
      <c r="R3595" s="6">
        <f t="shared" si="339"/>
        <v>77.186046511627907</v>
      </c>
      <c r="S3595" s="6" t="str">
        <f t="shared" si="340"/>
        <v>theater</v>
      </c>
      <c r="T3595" s="6" t="str">
        <f t="shared" si="341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10">
        <f t="shared" si="336"/>
        <v>42616.858587962961</v>
      </c>
      <c r="J3596">
        <v>1472952982</v>
      </c>
      <c r="K3596" s="10">
        <f t="shared" si="337"/>
        <v>42591.858587962961</v>
      </c>
      <c r="L3596">
        <v>1470792982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1.2593749999999999</v>
      </c>
      <c r="R3596" s="6">
        <f t="shared" si="339"/>
        <v>55.972222222222221</v>
      </c>
      <c r="S3596" s="6" t="str">
        <f t="shared" si="340"/>
        <v>theater</v>
      </c>
      <c r="T3596" s="6" t="str">
        <f t="shared" si="341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10">
        <f t="shared" si="336"/>
        <v>42076.082638888889</v>
      </c>
      <c r="J3597">
        <v>1426229940</v>
      </c>
      <c r="K3597" s="10">
        <f t="shared" si="337"/>
        <v>42049.800034722219</v>
      </c>
      <c r="L3597">
        <v>1423959123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1.1850000000000001</v>
      </c>
      <c r="R3597" s="6">
        <f t="shared" si="339"/>
        <v>49.693548387096776</v>
      </c>
      <c r="S3597" s="6" t="str">
        <f t="shared" si="340"/>
        <v>theater</v>
      </c>
      <c r="T3597" s="6" t="str">
        <f t="shared" si="341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10">
        <f t="shared" si="336"/>
        <v>41877.506736111107</v>
      </c>
      <c r="J3598">
        <v>1409072982</v>
      </c>
      <c r="K3598" s="10">
        <f t="shared" si="337"/>
        <v>41856.506736111107</v>
      </c>
      <c r="L3598">
        <v>1407258582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1.0772727272727274</v>
      </c>
      <c r="R3598" s="6">
        <f t="shared" si="339"/>
        <v>79</v>
      </c>
      <c r="S3598" s="6" t="str">
        <f t="shared" si="340"/>
        <v>theater</v>
      </c>
      <c r="T3598" s="6" t="str">
        <f t="shared" si="341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10">
        <f t="shared" si="336"/>
        <v>42432.040972222218</v>
      </c>
      <c r="J3599">
        <v>1456984740</v>
      </c>
      <c r="K3599" s="10">
        <f t="shared" si="337"/>
        <v>42417.377199074072</v>
      </c>
      <c r="L3599">
        <v>1455717790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1.026</v>
      </c>
      <c r="R3599" s="6">
        <f t="shared" si="339"/>
        <v>77.727272727272734</v>
      </c>
      <c r="S3599" s="6" t="str">
        <f t="shared" si="340"/>
        <v>theater</v>
      </c>
      <c r="T3599" s="6" t="str">
        <f t="shared" si="341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10">
        <f t="shared" si="336"/>
        <v>41884.999305555553</v>
      </c>
      <c r="J3600">
        <v>1409720340</v>
      </c>
      <c r="K3600" s="10">
        <f t="shared" si="337"/>
        <v>41866.590532407405</v>
      </c>
      <c r="L3600">
        <v>1408129822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1.101</v>
      </c>
      <c r="R3600" s="6">
        <f t="shared" si="339"/>
        <v>40.777777777777779</v>
      </c>
      <c r="S3600" s="6" t="str">
        <f t="shared" si="340"/>
        <v>theater</v>
      </c>
      <c r="T3600" s="6" t="str">
        <f t="shared" si="341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10">
        <f t="shared" si="336"/>
        <v>42245.791666666664</v>
      </c>
      <c r="J3601">
        <v>1440892800</v>
      </c>
      <c r="K3601" s="10">
        <f t="shared" si="337"/>
        <v>42220.586539351854</v>
      </c>
      <c r="L3601">
        <v>1438715077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2.02</v>
      </c>
      <c r="R3601" s="6">
        <f t="shared" si="339"/>
        <v>59.411764705882355</v>
      </c>
      <c r="S3601" s="6" t="str">
        <f t="shared" si="340"/>
        <v>theater</v>
      </c>
      <c r="T3601" s="6" t="str">
        <f t="shared" si="341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10">
        <f t="shared" si="336"/>
        <v>42656.640787037039</v>
      </c>
      <c r="J3602">
        <v>1476390164</v>
      </c>
      <c r="K3602" s="10">
        <f t="shared" si="337"/>
        <v>42628.640787037039</v>
      </c>
      <c r="L3602">
        <v>1473970964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1.3</v>
      </c>
      <c r="R3602" s="6">
        <f t="shared" si="339"/>
        <v>3.25</v>
      </c>
      <c r="S3602" s="6" t="str">
        <f t="shared" si="340"/>
        <v>theater</v>
      </c>
      <c r="T3602" s="6" t="str">
        <f t="shared" si="341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10">
        <f t="shared" si="336"/>
        <v>42020.790300925924</v>
      </c>
      <c r="J3603">
        <v>1421452682</v>
      </c>
      <c r="K3603" s="10">
        <f t="shared" si="337"/>
        <v>41990.790300925924</v>
      </c>
      <c r="L3603">
        <v>1418860682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1.0435000000000001</v>
      </c>
      <c r="R3603" s="6">
        <f t="shared" si="339"/>
        <v>39.377358490566039</v>
      </c>
      <c r="S3603" s="6" t="str">
        <f t="shared" si="340"/>
        <v>theater</v>
      </c>
      <c r="T3603" s="6" t="str">
        <f t="shared" si="341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10">
        <f t="shared" si="336"/>
        <v>42507.68609953703</v>
      </c>
      <c r="J3604">
        <v>1463520479</v>
      </c>
      <c r="K3604" s="10">
        <f t="shared" si="337"/>
        <v>42447.68609953703</v>
      </c>
      <c r="L3604">
        <v>1458336479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1.0004999999999999</v>
      </c>
      <c r="R3604" s="6">
        <f t="shared" si="339"/>
        <v>81.673469387755105</v>
      </c>
      <c r="S3604" s="6" t="str">
        <f t="shared" si="340"/>
        <v>theater</v>
      </c>
      <c r="T3604" s="6" t="str">
        <f t="shared" si="341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10">
        <f t="shared" si="336"/>
        <v>42313.697685185187</v>
      </c>
      <c r="J3605">
        <v>1446759880</v>
      </c>
      <c r="K3605" s="10">
        <f t="shared" si="337"/>
        <v>42283.656018518515</v>
      </c>
      <c r="L3605">
        <v>1444164280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1.7066666666666668</v>
      </c>
      <c r="R3605" s="6">
        <f t="shared" si="339"/>
        <v>44.912280701754383</v>
      </c>
      <c r="S3605" s="6" t="str">
        <f t="shared" si="340"/>
        <v>theater</v>
      </c>
      <c r="T3605" s="6" t="str">
        <f t="shared" si="341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10">
        <f t="shared" si="336"/>
        <v>42489.082638888889</v>
      </c>
      <c r="J3606">
        <v>1461913140</v>
      </c>
      <c r="K3606" s="10">
        <f t="shared" si="337"/>
        <v>42482.80736111111</v>
      </c>
      <c r="L3606">
        <v>1461370956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1.1283333333333334</v>
      </c>
      <c r="R3606" s="6">
        <f t="shared" si="339"/>
        <v>49.05797101449275</v>
      </c>
      <c r="S3606" s="6" t="str">
        <f t="shared" si="340"/>
        <v>theater</v>
      </c>
      <c r="T3606" s="6" t="str">
        <f t="shared" si="341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10">
        <f t="shared" si="336"/>
        <v>42413.584791666661</v>
      </c>
      <c r="J3607">
        <v>1455390126</v>
      </c>
      <c r="K3607" s="10">
        <f t="shared" si="337"/>
        <v>42383.584791666661</v>
      </c>
      <c r="L3607">
        <v>1452798126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1.84</v>
      </c>
      <c r="R3607" s="6">
        <f t="shared" si="339"/>
        <v>30.666666666666668</v>
      </c>
      <c r="S3607" s="6" t="str">
        <f t="shared" si="340"/>
        <v>theater</v>
      </c>
      <c r="T3607" s="6" t="str">
        <f t="shared" si="341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10">
        <f t="shared" si="336"/>
        <v>42596.396493055552</v>
      </c>
      <c r="J3608">
        <v>1471185057</v>
      </c>
      <c r="K3608" s="10">
        <f t="shared" si="337"/>
        <v>42566.396493055552</v>
      </c>
      <c r="L3608">
        <v>1468593057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1.3026666666666666</v>
      </c>
      <c r="R3608" s="6">
        <f t="shared" si="339"/>
        <v>61.0625</v>
      </c>
      <c r="S3608" s="6" t="str">
        <f t="shared" si="340"/>
        <v>theater</v>
      </c>
      <c r="T3608" s="6" t="str">
        <f t="shared" si="341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10">
        <f t="shared" si="336"/>
        <v>42352.791666666664</v>
      </c>
      <c r="J3609">
        <v>1450137600</v>
      </c>
      <c r="K3609" s="10">
        <f t="shared" si="337"/>
        <v>42338.755578703705</v>
      </c>
      <c r="L3609">
        <v>1448924882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1.0545454545454545</v>
      </c>
      <c r="R3609" s="6">
        <f t="shared" si="339"/>
        <v>29</v>
      </c>
      <c r="S3609" s="6" t="str">
        <f t="shared" si="340"/>
        <v>theater</v>
      </c>
      <c r="T3609" s="6" t="str">
        <f t="shared" si="341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10">
        <f t="shared" si="336"/>
        <v>42538.374999999993</v>
      </c>
      <c r="J3610">
        <v>1466172000</v>
      </c>
      <c r="K3610" s="10">
        <f t="shared" si="337"/>
        <v>42506.501041666663</v>
      </c>
      <c r="L3610">
        <v>1463418090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</v>
      </c>
      <c r="R3610" s="6">
        <f t="shared" si="339"/>
        <v>29.62962962962963</v>
      </c>
      <c r="S3610" s="6" t="str">
        <f t="shared" si="340"/>
        <v>theater</v>
      </c>
      <c r="T3610" s="6" t="str">
        <f t="shared" si="341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10">
        <f t="shared" si="336"/>
        <v>42459.741724537038</v>
      </c>
      <c r="J3611">
        <v>1459378085</v>
      </c>
      <c r="K3611" s="10">
        <f t="shared" si="337"/>
        <v>42429.783391203702</v>
      </c>
      <c r="L3611">
        <v>1456789685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1.5331632653061225</v>
      </c>
      <c r="R3611" s="6">
        <f t="shared" si="339"/>
        <v>143.0952380952381</v>
      </c>
      <c r="S3611" s="6" t="str">
        <f t="shared" si="340"/>
        <v>theater</v>
      </c>
      <c r="T3611" s="6" t="str">
        <f t="shared" si="341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10">
        <f t="shared" si="336"/>
        <v>42233.22379629629</v>
      </c>
      <c r="J3612">
        <v>1439806936</v>
      </c>
      <c r="K3612" s="10">
        <f t="shared" si="337"/>
        <v>42203.22379629629</v>
      </c>
      <c r="L3612">
        <v>1437214936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1.623</v>
      </c>
      <c r="R3612" s="6">
        <f t="shared" si="339"/>
        <v>52.354838709677416</v>
      </c>
      <c r="S3612" s="6" t="str">
        <f t="shared" si="340"/>
        <v>theater</v>
      </c>
      <c r="T3612" s="6" t="str">
        <f t="shared" si="341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10">
        <f t="shared" si="336"/>
        <v>42102.162048611113</v>
      </c>
      <c r="J3613">
        <v>1428483201</v>
      </c>
      <c r="K3613" s="10">
        <f t="shared" si="337"/>
        <v>42072.162048611113</v>
      </c>
      <c r="L3613">
        <v>1425891201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1.36</v>
      </c>
      <c r="R3613" s="6">
        <f t="shared" si="339"/>
        <v>66.666666666666671</v>
      </c>
      <c r="S3613" s="6" t="str">
        <f t="shared" si="340"/>
        <v>theater</v>
      </c>
      <c r="T3613" s="6" t="str">
        <f t="shared" si="341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10">
        <f t="shared" si="336"/>
        <v>41799.518645833326</v>
      </c>
      <c r="J3614">
        <v>1402334811</v>
      </c>
      <c r="K3614" s="10">
        <f t="shared" si="337"/>
        <v>41789.518645833326</v>
      </c>
      <c r="L3614">
        <v>1401470811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1.444</v>
      </c>
      <c r="R3614" s="6">
        <f t="shared" si="339"/>
        <v>126.66666666666667</v>
      </c>
      <c r="S3614" s="6" t="str">
        <f t="shared" si="340"/>
        <v>theater</v>
      </c>
      <c r="T3614" s="6" t="str">
        <f t="shared" si="341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10">
        <f t="shared" si="336"/>
        <v>41818.381643518514</v>
      </c>
      <c r="J3615">
        <v>1403964574</v>
      </c>
      <c r="K3615" s="10">
        <f t="shared" si="337"/>
        <v>41788.381643518514</v>
      </c>
      <c r="L3615">
        <v>1401372574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</v>
      </c>
      <c r="R3615" s="6">
        <f t="shared" si="339"/>
        <v>62.5</v>
      </c>
      <c r="S3615" s="6" t="str">
        <f t="shared" si="340"/>
        <v>theater</v>
      </c>
      <c r="T3615" s="6" t="str">
        <f t="shared" si="341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10">
        <f t="shared" si="336"/>
        <v>42173.833518518521</v>
      </c>
      <c r="J3616">
        <v>1434675616</v>
      </c>
      <c r="K3616" s="10">
        <f t="shared" si="337"/>
        <v>42143.833518518521</v>
      </c>
      <c r="L3616">
        <v>1432083616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1.008</v>
      </c>
      <c r="R3616" s="6">
        <f t="shared" si="339"/>
        <v>35.492957746478872</v>
      </c>
      <c r="S3616" s="6" t="str">
        <f t="shared" si="340"/>
        <v>theater</v>
      </c>
      <c r="T3616" s="6" t="str">
        <f t="shared" si="341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10">
        <f t="shared" si="336"/>
        <v>42348.385370370372</v>
      </c>
      <c r="J3617">
        <v>1449756896</v>
      </c>
      <c r="K3617" s="10">
        <f t="shared" si="337"/>
        <v>42318.385370370372</v>
      </c>
      <c r="L3617">
        <v>1447164896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1.0680000000000001</v>
      </c>
      <c r="R3617" s="6">
        <f t="shared" si="339"/>
        <v>37.083333333333336</v>
      </c>
      <c r="S3617" s="6" t="str">
        <f t="shared" si="340"/>
        <v>theater</v>
      </c>
      <c r="T3617" s="6" t="str">
        <f t="shared" si="341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10">
        <f t="shared" si="336"/>
        <v>42082.699814814812</v>
      </c>
      <c r="J3618">
        <v>1426801664</v>
      </c>
      <c r="K3618" s="10">
        <f t="shared" si="337"/>
        <v>42052.741481481477</v>
      </c>
      <c r="L3618">
        <v>1424213264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1.248</v>
      </c>
      <c r="R3618" s="6">
        <f t="shared" si="339"/>
        <v>69.333333333333329</v>
      </c>
      <c r="S3618" s="6" t="str">
        <f t="shared" si="340"/>
        <v>theater</v>
      </c>
      <c r="T3618" s="6" t="str">
        <f t="shared" si="341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10">
        <f t="shared" si="336"/>
        <v>42793.791666666664</v>
      </c>
      <c r="J3619">
        <v>1488240000</v>
      </c>
      <c r="K3619" s="10">
        <f t="shared" si="337"/>
        <v>42779.401956018519</v>
      </c>
      <c r="L3619">
        <v>1486996729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1.1891891891891893</v>
      </c>
      <c r="R3619" s="6">
        <f t="shared" si="339"/>
        <v>17.254901960784313</v>
      </c>
      <c r="S3619" s="6" t="str">
        <f t="shared" si="340"/>
        <v>theater</v>
      </c>
      <c r="T3619" s="6" t="str">
        <f t="shared" si="341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10">
        <f t="shared" si="336"/>
        <v>42158.419560185182</v>
      </c>
      <c r="J3620">
        <v>1433343850</v>
      </c>
      <c r="K3620" s="10">
        <f t="shared" si="337"/>
        <v>42128.419560185182</v>
      </c>
      <c r="L3620">
        <v>1430751850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1.01</v>
      </c>
      <c r="R3620" s="6">
        <f t="shared" si="339"/>
        <v>36.071428571428569</v>
      </c>
      <c r="S3620" s="6" t="str">
        <f t="shared" si="340"/>
        <v>theater</v>
      </c>
      <c r="T3620" s="6" t="str">
        <f t="shared" si="341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10">
        <f t="shared" si="336"/>
        <v>42693.708333333336</v>
      </c>
      <c r="J3621">
        <v>1479592800</v>
      </c>
      <c r="K3621" s="10">
        <f t="shared" si="337"/>
        <v>42660.923912037033</v>
      </c>
      <c r="L3621">
        <v>1476760226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1.1299999999999999</v>
      </c>
      <c r="R3621" s="6">
        <f t="shared" si="339"/>
        <v>66.470588235294116</v>
      </c>
      <c r="S3621" s="6" t="str">
        <f t="shared" si="340"/>
        <v>theater</v>
      </c>
      <c r="T3621" s="6" t="str">
        <f t="shared" si="341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10">
        <f t="shared" si="336"/>
        <v>42067.958333333336</v>
      </c>
      <c r="J3622">
        <v>1425528000</v>
      </c>
      <c r="K3622" s="10">
        <f t="shared" si="337"/>
        <v>42037.72987268518</v>
      </c>
      <c r="L3622">
        <v>1422916261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1.0519047619047619</v>
      </c>
      <c r="R3622" s="6">
        <f t="shared" si="339"/>
        <v>56.065989847715734</v>
      </c>
      <c r="S3622" s="6" t="str">
        <f t="shared" si="340"/>
        <v>theater</v>
      </c>
      <c r="T3622" s="6" t="str">
        <f t="shared" si="341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10">
        <f t="shared" si="336"/>
        <v>42643.666666666664</v>
      </c>
      <c r="J3623">
        <v>1475269200</v>
      </c>
      <c r="K3623" s="10">
        <f t="shared" si="337"/>
        <v>42619.727361111109</v>
      </c>
      <c r="L3623">
        <v>1473200844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1.0973333333333333</v>
      </c>
      <c r="R3623" s="6">
        <f t="shared" si="339"/>
        <v>47.028571428571432</v>
      </c>
      <c r="S3623" s="6" t="str">
        <f t="shared" si="340"/>
        <v>theater</v>
      </c>
      <c r="T3623" s="6" t="str">
        <f t="shared" si="341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10">
        <f t="shared" si="336"/>
        <v>41909.932638888888</v>
      </c>
      <c r="J3624">
        <v>1411874580</v>
      </c>
      <c r="K3624" s="10">
        <f t="shared" si="337"/>
        <v>41877.013553240737</v>
      </c>
      <c r="L3624">
        <v>1409030371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1.00099</v>
      </c>
      <c r="R3624" s="6">
        <f t="shared" si="339"/>
        <v>47.666190476190479</v>
      </c>
      <c r="S3624" s="6" t="str">
        <f t="shared" si="340"/>
        <v>theater</v>
      </c>
      <c r="T3624" s="6" t="str">
        <f t="shared" si="341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10">
        <f t="shared" si="336"/>
        <v>41846.083333333328</v>
      </c>
      <c r="J3625">
        <v>1406358000</v>
      </c>
      <c r="K3625" s="10">
        <f t="shared" si="337"/>
        <v>41828.528587962959</v>
      </c>
      <c r="L3625">
        <v>1404841270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1.2</v>
      </c>
      <c r="R3625" s="6">
        <f t="shared" si="339"/>
        <v>88.235294117647058</v>
      </c>
      <c r="S3625" s="6" t="str">
        <f t="shared" si="340"/>
        <v>theater</v>
      </c>
      <c r="T3625" s="6" t="str">
        <f t="shared" si="341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10">
        <f t="shared" si="336"/>
        <v>42605.56585648148</v>
      </c>
      <c r="J3626">
        <v>1471977290</v>
      </c>
      <c r="K3626" s="10">
        <f t="shared" si="337"/>
        <v>42545.56585648148</v>
      </c>
      <c r="L3626">
        <v>1466793290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1.0493333333333332</v>
      </c>
      <c r="R3626" s="6">
        <f t="shared" si="339"/>
        <v>80.717948717948715</v>
      </c>
      <c r="S3626" s="6" t="str">
        <f t="shared" si="340"/>
        <v>theater</v>
      </c>
      <c r="T3626" s="6" t="str">
        <f t="shared" si="341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10">
        <f t="shared" si="336"/>
        <v>42187.444178240738</v>
      </c>
      <c r="J3627">
        <v>1435851577</v>
      </c>
      <c r="K3627" s="10">
        <f t="shared" si="337"/>
        <v>42157.444178240738</v>
      </c>
      <c r="L3627">
        <v>1433259577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1.0266666666666666</v>
      </c>
      <c r="R3627" s="6">
        <f t="shared" si="339"/>
        <v>39.487179487179489</v>
      </c>
      <c r="S3627" s="6" t="str">
        <f t="shared" si="340"/>
        <v>theater</v>
      </c>
      <c r="T3627" s="6" t="str">
        <f t="shared" si="341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10">
        <f t="shared" si="336"/>
        <v>41867.458993055552</v>
      </c>
      <c r="J3628">
        <v>1408204857</v>
      </c>
      <c r="K3628" s="10">
        <f t="shared" si="337"/>
        <v>41846.458993055552</v>
      </c>
      <c r="L3628">
        <v>1406390457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1.0182500000000001</v>
      </c>
      <c r="R3628" s="6">
        <f t="shared" si="339"/>
        <v>84.854166666666671</v>
      </c>
      <c r="S3628" s="6" t="str">
        <f t="shared" si="340"/>
        <v>theater</v>
      </c>
      <c r="T3628" s="6" t="str">
        <f t="shared" si="341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10">
        <f t="shared" si="336"/>
        <v>42510.957638888889</v>
      </c>
      <c r="J3629">
        <v>1463803140</v>
      </c>
      <c r="K3629" s="10">
        <f t="shared" si="337"/>
        <v>42460.533414351848</v>
      </c>
      <c r="L3629">
        <v>1459446487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</v>
      </c>
      <c r="R3629" s="6">
        <f t="shared" si="339"/>
        <v>68.965517241379317</v>
      </c>
      <c r="S3629" s="6" t="str">
        <f t="shared" si="340"/>
        <v>theater</v>
      </c>
      <c r="T3629" s="6" t="str">
        <f t="shared" si="341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10">
        <f t="shared" si="336"/>
        <v>42351.666620370372</v>
      </c>
      <c r="J3630">
        <v>1450040396</v>
      </c>
      <c r="K3630" s="10">
        <f t="shared" si="337"/>
        <v>42291.6249537037</v>
      </c>
      <c r="L3630">
        <v>1444852796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 s="6" t="e">
        <f t="shared" si="339"/>
        <v>#DIV/0!</v>
      </c>
      <c r="S3630" s="6" t="str">
        <f t="shared" si="340"/>
        <v>theater</v>
      </c>
      <c r="T3630" s="6" t="str">
        <f t="shared" si="341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10">
        <f t="shared" si="336"/>
        <v>42495.499999999993</v>
      </c>
      <c r="J3631">
        <v>1462467600</v>
      </c>
      <c r="K3631" s="10">
        <f t="shared" si="337"/>
        <v>42436.886157407404</v>
      </c>
      <c r="L3631">
        <v>1457403364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1.9999999999999999E-6</v>
      </c>
      <c r="R3631" s="6">
        <f t="shared" si="339"/>
        <v>1</v>
      </c>
      <c r="S3631" s="6" t="str">
        <f t="shared" si="340"/>
        <v>theater</v>
      </c>
      <c r="T3631" s="6" t="str">
        <f t="shared" si="341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10">
        <f t="shared" si="336"/>
        <v>41972.680439814816</v>
      </c>
      <c r="J3632">
        <v>1417295990</v>
      </c>
      <c r="K3632" s="10">
        <f t="shared" si="337"/>
        <v>41942.638773148145</v>
      </c>
      <c r="L3632">
        <v>1414700390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3.3333333333333332E-4</v>
      </c>
      <c r="R3632" s="6">
        <f t="shared" si="339"/>
        <v>1</v>
      </c>
      <c r="S3632" s="6" t="str">
        <f t="shared" si="340"/>
        <v>theater</v>
      </c>
      <c r="T3632" s="6" t="str">
        <f t="shared" si="341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10">
        <f t="shared" si="336"/>
        <v>41904.957638888889</v>
      </c>
      <c r="J3633">
        <v>1411444740</v>
      </c>
      <c r="K3633" s="10">
        <f t="shared" si="337"/>
        <v>41880.54510416666</v>
      </c>
      <c r="L3633">
        <v>1409335497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0.51023391812865493</v>
      </c>
      <c r="R3633" s="6">
        <f t="shared" si="339"/>
        <v>147.88135593220338</v>
      </c>
      <c r="S3633" s="6" t="str">
        <f t="shared" si="340"/>
        <v>theater</v>
      </c>
      <c r="T3633" s="6" t="str">
        <f t="shared" si="341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10">
        <f t="shared" si="336"/>
        <v>41966.728576388887</v>
      </c>
      <c r="J3634">
        <v>1416781749</v>
      </c>
      <c r="K3634" s="10">
        <f t="shared" si="337"/>
        <v>41946.728576388887</v>
      </c>
      <c r="L3634">
        <v>1415053749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0.2</v>
      </c>
      <c r="R3634" s="6">
        <f t="shared" si="339"/>
        <v>100</v>
      </c>
      <c r="S3634" s="6" t="str">
        <f t="shared" si="340"/>
        <v>theater</v>
      </c>
      <c r="T3634" s="6" t="str">
        <f t="shared" si="341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10">
        <f t="shared" si="336"/>
        <v>42692.833333333336</v>
      </c>
      <c r="J3635">
        <v>1479517200</v>
      </c>
      <c r="K3635" s="10">
        <f t="shared" si="337"/>
        <v>42649.415127314809</v>
      </c>
      <c r="L3635">
        <v>1475765867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0.35239999999999999</v>
      </c>
      <c r="R3635" s="6">
        <f t="shared" si="339"/>
        <v>56.838709677419352</v>
      </c>
      <c r="S3635" s="6" t="str">
        <f t="shared" si="340"/>
        <v>theater</v>
      </c>
      <c r="T3635" s="6" t="str">
        <f t="shared" si="341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10">
        <f t="shared" si="336"/>
        <v>42748.957638888889</v>
      </c>
      <c r="J3636">
        <v>1484366340</v>
      </c>
      <c r="K3636" s="10">
        <f t="shared" si="337"/>
        <v>42700.958032407405</v>
      </c>
      <c r="L3636">
        <v>1480219174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4.2466666666666666E-2</v>
      </c>
      <c r="R3636" s="6">
        <f t="shared" si="339"/>
        <v>176.94444444444446</v>
      </c>
      <c r="S3636" s="6" t="str">
        <f t="shared" si="340"/>
        <v>theater</v>
      </c>
      <c r="T3636" s="6" t="str">
        <f t="shared" si="341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10">
        <f t="shared" si="336"/>
        <v>42480.674490740734</v>
      </c>
      <c r="J3637">
        <v>1461186676</v>
      </c>
      <c r="K3637" s="10">
        <f t="shared" si="337"/>
        <v>42450.674490740734</v>
      </c>
      <c r="L3637">
        <v>1458594676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0.36457142857142855</v>
      </c>
      <c r="R3637" s="6">
        <f t="shared" si="339"/>
        <v>127.6</v>
      </c>
      <c r="S3637" s="6" t="str">
        <f t="shared" si="340"/>
        <v>theater</v>
      </c>
      <c r="T3637" s="6" t="str">
        <f t="shared" si="341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10">
        <f t="shared" si="336"/>
        <v>42261.486446759256</v>
      </c>
      <c r="J3638">
        <v>1442248829</v>
      </c>
      <c r="K3638" s="10">
        <f t="shared" si="337"/>
        <v>42226.486446759256</v>
      </c>
      <c r="L3638">
        <v>1439224829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 s="6" t="e">
        <f t="shared" si="339"/>
        <v>#DIV/0!</v>
      </c>
      <c r="S3638" s="6" t="str">
        <f t="shared" si="340"/>
        <v>theater</v>
      </c>
      <c r="T3638" s="6" t="str">
        <f t="shared" si="341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10">
        <f t="shared" si="336"/>
        <v>42005.492303240739</v>
      </c>
      <c r="J3639">
        <v>1420130935</v>
      </c>
      <c r="K3639" s="10">
        <f t="shared" si="337"/>
        <v>41975.492303240739</v>
      </c>
      <c r="L3639">
        <v>1417538935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0.30866666666666664</v>
      </c>
      <c r="R3639" s="6">
        <f t="shared" si="339"/>
        <v>66.142857142857139</v>
      </c>
      <c r="S3639" s="6" t="str">
        <f t="shared" si="340"/>
        <v>theater</v>
      </c>
      <c r="T3639" s="6" t="str">
        <f t="shared" si="341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10">
        <f t="shared" si="336"/>
        <v>42113.42282407407</v>
      </c>
      <c r="J3640">
        <v>1429456132</v>
      </c>
      <c r="K3640" s="10">
        <f t="shared" si="337"/>
        <v>42053.464490740742</v>
      </c>
      <c r="L3640">
        <v>1424275732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6.545454545454546E-2</v>
      </c>
      <c r="R3640" s="6">
        <f t="shared" si="339"/>
        <v>108</v>
      </c>
      <c r="S3640" s="6" t="str">
        <f t="shared" si="340"/>
        <v>theater</v>
      </c>
      <c r="T3640" s="6" t="str">
        <f t="shared" si="341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10">
        <f t="shared" si="336"/>
        <v>42650.424305555549</v>
      </c>
      <c r="J3641">
        <v>1475853060</v>
      </c>
      <c r="K3641" s="10">
        <f t="shared" si="337"/>
        <v>42590.468819444439</v>
      </c>
      <c r="L3641">
        <v>1470672906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4.0000000000000003E-5</v>
      </c>
      <c r="R3641" s="6">
        <f t="shared" si="339"/>
        <v>1</v>
      </c>
      <c r="S3641" s="6" t="str">
        <f t="shared" si="340"/>
        <v>theater</v>
      </c>
      <c r="T3641" s="6" t="str">
        <f t="shared" si="341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10">
        <f t="shared" si="336"/>
        <v>42134.573263888888</v>
      </c>
      <c r="J3642">
        <v>1431283530</v>
      </c>
      <c r="K3642" s="10">
        <f t="shared" si="337"/>
        <v>42104.573263888888</v>
      </c>
      <c r="L3642">
        <v>1428691530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5.5E-2</v>
      </c>
      <c r="R3642" s="6">
        <f t="shared" si="339"/>
        <v>18.333333333333332</v>
      </c>
      <c r="S3642" s="6" t="str">
        <f t="shared" si="340"/>
        <v>theater</v>
      </c>
      <c r="T3642" s="6" t="str">
        <f t="shared" si="341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10">
        <f t="shared" si="336"/>
        <v>41917</v>
      </c>
      <c r="J3643">
        <v>1412485200</v>
      </c>
      <c r="K3643" s="10">
        <f t="shared" si="337"/>
        <v>41899.41873842592</v>
      </c>
      <c r="L3643">
        <v>1410966179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 s="6" t="e">
        <f t="shared" si="339"/>
        <v>#DIV/0!</v>
      </c>
      <c r="S3643" s="6" t="str">
        <f t="shared" si="340"/>
        <v>theater</v>
      </c>
      <c r="T3643" s="6" t="str">
        <f t="shared" si="341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10">
        <f t="shared" si="336"/>
        <v>42338.499999999993</v>
      </c>
      <c r="J3644">
        <v>1448902800</v>
      </c>
      <c r="K3644" s="10">
        <f t="shared" si="337"/>
        <v>42297.607951388891</v>
      </c>
      <c r="L3644">
        <v>1445369727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2.1428571428571429E-2</v>
      </c>
      <c r="R3644" s="6">
        <f t="shared" si="339"/>
        <v>7.5</v>
      </c>
      <c r="S3644" s="6" t="str">
        <f t="shared" si="340"/>
        <v>theater</v>
      </c>
      <c r="T3644" s="6" t="str">
        <f t="shared" si="341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10">
        <f t="shared" si="336"/>
        <v>42324.977303240739</v>
      </c>
      <c r="J3645">
        <v>1447734439</v>
      </c>
      <c r="K3645" s="10">
        <f t="shared" si="337"/>
        <v>42284.935636574075</v>
      </c>
      <c r="L3645">
        <v>1444274839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 s="6" t="e">
        <f t="shared" si="339"/>
        <v>#DIV/0!</v>
      </c>
      <c r="S3645" s="6" t="str">
        <f t="shared" si="340"/>
        <v>theater</v>
      </c>
      <c r="T3645" s="6" t="str">
        <f t="shared" si="341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10">
        <f t="shared" si="336"/>
        <v>42436.999305555553</v>
      </c>
      <c r="J3646">
        <v>1457413140</v>
      </c>
      <c r="K3646" s="10">
        <f t="shared" si="337"/>
        <v>42409.033414351848</v>
      </c>
      <c r="L3646">
        <v>1454996887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0.16420000000000001</v>
      </c>
      <c r="R3646" s="6">
        <f t="shared" si="339"/>
        <v>68.416666666666671</v>
      </c>
      <c r="S3646" s="6" t="str">
        <f t="shared" si="340"/>
        <v>theater</v>
      </c>
      <c r="T3646" s="6" t="str">
        <f t="shared" si="341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10">
        <f t="shared" si="336"/>
        <v>42695.803680555553</v>
      </c>
      <c r="J3647">
        <v>1479773838</v>
      </c>
      <c r="K3647" s="10">
        <f t="shared" si="337"/>
        <v>42665.762013888881</v>
      </c>
      <c r="L3647">
        <v>1477178238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1E-3</v>
      </c>
      <c r="R3647" s="6">
        <f t="shared" si="339"/>
        <v>1</v>
      </c>
      <c r="S3647" s="6" t="str">
        <f t="shared" si="340"/>
        <v>theater</v>
      </c>
      <c r="T3647" s="6" t="str">
        <f t="shared" si="341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10">
        <f t="shared" si="336"/>
        <v>42171.770833333336</v>
      </c>
      <c r="J3648">
        <v>1434497400</v>
      </c>
      <c r="K3648" s="10">
        <f t="shared" si="337"/>
        <v>42140.21298611111</v>
      </c>
      <c r="L3648">
        <v>1431770802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4.8099999999999997E-2</v>
      </c>
      <c r="R3648" s="6">
        <f t="shared" si="339"/>
        <v>60.125</v>
      </c>
      <c r="S3648" s="6" t="str">
        <f t="shared" si="340"/>
        <v>theater</v>
      </c>
      <c r="T3648" s="6" t="str">
        <f t="shared" si="341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10">
        <f t="shared" si="336"/>
        <v>42643.540821759256</v>
      </c>
      <c r="J3649">
        <v>1475258327</v>
      </c>
      <c r="K3649" s="10">
        <f t="shared" si="337"/>
        <v>42598.540821759256</v>
      </c>
      <c r="L3649">
        <v>1471370327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0.06</v>
      </c>
      <c r="R3649" s="6">
        <f t="shared" si="339"/>
        <v>15</v>
      </c>
      <c r="S3649" s="6" t="str">
        <f t="shared" si="340"/>
        <v>theater</v>
      </c>
      <c r="T3649" s="6" t="str">
        <f t="shared" si="341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10">
        <f t="shared" si="336"/>
        <v>41917.083854166667</v>
      </c>
      <c r="J3650">
        <v>1412492445</v>
      </c>
      <c r="K3650" s="10">
        <f t="shared" si="337"/>
        <v>41887.083854166667</v>
      </c>
      <c r="L3650">
        <v>1409900445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8"/>
        <v>1.003825</v>
      </c>
      <c r="R3650" s="6">
        <f t="shared" si="339"/>
        <v>550.04109589041093</v>
      </c>
      <c r="S3650" s="6" t="str">
        <f t="shared" si="340"/>
        <v>theater</v>
      </c>
      <c r="T3650" s="6" t="str">
        <f t="shared" si="341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10">
        <f t="shared" ref="I3651:I3714" si="342">J3651/(86400)+25569+(-5/24)</f>
        <v>41806.504560185182</v>
      </c>
      <c r="J3651">
        <v>1402938394</v>
      </c>
      <c r="K3651" s="10">
        <f t="shared" ref="K3651:K3714" si="343">(L3651/86400)+25569+(-5/24)</f>
        <v>41780.504560185182</v>
      </c>
      <c r="L3651">
        <v>1400691994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4">E3651/D3651</f>
        <v>1.04</v>
      </c>
      <c r="R3651" s="6">
        <f t="shared" ref="R3651:R3714" si="345">E3651/N3651</f>
        <v>97.5</v>
      </c>
      <c r="S3651" s="6" t="str">
        <f t="shared" ref="S3651:S3714" si="346">LEFT(P3651,FIND("/",P3651)-1)</f>
        <v>theater</v>
      </c>
      <c r="T3651" s="6" t="str">
        <f t="shared" ref="T3651:T3714" si="347">RIGHT(P3651,LEN(P3651)-FIND("/",P3651))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10">
        <f t="shared" si="342"/>
        <v>42402.270648148151</v>
      </c>
      <c r="J3652">
        <v>1454412584</v>
      </c>
      <c r="K3652" s="10">
        <f t="shared" si="343"/>
        <v>42381.270648148151</v>
      </c>
      <c r="L3652">
        <v>1452598184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</v>
      </c>
      <c r="R3652" s="6">
        <f t="shared" si="345"/>
        <v>29.411764705882351</v>
      </c>
      <c r="S3652" s="6" t="str">
        <f t="shared" si="346"/>
        <v>theater</v>
      </c>
      <c r="T3652" s="6" t="str">
        <f t="shared" si="347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10">
        <f t="shared" si="342"/>
        <v>41861.457638888889</v>
      </c>
      <c r="J3653">
        <v>1407686340</v>
      </c>
      <c r="K3653" s="10">
        <f t="shared" si="343"/>
        <v>41828.437986111108</v>
      </c>
      <c r="L3653">
        <v>1404833442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1.04</v>
      </c>
      <c r="R3653" s="6">
        <f t="shared" si="345"/>
        <v>57.777777777777779</v>
      </c>
      <c r="S3653" s="6" t="str">
        <f t="shared" si="346"/>
        <v>theater</v>
      </c>
      <c r="T3653" s="6" t="str">
        <f t="shared" si="347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10">
        <f t="shared" si="342"/>
        <v>42606.957638888889</v>
      </c>
      <c r="J3654">
        <v>1472097540</v>
      </c>
      <c r="K3654" s="10">
        <f t="shared" si="343"/>
        <v>42596.436365740738</v>
      </c>
      <c r="L3654">
        <v>1471188502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2.5066666666666668</v>
      </c>
      <c r="R3654" s="6">
        <f t="shared" si="345"/>
        <v>44.235294117647058</v>
      </c>
      <c r="S3654" s="6" t="str">
        <f t="shared" si="346"/>
        <v>theater</v>
      </c>
      <c r="T3654" s="6" t="str">
        <f t="shared" si="347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10">
        <f t="shared" si="342"/>
        <v>42221.155173611107</v>
      </c>
      <c r="J3655">
        <v>1438764207</v>
      </c>
      <c r="K3655" s="10">
        <f t="shared" si="343"/>
        <v>42191.155173611107</v>
      </c>
      <c r="L3655">
        <v>1436172207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1.0049999999999999</v>
      </c>
      <c r="R3655" s="6">
        <f t="shared" si="345"/>
        <v>60.909090909090907</v>
      </c>
      <c r="S3655" s="6" t="str">
        <f t="shared" si="346"/>
        <v>theater</v>
      </c>
      <c r="T3655" s="6" t="str">
        <f t="shared" si="347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10">
        <f t="shared" si="342"/>
        <v>42463.499999999993</v>
      </c>
      <c r="J3656">
        <v>1459702800</v>
      </c>
      <c r="K3656" s="10">
        <f t="shared" si="343"/>
        <v>42440.20817129629</v>
      </c>
      <c r="L3656">
        <v>1457690386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1.744</v>
      </c>
      <c r="R3656" s="6">
        <f t="shared" si="345"/>
        <v>68.84210526315789</v>
      </c>
      <c r="S3656" s="6" t="str">
        <f t="shared" si="346"/>
        <v>theater</v>
      </c>
      <c r="T3656" s="6" t="str">
        <f t="shared" si="347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10">
        <f t="shared" si="342"/>
        <v>42203.082638888889</v>
      </c>
      <c r="J3657">
        <v>1437202740</v>
      </c>
      <c r="K3657" s="10">
        <f t="shared" si="343"/>
        <v>42173.594884259255</v>
      </c>
      <c r="L3657">
        <v>1434654998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1.1626000000000001</v>
      </c>
      <c r="R3657" s="6">
        <f t="shared" si="345"/>
        <v>73.582278481012665</v>
      </c>
      <c r="S3657" s="6" t="str">
        <f t="shared" si="346"/>
        <v>theater</v>
      </c>
      <c r="T3657" s="6" t="str">
        <f t="shared" si="347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10">
        <f t="shared" si="342"/>
        <v>42767.749305555553</v>
      </c>
      <c r="J3658">
        <v>1485989940</v>
      </c>
      <c r="K3658" s="10">
        <f t="shared" si="343"/>
        <v>42737.701805555553</v>
      </c>
      <c r="L3658">
        <v>1483393836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1.0582</v>
      </c>
      <c r="R3658" s="6">
        <f t="shared" si="345"/>
        <v>115.02173913043478</v>
      </c>
      <c r="S3658" s="6" t="str">
        <f t="shared" si="346"/>
        <v>theater</v>
      </c>
      <c r="T3658" s="6" t="str">
        <f t="shared" si="347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10">
        <f t="shared" si="342"/>
        <v>42522.695833333331</v>
      </c>
      <c r="J3659">
        <v>1464817320</v>
      </c>
      <c r="K3659" s="10">
        <f t="shared" si="343"/>
        <v>42499.4215162037</v>
      </c>
      <c r="L3659">
        <v>1462806419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1.1074999999999999</v>
      </c>
      <c r="R3659" s="6">
        <f t="shared" si="345"/>
        <v>110.75</v>
      </c>
      <c r="S3659" s="6" t="str">
        <f t="shared" si="346"/>
        <v>theater</v>
      </c>
      <c r="T3659" s="6" t="str">
        <f t="shared" si="347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10">
        <f t="shared" si="342"/>
        <v>41821.957638888889</v>
      </c>
      <c r="J3660">
        <v>1404273540</v>
      </c>
      <c r="K3660" s="10">
        <f t="shared" si="343"/>
        <v>41775.650231481479</v>
      </c>
      <c r="L3660">
        <v>1400272580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1.0066666666666666</v>
      </c>
      <c r="R3660" s="6">
        <f t="shared" si="345"/>
        <v>75.5</v>
      </c>
      <c r="S3660" s="6" t="str">
        <f t="shared" si="346"/>
        <v>theater</v>
      </c>
      <c r="T3660" s="6" t="str">
        <f t="shared" si="347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10">
        <f t="shared" si="342"/>
        <v>42082.402083333327</v>
      </c>
      <c r="J3661">
        <v>1426775940</v>
      </c>
      <c r="K3661" s="10">
        <f t="shared" si="343"/>
        <v>42055.068865740737</v>
      </c>
      <c r="L3661">
        <v>1424414350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1.0203333333333333</v>
      </c>
      <c r="R3661" s="6">
        <f t="shared" si="345"/>
        <v>235.46153846153845</v>
      </c>
      <c r="S3661" s="6" t="str">
        <f t="shared" si="346"/>
        <v>theater</v>
      </c>
      <c r="T3661" s="6" t="str">
        <f t="shared" si="347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10">
        <f t="shared" si="342"/>
        <v>41996.672743055555</v>
      </c>
      <c r="J3662">
        <v>1419368925</v>
      </c>
      <c r="K3662" s="10">
        <f t="shared" si="343"/>
        <v>41971.672743055555</v>
      </c>
      <c r="L3662">
        <v>1417208925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</v>
      </c>
      <c r="R3662" s="6">
        <f t="shared" si="345"/>
        <v>11.363636363636363</v>
      </c>
      <c r="S3662" s="6" t="str">
        <f t="shared" si="346"/>
        <v>theater</v>
      </c>
      <c r="T3662" s="6" t="str">
        <f t="shared" si="347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10">
        <f t="shared" si="342"/>
        <v>42469.958333333336</v>
      </c>
      <c r="J3663">
        <v>1460260800</v>
      </c>
      <c r="K3663" s="10">
        <f t="shared" si="343"/>
        <v>42447.688333333332</v>
      </c>
      <c r="L3663">
        <v>1458336672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1.1100000000000001</v>
      </c>
      <c r="R3663" s="6">
        <f t="shared" si="345"/>
        <v>92.5</v>
      </c>
      <c r="S3663" s="6" t="str">
        <f t="shared" si="346"/>
        <v>theater</v>
      </c>
      <c r="T3663" s="6" t="str">
        <f t="shared" si="347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10">
        <f t="shared" si="342"/>
        <v>42093.97006944444</v>
      </c>
      <c r="J3664">
        <v>1427775414</v>
      </c>
      <c r="K3664" s="10">
        <f t="shared" si="343"/>
        <v>42064.011736111112</v>
      </c>
      <c r="L3664">
        <v>1425187014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1.0142500000000001</v>
      </c>
      <c r="R3664" s="6">
        <f t="shared" si="345"/>
        <v>202.85</v>
      </c>
      <c r="S3664" s="6" t="str">
        <f t="shared" si="346"/>
        <v>theater</v>
      </c>
      <c r="T3664" s="6" t="str">
        <f t="shared" si="347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10">
        <f t="shared" si="342"/>
        <v>42725.285069444442</v>
      </c>
      <c r="J3665">
        <v>1482321030</v>
      </c>
      <c r="K3665" s="10">
        <f t="shared" si="343"/>
        <v>42665.243402777771</v>
      </c>
      <c r="L3665">
        <v>1477133430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1.04</v>
      </c>
      <c r="R3665" s="6">
        <f t="shared" si="345"/>
        <v>26</v>
      </c>
      <c r="S3665" s="6" t="str">
        <f t="shared" si="346"/>
        <v>theater</v>
      </c>
      <c r="T3665" s="6" t="str">
        <f t="shared" si="347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10">
        <f t="shared" si="342"/>
        <v>42537.04038194444</v>
      </c>
      <c r="J3666">
        <v>1466056689</v>
      </c>
      <c r="K3666" s="10">
        <f t="shared" si="343"/>
        <v>42523.04038194444</v>
      </c>
      <c r="L3666">
        <v>1464847089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1.09375</v>
      </c>
      <c r="R3666" s="6">
        <f t="shared" si="345"/>
        <v>46.05263157894737</v>
      </c>
      <c r="S3666" s="6" t="str">
        <f t="shared" si="346"/>
        <v>theater</v>
      </c>
      <c r="T3666" s="6" t="str">
        <f t="shared" si="347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10">
        <f t="shared" si="342"/>
        <v>42305.620833333327</v>
      </c>
      <c r="J3667">
        <v>1446062040</v>
      </c>
      <c r="K3667" s="10">
        <f t="shared" si="343"/>
        <v>42294.59979166666</v>
      </c>
      <c r="L3667">
        <v>1445109822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1.1516129032258065</v>
      </c>
      <c r="R3667" s="6">
        <f t="shared" si="345"/>
        <v>51</v>
      </c>
      <c r="S3667" s="6" t="str">
        <f t="shared" si="346"/>
        <v>theater</v>
      </c>
      <c r="T3667" s="6" t="str">
        <f t="shared" si="347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10">
        <f t="shared" si="342"/>
        <v>41844.083333333328</v>
      </c>
      <c r="J3668">
        <v>1406185200</v>
      </c>
      <c r="K3668" s="10">
        <f t="shared" si="343"/>
        <v>41822.696550925924</v>
      </c>
      <c r="L3668">
        <v>1404337382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</v>
      </c>
      <c r="R3668" s="6">
        <f t="shared" si="345"/>
        <v>31.578947368421051</v>
      </c>
      <c r="S3668" s="6" t="str">
        <f t="shared" si="346"/>
        <v>theater</v>
      </c>
      <c r="T3668" s="6" t="str">
        <f t="shared" si="347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10">
        <f t="shared" si="342"/>
        <v>42203.761793981474</v>
      </c>
      <c r="J3669">
        <v>1437261419</v>
      </c>
      <c r="K3669" s="10">
        <f t="shared" si="343"/>
        <v>42173.761793981474</v>
      </c>
      <c r="L3669">
        <v>1434669419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1.0317033333333334</v>
      </c>
      <c r="R3669" s="6">
        <f t="shared" si="345"/>
        <v>53.363965517241382</v>
      </c>
      <c r="S3669" s="6" t="str">
        <f t="shared" si="346"/>
        <v>theater</v>
      </c>
      <c r="T3669" s="6" t="str">
        <f t="shared" si="347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10">
        <f t="shared" si="342"/>
        <v>42208.564583333333</v>
      </c>
      <c r="J3670">
        <v>1437676380</v>
      </c>
      <c r="K3670" s="10">
        <f t="shared" si="343"/>
        <v>42185.347824074073</v>
      </c>
      <c r="L3670">
        <v>1435670452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1.0349999999999999</v>
      </c>
      <c r="R3670" s="6">
        <f t="shared" si="345"/>
        <v>36.964285714285715</v>
      </c>
      <c r="S3670" s="6" t="str">
        <f t="shared" si="346"/>
        <v>theater</v>
      </c>
      <c r="T3670" s="6" t="str">
        <f t="shared" si="347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10">
        <f t="shared" si="342"/>
        <v>42166.466863425921</v>
      </c>
      <c r="J3671">
        <v>1434039137</v>
      </c>
      <c r="K3671" s="10">
        <f t="shared" si="343"/>
        <v>42136.466863425921</v>
      </c>
      <c r="L3671">
        <v>1431447137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1.3819999999999999</v>
      </c>
      <c r="R3671" s="6">
        <f t="shared" si="345"/>
        <v>81.294117647058826</v>
      </c>
      <c r="S3671" s="6" t="str">
        <f t="shared" si="346"/>
        <v>theater</v>
      </c>
      <c r="T3671" s="6" t="str">
        <f t="shared" si="347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10">
        <f t="shared" si="342"/>
        <v>42155.749999999993</v>
      </c>
      <c r="J3672">
        <v>1433113200</v>
      </c>
      <c r="K3672" s="10">
        <f t="shared" si="343"/>
        <v>42142.305682870363</v>
      </c>
      <c r="L3672">
        <v>1431951611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1.0954545454545455</v>
      </c>
      <c r="R3672" s="6">
        <f t="shared" si="345"/>
        <v>20.083333333333332</v>
      </c>
      <c r="S3672" s="6" t="str">
        <f t="shared" si="346"/>
        <v>theater</v>
      </c>
      <c r="T3672" s="6" t="str">
        <f t="shared" si="347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10">
        <f t="shared" si="342"/>
        <v>41840.957638888889</v>
      </c>
      <c r="J3673">
        <v>1405915140</v>
      </c>
      <c r="K3673" s="10">
        <f t="shared" si="343"/>
        <v>41820.419756944444</v>
      </c>
      <c r="L3673">
        <v>1404140667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1.0085714285714287</v>
      </c>
      <c r="R3673" s="6">
        <f t="shared" si="345"/>
        <v>88.25</v>
      </c>
      <c r="S3673" s="6" t="str">
        <f t="shared" si="346"/>
        <v>theater</v>
      </c>
      <c r="T3673" s="6" t="str">
        <f t="shared" si="347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10">
        <f t="shared" si="342"/>
        <v>41908.738240740735</v>
      </c>
      <c r="J3674">
        <v>1411771384</v>
      </c>
      <c r="K3674" s="10">
        <f t="shared" si="343"/>
        <v>41878.738240740735</v>
      </c>
      <c r="L3674">
        <v>1409179384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1.0153333333333334</v>
      </c>
      <c r="R3674" s="6">
        <f t="shared" si="345"/>
        <v>53.438596491228068</v>
      </c>
      <c r="S3674" s="6" t="str">
        <f t="shared" si="346"/>
        <v>theater</v>
      </c>
      <c r="T3674" s="6" t="str">
        <f t="shared" si="347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10">
        <f t="shared" si="342"/>
        <v>41948.327777777777</v>
      </c>
      <c r="J3675">
        <v>1415191920</v>
      </c>
      <c r="K3675" s="10">
        <f t="shared" si="343"/>
        <v>41914.086770833332</v>
      </c>
      <c r="L3675">
        <v>1412233497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1.13625</v>
      </c>
      <c r="R3675" s="6">
        <f t="shared" si="345"/>
        <v>39.868421052631582</v>
      </c>
      <c r="S3675" s="6" t="str">
        <f t="shared" si="346"/>
        <v>theater</v>
      </c>
      <c r="T3675" s="6" t="str">
        <f t="shared" si="347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10">
        <f t="shared" si="342"/>
        <v>42616.664687499993</v>
      </c>
      <c r="J3676">
        <v>1472936229</v>
      </c>
      <c r="K3676" s="10">
        <f t="shared" si="343"/>
        <v>42556.664687499993</v>
      </c>
      <c r="L3676">
        <v>1467752229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</v>
      </c>
      <c r="R3676" s="6">
        <f t="shared" si="345"/>
        <v>145.16129032258064</v>
      </c>
      <c r="S3676" s="6" t="str">
        <f t="shared" si="346"/>
        <v>theater</v>
      </c>
      <c r="T3676" s="6" t="str">
        <f t="shared" si="347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10">
        <f t="shared" si="342"/>
        <v>42505.749999999993</v>
      </c>
      <c r="J3677">
        <v>1463353200</v>
      </c>
      <c r="K3677" s="10">
        <f t="shared" si="343"/>
        <v>42493.388680555552</v>
      </c>
      <c r="L3677">
        <v>1462285182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1.4</v>
      </c>
      <c r="R3677" s="6">
        <f t="shared" si="345"/>
        <v>23.333333333333332</v>
      </c>
      <c r="S3677" s="6" t="str">
        <f t="shared" si="346"/>
        <v>theater</v>
      </c>
      <c r="T3677" s="6" t="str">
        <f t="shared" si="347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10">
        <f t="shared" si="342"/>
        <v>41894.607453703698</v>
      </c>
      <c r="J3678">
        <v>1410550484</v>
      </c>
      <c r="K3678" s="10">
        <f t="shared" si="343"/>
        <v>41876.607453703698</v>
      </c>
      <c r="L3678">
        <v>1408995284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1.2875000000000001</v>
      </c>
      <c r="R3678" s="6">
        <f t="shared" si="345"/>
        <v>64.375</v>
      </c>
      <c r="S3678" s="6" t="str">
        <f t="shared" si="346"/>
        <v>theater</v>
      </c>
      <c r="T3678" s="6" t="str">
        <f t="shared" si="347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10">
        <f t="shared" si="342"/>
        <v>41822.957638888889</v>
      </c>
      <c r="J3679">
        <v>1404359940</v>
      </c>
      <c r="K3679" s="10">
        <f t="shared" si="343"/>
        <v>41802.365949074076</v>
      </c>
      <c r="L3679">
        <v>1402580818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1.0290416666666666</v>
      </c>
      <c r="R3679" s="6">
        <f t="shared" si="345"/>
        <v>62.052763819095475</v>
      </c>
      <c r="S3679" s="6" t="str">
        <f t="shared" si="346"/>
        <v>theater</v>
      </c>
      <c r="T3679" s="6" t="str">
        <f t="shared" si="347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10">
        <f t="shared" si="342"/>
        <v>42155.322893518511</v>
      </c>
      <c r="J3680">
        <v>1433076298</v>
      </c>
      <c r="K3680" s="10">
        <f t="shared" si="343"/>
        <v>42120.322893518511</v>
      </c>
      <c r="L3680">
        <v>1430052298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1.0249999999999999</v>
      </c>
      <c r="R3680" s="6">
        <f t="shared" si="345"/>
        <v>66.129032258064512</v>
      </c>
      <c r="S3680" s="6" t="str">
        <f t="shared" si="346"/>
        <v>theater</v>
      </c>
      <c r="T3680" s="6" t="str">
        <f t="shared" si="347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10">
        <f t="shared" si="342"/>
        <v>41820.999305555553</v>
      </c>
      <c r="J3681">
        <v>1404190740</v>
      </c>
      <c r="K3681" s="10">
        <f t="shared" si="343"/>
        <v>41786.553020833329</v>
      </c>
      <c r="L3681">
        <v>1401214581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1.101</v>
      </c>
      <c r="R3681" s="6">
        <f t="shared" si="345"/>
        <v>73.400000000000006</v>
      </c>
      <c r="S3681" s="6" t="str">
        <f t="shared" si="346"/>
        <v>theater</v>
      </c>
      <c r="T3681" s="6" t="str">
        <f t="shared" si="347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10">
        <f t="shared" si="342"/>
        <v>42648.245763888888</v>
      </c>
      <c r="J3682">
        <v>1475664834</v>
      </c>
      <c r="K3682" s="10">
        <f t="shared" si="343"/>
        <v>42627.245763888888</v>
      </c>
      <c r="L3682">
        <v>1473850434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1.1276666666666666</v>
      </c>
      <c r="R3682" s="6">
        <f t="shared" si="345"/>
        <v>99.5</v>
      </c>
      <c r="S3682" s="6" t="str">
        <f t="shared" si="346"/>
        <v>theater</v>
      </c>
      <c r="T3682" s="6" t="str">
        <f t="shared" si="347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10">
        <f t="shared" si="342"/>
        <v>42384.443171296291</v>
      </c>
      <c r="J3683">
        <v>1452872290</v>
      </c>
      <c r="K3683" s="10">
        <f t="shared" si="343"/>
        <v>42374.443171296291</v>
      </c>
      <c r="L3683">
        <v>1452008290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1.119</v>
      </c>
      <c r="R3683" s="6">
        <f t="shared" si="345"/>
        <v>62.166666666666664</v>
      </c>
      <c r="S3683" s="6" t="str">
        <f t="shared" si="346"/>
        <v>theater</v>
      </c>
      <c r="T3683" s="6" t="str">
        <f t="shared" si="347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10">
        <f t="shared" si="342"/>
        <v>41806.082638888889</v>
      </c>
      <c r="J3684">
        <v>1402901940</v>
      </c>
      <c r="K3684" s="10">
        <f t="shared" si="343"/>
        <v>41772.477060185185</v>
      </c>
      <c r="L3684">
        <v>1399998418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1.3919999999999999</v>
      </c>
      <c r="R3684" s="6">
        <f t="shared" si="345"/>
        <v>62.328358208955223</v>
      </c>
      <c r="S3684" s="6" t="str">
        <f t="shared" si="346"/>
        <v>theater</v>
      </c>
      <c r="T3684" s="6" t="str">
        <f t="shared" si="347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10">
        <f t="shared" si="342"/>
        <v>42662.908518518518</v>
      </c>
      <c r="J3685">
        <v>1476931696</v>
      </c>
      <c r="K3685" s="10">
        <f t="shared" si="343"/>
        <v>42632.908518518518</v>
      </c>
      <c r="L3685">
        <v>1474339696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1.1085714285714285</v>
      </c>
      <c r="R3685" s="6">
        <f t="shared" si="345"/>
        <v>58.787878787878789</v>
      </c>
      <c r="S3685" s="6" t="str">
        <f t="shared" si="346"/>
        <v>theater</v>
      </c>
      <c r="T3685" s="6" t="str">
        <f t="shared" si="347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10">
        <f t="shared" si="342"/>
        <v>42248.97206018518</v>
      </c>
      <c r="J3686">
        <v>1441167586</v>
      </c>
      <c r="K3686" s="10">
        <f t="shared" si="343"/>
        <v>42218.97206018518</v>
      </c>
      <c r="L3686">
        <v>1438575586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1.3906666666666667</v>
      </c>
      <c r="R3686" s="6">
        <f t="shared" si="345"/>
        <v>45.347826086956523</v>
      </c>
      <c r="S3686" s="6" t="str">
        <f t="shared" si="346"/>
        <v>theater</v>
      </c>
      <c r="T3686" s="6" t="str">
        <f t="shared" si="347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10">
        <f t="shared" si="342"/>
        <v>41778.666666666664</v>
      </c>
      <c r="J3687">
        <v>1400533200</v>
      </c>
      <c r="K3687" s="10">
        <f t="shared" si="343"/>
        <v>41753.384942129625</v>
      </c>
      <c r="L3687">
        <v>1398348859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1.0569999999999999</v>
      </c>
      <c r="R3687" s="6">
        <f t="shared" si="345"/>
        <v>41.944444444444443</v>
      </c>
      <c r="S3687" s="6" t="str">
        <f t="shared" si="346"/>
        <v>theater</v>
      </c>
      <c r="T3687" s="6" t="str">
        <f t="shared" si="347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10">
        <f t="shared" si="342"/>
        <v>42244.957638888889</v>
      </c>
      <c r="J3688">
        <v>1440820740</v>
      </c>
      <c r="K3688" s="10">
        <f t="shared" si="343"/>
        <v>42230.454398148147</v>
      </c>
      <c r="L3688">
        <v>1439567660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1.0142857142857142</v>
      </c>
      <c r="R3688" s="6">
        <f t="shared" si="345"/>
        <v>59.166666666666664</v>
      </c>
      <c r="S3688" s="6" t="str">
        <f t="shared" si="346"/>
        <v>theater</v>
      </c>
      <c r="T3688" s="6" t="str">
        <f t="shared" si="347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10">
        <f t="shared" si="342"/>
        <v>41817.009895833333</v>
      </c>
      <c r="J3689">
        <v>1403846055</v>
      </c>
      <c r="K3689" s="10">
        <f t="shared" si="343"/>
        <v>41787.009895833333</v>
      </c>
      <c r="L3689">
        <v>1401254055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1.0024500000000001</v>
      </c>
      <c r="R3689" s="6">
        <f t="shared" si="345"/>
        <v>200.49</v>
      </c>
      <c r="S3689" s="6" t="str">
        <f t="shared" si="346"/>
        <v>theater</v>
      </c>
      <c r="T3689" s="6" t="str">
        <f t="shared" si="347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10">
        <f t="shared" si="342"/>
        <v>41859.578749999993</v>
      </c>
      <c r="J3690">
        <v>1407524004</v>
      </c>
      <c r="K3690" s="10">
        <f t="shared" si="343"/>
        <v>41829.578749999993</v>
      </c>
      <c r="L3690">
        <v>1404932004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1.0916666666666666</v>
      </c>
      <c r="R3690" s="6">
        <f t="shared" si="345"/>
        <v>83.974358974358978</v>
      </c>
      <c r="S3690" s="6" t="str">
        <f t="shared" si="346"/>
        <v>theater</v>
      </c>
      <c r="T3690" s="6" t="str">
        <f t="shared" si="347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10">
        <f t="shared" si="342"/>
        <v>42176.725694444445</v>
      </c>
      <c r="J3691">
        <v>1434925500</v>
      </c>
      <c r="K3691" s="10">
        <f t="shared" si="343"/>
        <v>42147.61850694444</v>
      </c>
      <c r="L3691">
        <v>1432410639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1.1833333333333333</v>
      </c>
      <c r="R3691" s="6">
        <f t="shared" si="345"/>
        <v>57.258064516129032</v>
      </c>
      <c r="S3691" s="6" t="str">
        <f t="shared" si="346"/>
        <v>theater</v>
      </c>
      <c r="T3691" s="6" t="str">
        <f t="shared" si="347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10">
        <f t="shared" si="342"/>
        <v>41970.431516203702</v>
      </c>
      <c r="J3692">
        <v>1417101683</v>
      </c>
      <c r="K3692" s="10">
        <f t="shared" si="343"/>
        <v>41940.38984953703</v>
      </c>
      <c r="L3692">
        <v>1414506083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1.2</v>
      </c>
      <c r="R3692" s="6">
        <f t="shared" si="345"/>
        <v>58.064516129032256</v>
      </c>
      <c r="S3692" s="6" t="str">
        <f t="shared" si="346"/>
        <v>theater</v>
      </c>
      <c r="T3692" s="6" t="str">
        <f t="shared" si="347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10">
        <f t="shared" si="342"/>
        <v>42064.999305555553</v>
      </c>
      <c r="J3693">
        <v>1425272340</v>
      </c>
      <c r="K3693" s="10">
        <f t="shared" si="343"/>
        <v>42020.492233796293</v>
      </c>
      <c r="L3693">
        <v>1421426929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1.2796000000000001</v>
      </c>
      <c r="R3693" s="6">
        <f t="shared" si="345"/>
        <v>186.80291970802921</v>
      </c>
      <c r="S3693" s="6" t="str">
        <f t="shared" si="346"/>
        <v>theater</v>
      </c>
      <c r="T3693" s="6" t="str">
        <f t="shared" si="347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10">
        <f t="shared" si="342"/>
        <v>41900.791666666664</v>
      </c>
      <c r="J3694">
        <v>1411084800</v>
      </c>
      <c r="K3694" s="10">
        <f t="shared" si="343"/>
        <v>41891.756701388884</v>
      </c>
      <c r="L3694">
        <v>1410304179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1.26</v>
      </c>
      <c r="R3694" s="6">
        <f t="shared" si="345"/>
        <v>74.117647058823536</v>
      </c>
      <c r="S3694" s="6" t="str">
        <f t="shared" si="346"/>
        <v>theater</v>
      </c>
      <c r="T3694" s="6" t="str">
        <f t="shared" si="347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10">
        <f t="shared" si="342"/>
        <v>42338.729166666664</v>
      </c>
      <c r="J3695">
        <v>1448922600</v>
      </c>
      <c r="K3695" s="10">
        <f t="shared" si="343"/>
        <v>42308.98297453703</v>
      </c>
      <c r="L3695">
        <v>1446352529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1.2912912912912913</v>
      </c>
      <c r="R3695" s="6">
        <f t="shared" si="345"/>
        <v>30.714285714285715</v>
      </c>
      <c r="S3695" s="6" t="str">
        <f t="shared" si="346"/>
        <v>theater</v>
      </c>
      <c r="T3695" s="6" t="str">
        <f t="shared" si="347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10">
        <f t="shared" si="342"/>
        <v>42526.874999999993</v>
      </c>
      <c r="J3696">
        <v>1465178400</v>
      </c>
      <c r="K3696" s="10">
        <f t="shared" si="343"/>
        <v>42489.925543981481</v>
      </c>
      <c r="L3696">
        <v>1461985967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1.0742857142857143</v>
      </c>
      <c r="R3696" s="6">
        <f t="shared" si="345"/>
        <v>62.666666666666664</v>
      </c>
      <c r="S3696" s="6" t="str">
        <f t="shared" si="346"/>
        <v>theater</v>
      </c>
      <c r="T3696" s="6" t="str">
        <f t="shared" si="347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10">
        <f t="shared" si="342"/>
        <v>42015.662152777775</v>
      </c>
      <c r="J3697">
        <v>1421009610</v>
      </c>
      <c r="K3697" s="10">
        <f t="shared" si="343"/>
        <v>41995.662152777775</v>
      </c>
      <c r="L3697">
        <v>1419281610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1.00125</v>
      </c>
      <c r="R3697" s="6">
        <f t="shared" si="345"/>
        <v>121.36363636363636</v>
      </c>
      <c r="S3697" s="6" t="str">
        <f t="shared" si="346"/>
        <v>theater</v>
      </c>
      <c r="T3697" s="6" t="str">
        <f t="shared" si="347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10">
        <f t="shared" si="342"/>
        <v>42048.408749999995</v>
      </c>
      <c r="J3698">
        <v>1423838916</v>
      </c>
      <c r="K3698" s="10">
        <f t="shared" si="343"/>
        <v>41988.408749999995</v>
      </c>
      <c r="L3698">
        <v>1418654916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1.55</v>
      </c>
      <c r="R3698" s="6">
        <f t="shared" si="345"/>
        <v>39.743589743589745</v>
      </c>
      <c r="S3698" s="6" t="str">
        <f t="shared" si="346"/>
        <v>theater</v>
      </c>
      <c r="T3698" s="6" t="str">
        <f t="shared" si="347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10">
        <f t="shared" si="342"/>
        <v>42500.2575</v>
      </c>
      <c r="J3699">
        <v>1462878648</v>
      </c>
      <c r="K3699" s="10">
        <f t="shared" si="343"/>
        <v>42479.2575</v>
      </c>
      <c r="L3699">
        <v>1461064248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1.08</v>
      </c>
      <c r="R3699" s="6">
        <f t="shared" si="345"/>
        <v>72</v>
      </c>
      <c r="S3699" s="6" t="str">
        <f t="shared" si="346"/>
        <v>theater</v>
      </c>
      <c r="T3699" s="6" t="str">
        <f t="shared" si="347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10">
        <f t="shared" si="342"/>
        <v>42431.598229166666</v>
      </c>
      <c r="J3700">
        <v>1456946487</v>
      </c>
      <c r="K3700" s="10">
        <f t="shared" si="343"/>
        <v>42401.598229166666</v>
      </c>
      <c r="L3700">
        <v>1454354487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1.1052</v>
      </c>
      <c r="R3700" s="6">
        <f t="shared" si="345"/>
        <v>40.632352941176471</v>
      </c>
      <c r="S3700" s="6" t="str">
        <f t="shared" si="346"/>
        <v>theater</v>
      </c>
      <c r="T3700" s="6" t="str">
        <f t="shared" si="347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10">
        <f t="shared" si="342"/>
        <v>41927.393703703703</v>
      </c>
      <c r="J3701">
        <v>1413383216</v>
      </c>
      <c r="K3701" s="10">
        <f t="shared" si="343"/>
        <v>41897.393703703703</v>
      </c>
      <c r="L3701">
        <v>1410791216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1.008</v>
      </c>
      <c r="R3701" s="6">
        <f t="shared" si="345"/>
        <v>63</v>
      </c>
      <c r="S3701" s="6" t="str">
        <f t="shared" si="346"/>
        <v>theater</v>
      </c>
      <c r="T3701" s="6" t="str">
        <f t="shared" si="347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10">
        <f t="shared" si="342"/>
        <v>41912.458333333328</v>
      </c>
      <c r="J3702">
        <v>1412092800</v>
      </c>
      <c r="K3702" s="10">
        <f t="shared" si="343"/>
        <v>41882.37731481481</v>
      </c>
      <c r="L3702">
        <v>1409493800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1.212</v>
      </c>
      <c r="R3702" s="6">
        <f t="shared" si="345"/>
        <v>33.666666666666664</v>
      </c>
      <c r="S3702" s="6" t="str">
        <f t="shared" si="346"/>
        <v>theater</v>
      </c>
      <c r="T3702" s="6" t="str">
        <f t="shared" si="347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10">
        <f t="shared" si="342"/>
        <v>42159.333252314813</v>
      </c>
      <c r="J3703">
        <v>1433422793</v>
      </c>
      <c r="K3703" s="10">
        <f t="shared" si="343"/>
        <v>42129.333252314813</v>
      </c>
      <c r="L3703">
        <v>1430830793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1.0033333333333334</v>
      </c>
      <c r="R3703" s="6">
        <f t="shared" si="345"/>
        <v>38.589743589743591</v>
      </c>
      <c r="S3703" s="6" t="str">
        <f t="shared" si="346"/>
        <v>theater</v>
      </c>
      <c r="T3703" s="6" t="str">
        <f t="shared" si="347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10">
        <f t="shared" si="342"/>
        <v>42561.749305555553</v>
      </c>
      <c r="J3704">
        <v>1468191540</v>
      </c>
      <c r="K3704" s="10">
        <f t="shared" si="343"/>
        <v>42524.329675925925</v>
      </c>
      <c r="L3704">
        <v>1464958484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1.0916666666666666</v>
      </c>
      <c r="R3704" s="6">
        <f t="shared" si="345"/>
        <v>155.95238095238096</v>
      </c>
      <c r="S3704" s="6" t="str">
        <f t="shared" si="346"/>
        <v>theater</v>
      </c>
      <c r="T3704" s="6" t="str">
        <f t="shared" si="347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10">
        <f t="shared" si="342"/>
        <v>42595.082638888889</v>
      </c>
      <c r="J3705">
        <v>1471071540</v>
      </c>
      <c r="K3705" s="10">
        <f t="shared" si="343"/>
        <v>42556.296157407407</v>
      </c>
      <c r="L3705">
        <v>1467720388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1.2342857142857142</v>
      </c>
      <c r="R3705" s="6">
        <f t="shared" si="345"/>
        <v>43.2</v>
      </c>
      <c r="S3705" s="6" t="str">
        <f t="shared" si="346"/>
        <v>theater</v>
      </c>
      <c r="T3705" s="6" t="str">
        <f t="shared" si="347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10">
        <f t="shared" si="342"/>
        <v>42521.481412037036</v>
      </c>
      <c r="J3706">
        <v>1464712394</v>
      </c>
      <c r="K3706" s="10">
        <f t="shared" si="343"/>
        <v>42461.481412037036</v>
      </c>
      <c r="L3706">
        <v>1459528394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1.3633666666666666</v>
      </c>
      <c r="R3706" s="6">
        <f t="shared" si="345"/>
        <v>15.148518518518518</v>
      </c>
      <c r="S3706" s="6" t="str">
        <f t="shared" si="346"/>
        <v>theater</v>
      </c>
      <c r="T3706" s="6" t="str">
        <f t="shared" si="347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10">
        <f t="shared" si="342"/>
        <v>41813.541666666664</v>
      </c>
      <c r="J3707">
        <v>1403546400</v>
      </c>
      <c r="K3707" s="10">
        <f t="shared" si="343"/>
        <v>41792.334652777776</v>
      </c>
      <c r="L3707">
        <v>1401714114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1.0346657233816767</v>
      </c>
      <c r="R3707" s="6">
        <f t="shared" si="345"/>
        <v>83.571428571428569</v>
      </c>
      <c r="S3707" s="6" t="str">
        <f t="shared" si="346"/>
        <v>theater</v>
      </c>
      <c r="T3707" s="6" t="str">
        <f t="shared" si="347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10">
        <f t="shared" si="342"/>
        <v>41894.705428240741</v>
      </c>
      <c r="J3708">
        <v>1410558949</v>
      </c>
      <c r="K3708" s="10">
        <f t="shared" si="343"/>
        <v>41879.705428240741</v>
      </c>
      <c r="L3708">
        <v>1409262949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1.2133333333333334</v>
      </c>
      <c r="R3708" s="6">
        <f t="shared" si="345"/>
        <v>140</v>
      </c>
      <c r="S3708" s="6" t="str">
        <f t="shared" si="346"/>
        <v>theater</v>
      </c>
      <c r="T3708" s="6" t="str">
        <f t="shared" si="347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10">
        <f t="shared" si="342"/>
        <v>42573.018055555549</v>
      </c>
      <c r="J3709">
        <v>1469165160</v>
      </c>
      <c r="K3709" s="10">
        <f t="shared" si="343"/>
        <v>42551.840023148143</v>
      </c>
      <c r="L3709">
        <v>1467335378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1.86</v>
      </c>
      <c r="R3709" s="6">
        <f t="shared" si="345"/>
        <v>80.869565217391298</v>
      </c>
      <c r="S3709" s="6" t="str">
        <f t="shared" si="346"/>
        <v>theater</v>
      </c>
      <c r="T3709" s="6" t="str">
        <f t="shared" si="347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10">
        <f t="shared" si="342"/>
        <v>41823.933865740742</v>
      </c>
      <c r="J3710">
        <v>1404444286</v>
      </c>
      <c r="K3710" s="10">
        <f t="shared" si="343"/>
        <v>41809.933865740742</v>
      </c>
      <c r="L3710">
        <v>1403234686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</v>
      </c>
      <c r="R3710" s="6">
        <f t="shared" si="345"/>
        <v>53.846153846153847</v>
      </c>
      <c r="S3710" s="6" t="str">
        <f t="shared" si="346"/>
        <v>theater</v>
      </c>
      <c r="T3710" s="6" t="str">
        <f t="shared" si="347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10">
        <f t="shared" si="342"/>
        <v>41815.499374999999</v>
      </c>
      <c r="J3711">
        <v>1403715546</v>
      </c>
      <c r="K3711" s="10">
        <f t="shared" si="343"/>
        <v>41785.499374999999</v>
      </c>
      <c r="L3711">
        <v>1401123546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1.0825</v>
      </c>
      <c r="R3711" s="6">
        <f t="shared" si="345"/>
        <v>30.928571428571427</v>
      </c>
      <c r="S3711" s="6" t="str">
        <f t="shared" si="346"/>
        <v>theater</v>
      </c>
      <c r="T3711" s="6" t="str">
        <f t="shared" si="347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10">
        <f t="shared" si="342"/>
        <v>42097.367916666662</v>
      </c>
      <c r="J3712">
        <v>1428068988</v>
      </c>
      <c r="K3712" s="10">
        <f t="shared" si="343"/>
        <v>42072.367916666662</v>
      </c>
      <c r="L3712">
        <v>1425908988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1.4115384615384616</v>
      </c>
      <c r="R3712" s="6">
        <f t="shared" si="345"/>
        <v>67.962962962962962</v>
      </c>
      <c r="S3712" s="6" t="str">
        <f t="shared" si="346"/>
        <v>theater</v>
      </c>
      <c r="T3712" s="6" t="str">
        <f t="shared" si="347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10">
        <f t="shared" si="342"/>
        <v>41805.458333333328</v>
      </c>
      <c r="J3713">
        <v>1402848000</v>
      </c>
      <c r="K3713" s="10">
        <f t="shared" si="343"/>
        <v>41779.5158912037</v>
      </c>
      <c r="L3713">
        <v>1400606573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1.1399999999999999</v>
      </c>
      <c r="R3713" s="6">
        <f t="shared" si="345"/>
        <v>27.142857142857142</v>
      </c>
      <c r="S3713" s="6" t="str">
        <f t="shared" si="346"/>
        <v>theater</v>
      </c>
      <c r="T3713" s="6" t="str">
        <f t="shared" si="347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10">
        <f t="shared" si="342"/>
        <v>42155.082638888889</v>
      </c>
      <c r="J3714">
        <v>1433055540</v>
      </c>
      <c r="K3714" s="10">
        <f t="shared" si="343"/>
        <v>42133.963738425919</v>
      </c>
      <c r="L3714">
        <v>1431230867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4"/>
        <v>1.5373333333333334</v>
      </c>
      <c r="R3714" s="6">
        <f t="shared" si="345"/>
        <v>110.86538461538461</v>
      </c>
      <c r="S3714" s="6" t="str">
        <f t="shared" si="346"/>
        <v>theater</v>
      </c>
      <c r="T3714" s="6" t="str">
        <f t="shared" si="347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10">
        <f t="shared" ref="I3715:I3778" si="348">J3715/(86400)+25569+(-5/24)</f>
        <v>42525.529699074068</v>
      </c>
      <c r="J3715">
        <v>1465062166</v>
      </c>
      <c r="K3715" s="10">
        <f t="shared" ref="K3715:K3778" si="349">(L3715/86400)+25569+(-5/24)</f>
        <v>42505.529699074068</v>
      </c>
      <c r="L3715">
        <v>1463334166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0">E3715/D3715</f>
        <v>1.0149999999999999</v>
      </c>
      <c r="R3715" s="6">
        <f t="shared" ref="R3715:R3778" si="351">E3715/N3715</f>
        <v>106.84210526315789</v>
      </c>
      <c r="S3715" s="6" t="str">
        <f t="shared" ref="S3715:S3778" si="352">LEFT(P3715,FIND("/",P3715)-1)</f>
        <v>theater</v>
      </c>
      <c r="T3715" s="6" t="str">
        <f t="shared" ref="T3715:T3778" si="353">RIGHT(P3715,LEN(P3715)-FIND("/",P3715))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10">
        <f t="shared" si="348"/>
        <v>42149.957638888889</v>
      </c>
      <c r="J3716">
        <v>1432612740</v>
      </c>
      <c r="K3716" s="10">
        <f t="shared" si="349"/>
        <v>42118.347997685181</v>
      </c>
      <c r="L3716">
        <v>1429881667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1.0235000000000001</v>
      </c>
      <c r="R3716" s="6">
        <f t="shared" si="351"/>
        <v>105.51546391752578</v>
      </c>
      <c r="S3716" s="6" t="str">
        <f t="shared" si="352"/>
        <v>theater</v>
      </c>
      <c r="T3716" s="6" t="str">
        <f t="shared" si="353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10">
        <f t="shared" si="348"/>
        <v>42094.327777777777</v>
      </c>
      <c r="J3717">
        <v>1427806320</v>
      </c>
      <c r="K3717" s="10">
        <f t="shared" si="349"/>
        <v>42036.787256944437</v>
      </c>
      <c r="L3717">
        <v>1422834819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1.0257142857142858</v>
      </c>
      <c r="R3717" s="6">
        <f t="shared" si="351"/>
        <v>132.96296296296296</v>
      </c>
      <c r="S3717" s="6" t="str">
        <f t="shared" si="352"/>
        <v>theater</v>
      </c>
      <c r="T3717" s="6" t="str">
        <f t="shared" si="353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10">
        <f t="shared" si="348"/>
        <v>42390.679502314808</v>
      </c>
      <c r="J3718">
        <v>1453411109</v>
      </c>
      <c r="K3718" s="10">
        <f t="shared" si="349"/>
        <v>42360.679502314808</v>
      </c>
      <c r="L3718">
        <v>1450819109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1.5575000000000001</v>
      </c>
      <c r="R3718" s="6">
        <f t="shared" si="351"/>
        <v>51.916666666666664</v>
      </c>
      <c r="S3718" s="6" t="str">
        <f t="shared" si="352"/>
        <v>theater</v>
      </c>
      <c r="T3718" s="6" t="str">
        <f t="shared" si="353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10">
        <f t="shared" si="348"/>
        <v>42133.657974537033</v>
      </c>
      <c r="J3719">
        <v>1431204449</v>
      </c>
      <c r="K3719" s="10">
        <f t="shared" si="349"/>
        <v>42102.657974537033</v>
      </c>
      <c r="L3719">
        <v>1428526049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1.0075000000000001</v>
      </c>
      <c r="R3719" s="6">
        <f t="shared" si="351"/>
        <v>310</v>
      </c>
      <c r="S3719" s="6" t="str">
        <f t="shared" si="352"/>
        <v>theater</v>
      </c>
      <c r="T3719" s="6" t="str">
        <f t="shared" si="353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10">
        <f t="shared" si="348"/>
        <v>42062.507812499993</v>
      </c>
      <c r="J3720">
        <v>1425057075</v>
      </c>
      <c r="K3720" s="10">
        <f t="shared" si="349"/>
        <v>42032.507812499993</v>
      </c>
      <c r="L3720">
        <v>1422465075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2.3940000000000001</v>
      </c>
      <c r="R3720" s="6">
        <f t="shared" si="351"/>
        <v>26.021739130434781</v>
      </c>
      <c r="S3720" s="6" t="str">
        <f t="shared" si="352"/>
        <v>theater</v>
      </c>
      <c r="T3720" s="6" t="str">
        <f t="shared" si="353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10">
        <f t="shared" si="348"/>
        <v>42177.521597222221</v>
      </c>
      <c r="J3721">
        <v>1434994266</v>
      </c>
      <c r="K3721" s="10">
        <f t="shared" si="349"/>
        <v>42147.521597222221</v>
      </c>
      <c r="L3721">
        <v>1432402266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2.1</v>
      </c>
      <c r="R3721" s="6">
        <f t="shared" si="351"/>
        <v>105</v>
      </c>
      <c r="S3721" s="6" t="str">
        <f t="shared" si="352"/>
        <v>theater</v>
      </c>
      <c r="T3721" s="6" t="str">
        <f t="shared" si="353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10">
        <f t="shared" si="348"/>
        <v>42187.784791666665</v>
      </c>
      <c r="J3722">
        <v>1435881006</v>
      </c>
      <c r="K3722" s="10">
        <f t="shared" si="349"/>
        <v>42165.784791666665</v>
      </c>
      <c r="L3722">
        <v>1433980206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1.0451515151515152</v>
      </c>
      <c r="R3722" s="6">
        <f t="shared" si="351"/>
        <v>86.224999999999994</v>
      </c>
      <c r="S3722" s="6" t="str">
        <f t="shared" si="352"/>
        <v>theater</v>
      </c>
      <c r="T3722" s="6" t="str">
        <f t="shared" si="353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10">
        <f t="shared" si="348"/>
        <v>41948.769490740735</v>
      </c>
      <c r="J3723">
        <v>1415230084</v>
      </c>
      <c r="K3723" s="10">
        <f t="shared" si="349"/>
        <v>41927.727824074071</v>
      </c>
      <c r="L3723">
        <v>1413412084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1.008</v>
      </c>
      <c r="R3723" s="6">
        <f t="shared" si="351"/>
        <v>114.54545454545455</v>
      </c>
      <c r="S3723" s="6" t="str">
        <f t="shared" si="352"/>
        <v>theater</v>
      </c>
      <c r="T3723" s="6" t="str">
        <f t="shared" si="353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10">
        <f t="shared" si="348"/>
        <v>42411.749305555553</v>
      </c>
      <c r="J3724">
        <v>1455231540</v>
      </c>
      <c r="K3724" s="10">
        <f t="shared" si="349"/>
        <v>42381.463506944441</v>
      </c>
      <c r="L3724">
        <v>1452614847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1.1120000000000001</v>
      </c>
      <c r="R3724" s="6">
        <f t="shared" si="351"/>
        <v>47.657142857142858</v>
      </c>
      <c r="S3724" s="6" t="str">
        <f t="shared" si="352"/>
        <v>theater</v>
      </c>
      <c r="T3724" s="6" t="str">
        <f t="shared" si="353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10">
        <f t="shared" si="348"/>
        <v>41973.586365740739</v>
      </c>
      <c r="J3725">
        <v>1417374262</v>
      </c>
      <c r="K3725" s="10">
        <f t="shared" si="349"/>
        <v>41943.544699074067</v>
      </c>
      <c r="L3725">
        <v>1414778662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1.0204444444444445</v>
      </c>
      <c r="R3725" s="6">
        <f t="shared" si="351"/>
        <v>72.888888888888886</v>
      </c>
      <c r="S3725" s="6" t="str">
        <f t="shared" si="352"/>
        <v>theater</v>
      </c>
      <c r="T3725" s="6" t="str">
        <f t="shared" si="353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10">
        <f t="shared" si="348"/>
        <v>42494.749999999993</v>
      </c>
      <c r="J3726">
        <v>1462402800</v>
      </c>
      <c r="K3726" s="10">
        <f t="shared" si="349"/>
        <v>42465.283101851848</v>
      </c>
      <c r="L3726">
        <v>1459856860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1.0254767441860466</v>
      </c>
      <c r="R3726" s="6">
        <f t="shared" si="351"/>
        <v>49.545505617977533</v>
      </c>
      <c r="S3726" s="6" t="str">
        <f t="shared" si="352"/>
        <v>theater</v>
      </c>
      <c r="T3726" s="6" t="str">
        <f t="shared" si="353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10">
        <f t="shared" si="348"/>
        <v>42418.687499999993</v>
      </c>
      <c r="J3727">
        <v>1455831000</v>
      </c>
      <c r="K3727" s="10">
        <f t="shared" si="349"/>
        <v>42401.736886574072</v>
      </c>
      <c r="L3727">
        <v>1454366467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1.27</v>
      </c>
      <c r="R3727" s="6">
        <f t="shared" si="351"/>
        <v>25.4</v>
      </c>
      <c r="S3727" s="6" t="str">
        <f t="shared" si="352"/>
        <v>theater</v>
      </c>
      <c r="T3727" s="6" t="str">
        <f t="shared" si="353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10">
        <f t="shared" si="348"/>
        <v>42489.666666666664</v>
      </c>
      <c r="J3728">
        <v>1461963600</v>
      </c>
      <c r="K3728" s="10">
        <f t="shared" si="349"/>
        <v>42461.932534722218</v>
      </c>
      <c r="L3728">
        <v>1459567371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3.3870588235294119</v>
      </c>
      <c r="R3728" s="6">
        <f t="shared" si="351"/>
        <v>62.586956521739133</v>
      </c>
      <c r="S3728" s="6" t="str">
        <f t="shared" si="352"/>
        <v>theater</v>
      </c>
      <c r="T3728" s="6" t="str">
        <f t="shared" si="353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10">
        <f t="shared" si="348"/>
        <v>42662.996527777774</v>
      </c>
      <c r="J3729">
        <v>1476939300</v>
      </c>
      <c r="K3729" s="10">
        <f t="shared" si="349"/>
        <v>42632.139976851853</v>
      </c>
      <c r="L3729">
        <v>1474273294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1.0075000000000001</v>
      </c>
      <c r="R3729" s="6">
        <f t="shared" si="351"/>
        <v>61.060606060606062</v>
      </c>
      <c r="S3729" s="6" t="str">
        <f t="shared" si="352"/>
        <v>theater</v>
      </c>
      <c r="T3729" s="6" t="str">
        <f t="shared" si="353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10">
        <f t="shared" si="348"/>
        <v>42234.962685185186</v>
      </c>
      <c r="J3730">
        <v>1439957176</v>
      </c>
      <c r="K3730" s="10">
        <f t="shared" si="349"/>
        <v>42204.962685185186</v>
      </c>
      <c r="L3730">
        <v>1437365176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9.3100000000000002E-2</v>
      </c>
      <c r="R3730" s="6">
        <f t="shared" si="351"/>
        <v>60.064516129032256</v>
      </c>
      <c r="S3730" s="6" t="str">
        <f t="shared" si="352"/>
        <v>theater</v>
      </c>
      <c r="T3730" s="6" t="str">
        <f t="shared" si="353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10">
        <f t="shared" si="348"/>
        <v>42085.954999999994</v>
      </c>
      <c r="J3731">
        <v>1427082912</v>
      </c>
      <c r="K3731" s="10">
        <f t="shared" si="349"/>
        <v>42040.996666666666</v>
      </c>
      <c r="L3731">
        <v>1423198512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7.2400000000000006E-2</v>
      </c>
      <c r="R3731" s="6">
        <f t="shared" si="351"/>
        <v>72.400000000000006</v>
      </c>
      <c r="S3731" s="6" t="str">
        <f t="shared" si="352"/>
        <v>theater</v>
      </c>
      <c r="T3731" s="6" t="str">
        <f t="shared" si="353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10">
        <f t="shared" si="348"/>
        <v>42233.46943287037</v>
      </c>
      <c r="J3732">
        <v>1439828159</v>
      </c>
      <c r="K3732" s="10">
        <f t="shared" si="349"/>
        <v>42203.46943287037</v>
      </c>
      <c r="L3732">
        <v>1437236159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0.1</v>
      </c>
      <c r="R3732" s="6">
        <f t="shared" si="351"/>
        <v>100</v>
      </c>
      <c r="S3732" s="6" t="str">
        <f t="shared" si="352"/>
        <v>theater</v>
      </c>
      <c r="T3732" s="6" t="str">
        <f t="shared" si="353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10">
        <f t="shared" si="348"/>
        <v>42013.932638888888</v>
      </c>
      <c r="J3733">
        <v>1420860180</v>
      </c>
      <c r="K3733" s="10">
        <f t="shared" si="349"/>
        <v>41983.544513888883</v>
      </c>
      <c r="L3733">
        <v>1418234646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0.11272727272727273</v>
      </c>
      <c r="R3733" s="6">
        <f t="shared" si="351"/>
        <v>51.666666666666664</v>
      </c>
      <c r="S3733" s="6" t="str">
        <f t="shared" si="352"/>
        <v>theater</v>
      </c>
      <c r="T3733" s="6" t="str">
        <f t="shared" si="353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10">
        <f t="shared" si="348"/>
        <v>42028.291666666664</v>
      </c>
      <c r="J3734">
        <v>1422100800</v>
      </c>
      <c r="K3734" s="10">
        <f t="shared" si="349"/>
        <v>41968.469131944446</v>
      </c>
      <c r="L3734">
        <v>1416932133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0.15411764705882353</v>
      </c>
      <c r="R3734" s="6">
        <f t="shared" si="351"/>
        <v>32.75</v>
      </c>
      <c r="S3734" s="6" t="str">
        <f t="shared" si="352"/>
        <v>theater</v>
      </c>
      <c r="T3734" s="6" t="str">
        <f t="shared" si="353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10">
        <f t="shared" si="348"/>
        <v>42112.729166666664</v>
      </c>
      <c r="J3735">
        <v>1429396200</v>
      </c>
      <c r="K3735" s="10">
        <f t="shared" si="349"/>
        <v>42102.816064814811</v>
      </c>
      <c r="L3735">
        <v>1428539708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 s="6" t="e">
        <f t="shared" si="351"/>
        <v>#DIV/0!</v>
      </c>
      <c r="S3735" s="6" t="str">
        <f t="shared" si="352"/>
        <v>theater</v>
      </c>
      <c r="T3735" s="6" t="str">
        <f t="shared" si="353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10">
        <f t="shared" si="348"/>
        <v>42149.693240740737</v>
      </c>
      <c r="J3736">
        <v>1432589896</v>
      </c>
      <c r="K3736" s="10">
        <f t="shared" si="349"/>
        <v>42089.693240740737</v>
      </c>
      <c r="L3736">
        <v>1427405896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0.28466666666666668</v>
      </c>
      <c r="R3736" s="6">
        <f t="shared" si="351"/>
        <v>61</v>
      </c>
      <c r="S3736" s="6" t="str">
        <f t="shared" si="352"/>
        <v>theater</v>
      </c>
      <c r="T3736" s="6" t="str">
        <f t="shared" si="353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10">
        <f t="shared" si="348"/>
        <v>42152.484826388885</v>
      </c>
      <c r="J3737">
        <v>1432831089</v>
      </c>
      <c r="K3737" s="10">
        <f t="shared" si="349"/>
        <v>42122.484826388885</v>
      </c>
      <c r="L3737">
        <v>1430239089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0.13333333333333333</v>
      </c>
      <c r="R3737" s="6">
        <f t="shared" si="351"/>
        <v>10</v>
      </c>
      <c r="S3737" s="6" t="str">
        <f t="shared" si="352"/>
        <v>theater</v>
      </c>
      <c r="T3737" s="6" t="str">
        <f t="shared" si="353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10">
        <f t="shared" si="348"/>
        <v>42086.541666666664</v>
      </c>
      <c r="J3738">
        <v>1427133600</v>
      </c>
      <c r="K3738" s="10">
        <f t="shared" si="349"/>
        <v>42048.503391203696</v>
      </c>
      <c r="L3738">
        <v>1423847093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6.6666666666666671E-3</v>
      </c>
      <c r="R3738" s="6">
        <f t="shared" si="351"/>
        <v>10</v>
      </c>
      <c r="S3738" s="6" t="str">
        <f t="shared" si="352"/>
        <v>theater</v>
      </c>
      <c r="T3738" s="6" t="str">
        <f t="shared" si="353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10">
        <f t="shared" si="348"/>
        <v>42320.082638888889</v>
      </c>
      <c r="J3739">
        <v>1447311540</v>
      </c>
      <c r="K3739" s="10">
        <f t="shared" si="349"/>
        <v>42297.482673611106</v>
      </c>
      <c r="L3739">
        <v>1445358903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0.21428571428571427</v>
      </c>
      <c r="R3739" s="6">
        <f t="shared" si="351"/>
        <v>37.5</v>
      </c>
      <c r="S3739" s="6" t="str">
        <f t="shared" si="352"/>
        <v>theater</v>
      </c>
      <c r="T3739" s="6" t="str">
        <f t="shared" si="353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10">
        <f t="shared" si="348"/>
        <v>41835.708333333328</v>
      </c>
      <c r="J3740">
        <v>1405461600</v>
      </c>
      <c r="K3740" s="10">
        <f t="shared" si="349"/>
        <v>41813.730381944442</v>
      </c>
      <c r="L3740">
        <v>1403562705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0.18</v>
      </c>
      <c r="R3740" s="6">
        <f t="shared" si="351"/>
        <v>45</v>
      </c>
      <c r="S3740" s="6" t="str">
        <f t="shared" si="352"/>
        <v>theater</v>
      </c>
      <c r="T3740" s="6" t="str">
        <f t="shared" si="353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10">
        <f t="shared" si="348"/>
        <v>42568.241527777776</v>
      </c>
      <c r="J3741">
        <v>1468752468</v>
      </c>
      <c r="K3741" s="10">
        <f t="shared" si="349"/>
        <v>42548.241527777776</v>
      </c>
      <c r="L3741">
        <v>1467024468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0.20125000000000001</v>
      </c>
      <c r="R3741" s="6">
        <f t="shared" si="351"/>
        <v>100.625</v>
      </c>
      <c r="S3741" s="6" t="str">
        <f t="shared" si="352"/>
        <v>theater</v>
      </c>
      <c r="T3741" s="6" t="str">
        <f t="shared" si="353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10">
        <f t="shared" si="348"/>
        <v>41862.870810185181</v>
      </c>
      <c r="J3742">
        <v>1407808438</v>
      </c>
      <c r="K3742" s="10">
        <f t="shared" si="349"/>
        <v>41832.881423611107</v>
      </c>
      <c r="L3742">
        <v>1405217355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0.17899999999999999</v>
      </c>
      <c r="R3742" s="6">
        <f t="shared" si="351"/>
        <v>25.571428571428573</v>
      </c>
      <c r="S3742" s="6" t="str">
        <f t="shared" si="352"/>
        <v>theater</v>
      </c>
      <c r="T3742" s="6" t="str">
        <f t="shared" si="353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10">
        <f t="shared" si="348"/>
        <v>42355.712384259255</v>
      </c>
      <c r="J3743">
        <v>1450389950</v>
      </c>
      <c r="K3743" s="10">
        <f t="shared" si="349"/>
        <v>42325.712384259255</v>
      </c>
      <c r="L3743">
        <v>1447797950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 s="6" t="e">
        <f t="shared" si="351"/>
        <v>#DIV/0!</v>
      </c>
      <c r="S3743" s="6" t="str">
        <f t="shared" si="352"/>
        <v>theater</v>
      </c>
      <c r="T3743" s="6" t="str">
        <f t="shared" si="353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10">
        <f t="shared" si="348"/>
        <v>41888.006296296291</v>
      </c>
      <c r="J3744">
        <v>1409980144</v>
      </c>
      <c r="K3744" s="10">
        <f t="shared" si="349"/>
        <v>41858.006296296291</v>
      </c>
      <c r="L3744">
        <v>1407388144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0.02</v>
      </c>
      <c r="R3744" s="6">
        <f t="shared" si="351"/>
        <v>25</v>
      </c>
      <c r="S3744" s="6" t="str">
        <f t="shared" si="352"/>
        <v>theater</v>
      </c>
      <c r="T3744" s="6" t="str">
        <f t="shared" si="353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10">
        <f t="shared" si="348"/>
        <v>41823.501898148148</v>
      </c>
      <c r="J3745">
        <v>1404406964</v>
      </c>
      <c r="K3745" s="10">
        <f t="shared" si="349"/>
        <v>41793.501898148148</v>
      </c>
      <c r="L3745">
        <v>1401814964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 s="6" t="e">
        <f t="shared" si="351"/>
        <v>#DIV/0!</v>
      </c>
      <c r="S3745" s="6" t="str">
        <f t="shared" si="352"/>
        <v>theater</v>
      </c>
      <c r="T3745" s="6" t="str">
        <f t="shared" si="353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10">
        <f t="shared" si="348"/>
        <v>41824.957638888889</v>
      </c>
      <c r="J3746">
        <v>1404532740</v>
      </c>
      <c r="K3746" s="10">
        <f t="shared" si="349"/>
        <v>41793.605925925927</v>
      </c>
      <c r="L3746">
        <v>1401823952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 s="6" t="e">
        <f t="shared" si="351"/>
        <v>#DIV/0!</v>
      </c>
      <c r="S3746" s="6" t="str">
        <f t="shared" si="352"/>
        <v>theater</v>
      </c>
      <c r="T3746" s="6" t="str">
        <f t="shared" si="353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10">
        <f t="shared" si="348"/>
        <v>41861.489606481475</v>
      </c>
      <c r="J3747">
        <v>1407689102</v>
      </c>
      <c r="K3747" s="10">
        <f t="shared" si="349"/>
        <v>41831.489606481475</v>
      </c>
      <c r="L3747">
        <v>1405097102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0.1</v>
      </c>
      <c r="R3747" s="6">
        <f t="shared" si="351"/>
        <v>10</v>
      </c>
      <c r="S3747" s="6" t="str">
        <f t="shared" si="352"/>
        <v>theater</v>
      </c>
      <c r="T3747" s="6" t="str">
        <f t="shared" si="353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10">
        <f t="shared" si="348"/>
        <v>42651.18100694444</v>
      </c>
      <c r="J3748">
        <v>1475918439</v>
      </c>
      <c r="K3748" s="10">
        <f t="shared" si="349"/>
        <v>42621.18100694444</v>
      </c>
      <c r="L3748">
        <v>1473326439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2.3764705882352941E-2</v>
      </c>
      <c r="R3748" s="6">
        <f t="shared" si="351"/>
        <v>202</v>
      </c>
      <c r="S3748" s="6" t="str">
        <f t="shared" si="352"/>
        <v>theater</v>
      </c>
      <c r="T3748" s="6" t="str">
        <f t="shared" si="353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10">
        <f t="shared" si="348"/>
        <v>42190.749305555553</v>
      </c>
      <c r="J3749">
        <v>1436137140</v>
      </c>
      <c r="K3749" s="10">
        <f t="shared" si="349"/>
        <v>42164.091388888883</v>
      </c>
      <c r="L3749">
        <v>1433833896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0.01</v>
      </c>
      <c r="R3749" s="6">
        <f t="shared" si="351"/>
        <v>25</v>
      </c>
      <c r="S3749" s="6" t="str">
        <f t="shared" si="352"/>
        <v>theater</v>
      </c>
      <c r="T3749" s="6" t="str">
        <f t="shared" si="353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10">
        <f t="shared" si="348"/>
        <v>42416.040972222218</v>
      </c>
      <c r="J3750">
        <v>1455602340</v>
      </c>
      <c r="K3750" s="10">
        <f t="shared" si="349"/>
        <v>42395.498101851852</v>
      </c>
      <c r="L3750">
        <v>1453827436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1.0351999999999999</v>
      </c>
      <c r="R3750" s="6">
        <f t="shared" si="351"/>
        <v>99.538461538461533</v>
      </c>
      <c r="S3750" s="6" t="str">
        <f t="shared" si="352"/>
        <v>theater</v>
      </c>
      <c r="T3750" s="6" t="str">
        <f t="shared" si="353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10">
        <f t="shared" si="348"/>
        <v>42488.957638888889</v>
      </c>
      <c r="J3751">
        <v>1461902340</v>
      </c>
      <c r="K3751" s="10">
        <f t="shared" si="349"/>
        <v>42457.918842592589</v>
      </c>
      <c r="L3751">
        <v>1459220588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1.05</v>
      </c>
      <c r="R3751" s="6">
        <f t="shared" si="351"/>
        <v>75</v>
      </c>
      <c r="S3751" s="6" t="str">
        <f t="shared" si="352"/>
        <v>theater</v>
      </c>
      <c r="T3751" s="6" t="str">
        <f t="shared" si="353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10">
        <f t="shared" si="348"/>
        <v>42045.124305555553</v>
      </c>
      <c r="J3752">
        <v>1423555140</v>
      </c>
      <c r="K3752" s="10">
        <f t="shared" si="349"/>
        <v>42016.773240740738</v>
      </c>
      <c r="L3752">
        <v>1421105608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1.0044999999999999</v>
      </c>
      <c r="R3752" s="6">
        <f t="shared" si="351"/>
        <v>215.25</v>
      </c>
      <c r="S3752" s="6" t="str">
        <f t="shared" si="352"/>
        <v>theater</v>
      </c>
      <c r="T3752" s="6" t="str">
        <f t="shared" si="353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10">
        <f t="shared" si="348"/>
        <v>42462.785567129627</v>
      </c>
      <c r="J3753">
        <v>1459641073</v>
      </c>
      <c r="K3753" s="10">
        <f t="shared" si="349"/>
        <v>42402.827233796292</v>
      </c>
      <c r="L3753">
        <v>1454460673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1.3260000000000001</v>
      </c>
      <c r="R3753" s="6">
        <f t="shared" si="351"/>
        <v>120.54545454545455</v>
      </c>
      <c r="S3753" s="6" t="str">
        <f t="shared" si="352"/>
        <v>theater</v>
      </c>
      <c r="T3753" s="6" t="str">
        <f t="shared" si="353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10">
        <f t="shared" si="348"/>
        <v>42659.666666666664</v>
      </c>
      <c r="J3754">
        <v>1476651600</v>
      </c>
      <c r="K3754" s="10">
        <f t="shared" si="349"/>
        <v>42619.594155092585</v>
      </c>
      <c r="L3754">
        <v>1473189335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1.1299999999999999</v>
      </c>
      <c r="R3754" s="6">
        <f t="shared" si="351"/>
        <v>37.666666666666664</v>
      </c>
      <c r="S3754" s="6" t="str">
        <f t="shared" si="352"/>
        <v>theater</v>
      </c>
      <c r="T3754" s="6" t="str">
        <f t="shared" si="353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10">
        <f t="shared" si="348"/>
        <v>42157.791666666664</v>
      </c>
      <c r="J3755">
        <v>1433289600</v>
      </c>
      <c r="K3755" s="10">
        <f t="shared" si="349"/>
        <v>42128.615740740737</v>
      </c>
      <c r="L3755">
        <v>1430768800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1.0334000000000001</v>
      </c>
      <c r="R3755" s="6">
        <f t="shared" si="351"/>
        <v>172.23333333333332</v>
      </c>
      <c r="S3755" s="6" t="str">
        <f t="shared" si="352"/>
        <v>theater</v>
      </c>
      <c r="T3755" s="6" t="str">
        <f t="shared" si="353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10">
        <f t="shared" si="348"/>
        <v>41845.999305555553</v>
      </c>
      <c r="J3756">
        <v>1406350740</v>
      </c>
      <c r="K3756" s="10">
        <f t="shared" si="349"/>
        <v>41808.67288194444</v>
      </c>
      <c r="L3756">
        <v>1403125737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1.2</v>
      </c>
      <c r="R3756" s="6">
        <f t="shared" si="351"/>
        <v>111.11111111111111</v>
      </c>
      <c r="S3756" s="6" t="str">
        <f t="shared" si="352"/>
        <v>theater</v>
      </c>
      <c r="T3756" s="6" t="str">
        <f t="shared" si="353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10">
        <f t="shared" si="348"/>
        <v>42475.658645833326</v>
      </c>
      <c r="J3757">
        <v>1460753307</v>
      </c>
      <c r="K3757" s="10">
        <f t="shared" si="349"/>
        <v>42445.658645833326</v>
      </c>
      <c r="L3757">
        <v>1458161307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1.2963636363636364</v>
      </c>
      <c r="R3757" s="6">
        <f t="shared" si="351"/>
        <v>25.464285714285715</v>
      </c>
      <c r="S3757" s="6" t="str">
        <f t="shared" si="352"/>
        <v>theater</v>
      </c>
      <c r="T3757" s="6" t="str">
        <f t="shared" si="353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10">
        <f t="shared" si="348"/>
        <v>41801.606458333328</v>
      </c>
      <c r="J3758">
        <v>1402515198</v>
      </c>
      <c r="K3758" s="10">
        <f t="shared" si="349"/>
        <v>41771.606458333328</v>
      </c>
      <c r="L3758">
        <v>1399923198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1.0111111111111111</v>
      </c>
      <c r="R3758" s="6">
        <f t="shared" si="351"/>
        <v>267.64705882352939</v>
      </c>
      <c r="S3758" s="6" t="str">
        <f t="shared" si="352"/>
        <v>theater</v>
      </c>
      <c r="T3758" s="6" t="str">
        <f t="shared" si="353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10">
        <f t="shared" si="348"/>
        <v>41974.642534722218</v>
      </c>
      <c r="J3759">
        <v>1417465515</v>
      </c>
      <c r="K3759" s="10">
        <f t="shared" si="349"/>
        <v>41954.642534722218</v>
      </c>
      <c r="L3759">
        <v>1415737515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1.0851428571428572</v>
      </c>
      <c r="R3759" s="6">
        <f t="shared" si="351"/>
        <v>75.959999999999994</v>
      </c>
      <c r="S3759" s="6" t="str">
        <f t="shared" si="352"/>
        <v>theater</v>
      </c>
      <c r="T3759" s="6" t="str">
        <f t="shared" si="353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10">
        <f t="shared" si="348"/>
        <v>41778</v>
      </c>
      <c r="J3760">
        <v>1400475600</v>
      </c>
      <c r="K3760" s="10">
        <f t="shared" si="349"/>
        <v>41747.263171296298</v>
      </c>
      <c r="L3760">
        <v>1397819938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1.0233333333333334</v>
      </c>
      <c r="R3760" s="6">
        <f t="shared" si="351"/>
        <v>59.03846153846154</v>
      </c>
      <c r="S3760" s="6" t="str">
        <f t="shared" si="352"/>
        <v>theater</v>
      </c>
      <c r="T3760" s="6" t="str">
        <f t="shared" si="353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10">
        <f t="shared" si="348"/>
        <v>42241.899918981479</v>
      </c>
      <c r="J3761">
        <v>1440556553</v>
      </c>
      <c r="K3761" s="10">
        <f t="shared" si="349"/>
        <v>42181.899918981479</v>
      </c>
      <c r="L3761">
        <v>1435372553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1.1024425000000002</v>
      </c>
      <c r="R3761" s="6">
        <f t="shared" si="351"/>
        <v>50.111022727272733</v>
      </c>
      <c r="S3761" s="6" t="str">
        <f t="shared" si="352"/>
        <v>theater</v>
      </c>
      <c r="T3761" s="6" t="str">
        <f t="shared" si="353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10">
        <f t="shared" si="348"/>
        <v>41764.316967592589</v>
      </c>
      <c r="J3762">
        <v>1399293386</v>
      </c>
      <c r="K3762" s="10">
        <f t="shared" si="349"/>
        <v>41739.316967592589</v>
      </c>
      <c r="L3762">
        <v>1397133386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1.010154</v>
      </c>
      <c r="R3762" s="6">
        <f t="shared" si="351"/>
        <v>55.502967032967035</v>
      </c>
      <c r="S3762" s="6" t="str">
        <f t="shared" si="352"/>
        <v>theater</v>
      </c>
      <c r="T3762" s="6" t="str">
        <f t="shared" si="353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10">
        <f t="shared" si="348"/>
        <v>42226.749999999993</v>
      </c>
      <c r="J3763">
        <v>1439247600</v>
      </c>
      <c r="K3763" s="10">
        <f t="shared" si="349"/>
        <v>42173.258530092593</v>
      </c>
      <c r="L3763">
        <v>1434625937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</v>
      </c>
      <c r="R3763" s="6">
        <f t="shared" si="351"/>
        <v>166.66666666666666</v>
      </c>
      <c r="S3763" s="6" t="str">
        <f t="shared" si="352"/>
        <v>theater</v>
      </c>
      <c r="T3763" s="6" t="str">
        <f t="shared" si="353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10">
        <f t="shared" si="348"/>
        <v>42218.605196759258</v>
      </c>
      <c r="J3764">
        <v>1438543889</v>
      </c>
      <c r="K3764" s="10">
        <f t="shared" si="349"/>
        <v>42193.605196759258</v>
      </c>
      <c r="L3764">
        <v>1436383889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1.0624</v>
      </c>
      <c r="R3764" s="6">
        <f t="shared" si="351"/>
        <v>47.428571428571431</v>
      </c>
      <c r="S3764" s="6" t="str">
        <f t="shared" si="352"/>
        <v>theater</v>
      </c>
      <c r="T3764" s="6" t="str">
        <f t="shared" si="353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10">
        <f t="shared" si="348"/>
        <v>42095.500300925924</v>
      </c>
      <c r="J3765">
        <v>1427907626</v>
      </c>
      <c r="K3765" s="10">
        <f t="shared" si="349"/>
        <v>42065.541967592588</v>
      </c>
      <c r="L3765">
        <v>1425319226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</v>
      </c>
      <c r="R3765" s="6">
        <f t="shared" si="351"/>
        <v>64.935064935064929</v>
      </c>
      <c r="S3765" s="6" t="str">
        <f t="shared" si="352"/>
        <v>theater</v>
      </c>
      <c r="T3765" s="6" t="str">
        <f t="shared" si="353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10">
        <f t="shared" si="348"/>
        <v>42518.816666666666</v>
      </c>
      <c r="J3766">
        <v>1464482160</v>
      </c>
      <c r="K3766" s="10">
        <f t="shared" si="349"/>
        <v>42499.634629629632</v>
      </c>
      <c r="L3766">
        <v>1462824832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</v>
      </c>
      <c r="R3766" s="6">
        <f t="shared" si="351"/>
        <v>55.555555555555557</v>
      </c>
      <c r="S3766" s="6" t="str">
        <f t="shared" si="352"/>
        <v>theater</v>
      </c>
      <c r="T3766" s="6" t="str">
        <f t="shared" si="353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10">
        <f t="shared" si="348"/>
        <v>41850.568078703705</v>
      </c>
      <c r="J3767">
        <v>1406745482</v>
      </c>
      <c r="K3767" s="10">
        <f t="shared" si="349"/>
        <v>41820.568078703705</v>
      </c>
      <c r="L3767">
        <v>1404153482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1.1345714285714286</v>
      </c>
      <c r="R3767" s="6">
        <f t="shared" si="351"/>
        <v>74.224299065420567</v>
      </c>
      <c r="S3767" s="6" t="str">
        <f t="shared" si="352"/>
        <v>theater</v>
      </c>
      <c r="T3767" s="6" t="str">
        <f t="shared" si="353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10">
        <f t="shared" si="348"/>
        <v>41822.958854166667</v>
      </c>
      <c r="J3768">
        <v>1404360045</v>
      </c>
      <c r="K3768" s="10">
        <f t="shared" si="349"/>
        <v>41787.958854166667</v>
      </c>
      <c r="L3768">
        <v>1401336045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1.0265010000000001</v>
      </c>
      <c r="R3768" s="6">
        <f t="shared" si="351"/>
        <v>106.9271875</v>
      </c>
      <c r="S3768" s="6" t="str">
        <f t="shared" si="352"/>
        <v>theater</v>
      </c>
      <c r="T3768" s="6" t="str">
        <f t="shared" si="353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10">
        <f t="shared" si="348"/>
        <v>42063.999305555553</v>
      </c>
      <c r="J3769">
        <v>1425185940</v>
      </c>
      <c r="K3769" s="10">
        <f t="shared" si="349"/>
        <v>42049.811307870368</v>
      </c>
      <c r="L3769">
        <v>1423960097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1.1675</v>
      </c>
      <c r="R3769" s="6">
        <f t="shared" si="351"/>
        <v>41.696428571428569</v>
      </c>
      <c r="S3769" s="6" t="str">
        <f t="shared" si="352"/>
        <v>theater</v>
      </c>
      <c r="T3769" s="6" t="str">
        <f t="shared" si="353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10">
        <f t="shared" si="348"/>
        <v>41802.519560185181</v>
      </c>
      <c r="J3770">
        <v>1402594090</v>
      </c>
      <c r="K3770" s="10">
        <f t="shared" si="349"/>
        <v>41772.519560185181</v>
      </c>
      <c r="L3770">
        <v>1400002090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1.0765274999999999</v>
      </c>
      <c r="R3770" s="6">
        <f t="shared" si="351"/>
        <v>74.243275862068955</v>
      </c>
      <c r="S3770" s="6" t="str">
        <f t="shared" si="352"/>
        <v>theater</v>
      </c>
      <c r="T3770" s="6" t="str">
        <f t="shared" si="353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10">
        <f t="shared" si="348"/>
        <v>42475.389803240738</v>
      </c>
      <c r="J3771">
        <v>1460730079</v>
      </c>
      <c r="K3771" s="10">
        <f t="shared" si="349"/>
        <v>42445.389803240738</v>
      </c>
      <c r="L3771">
        <v>1458138079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</v>
      </c>
      <c r="R3771" s="6">
        <f t="shared" si="351"/>
        <v>73.333333333333329</v>
      </c>
      <c r="S3771" s="6" t="str">
        <f t="shared" si="352"/>
        <v>theater</v>
      </c>
      <c r="T3771" s="6" t="str">
        <f t="shared" si="353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10">
        <f t="shared" si="348"/>
        <v>42168.722337962965</v>
      </c>
      <c r="J3772">
        <v>1434234010</v>
      </c>
      <c r="K3772" s="10">
        <f t="shared" si="349"/>
        <v>42138.722337962965</v>
      </c>
      <c r="L3772">
        <v>1431642010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</v>
      </c>
      <c r="R3772" s="6">
        <f t="shared" si="351"/>
        <v>100</v>
      </c>
      <c r="S3772" s="6" t="str">
        <f t="shared" si="352"/>
        <v>theater</v>
      </c>
      <c r="T3772" s="6" t="str">
        <f t="shared" si="353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10">
        <f t="shared" si="348"/>
        <v>42507.791666666664</v>
      </c>
      <c r="J3773">
        <v>1463529600</v>
      </c>
      <c r="K3773" s="10">
        <f t="shared" si="349"/>
        <v>42493.64875</v>
      </c>
      <c r="L3773">
        <v>1462307652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1.46</v>
      </c>
      <c r="R3773" s="6">
        <f t="shared" si="351"/>
        <v>38.421052631578945</v>
      </c>
      <c r="S3773" s="6" t="str">
        <f t="shared" si="352"/>
        <v>theater</v>
      </c>
      <c r="T3773" s="6" t="str">
        <f t="shared" si="353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10">
        <f t="shared" si="348"/>
        <v>42703.041666666664</v>
      </c>
      <c r="J3774">
        <v>1480399200</v>
      </c>
      <c r="K3774" s="10">
        <f t="shared" si="349"/>
        <v>42682.408634259256</v>
      </c>
      <c r="L3774">
        <v>1478616506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1.1020000000000001</v>
      </c>
      <c r="R3774" s="6">
        <f t="shared" si="351"/>
        <v>166.96969696969697</v>
      </c>
      <c r="S3774" s="6" t="str">
        <f t="shared" si="352"/>
        <v>theater</v>
      </c>
      <c r="T3774" s="6" t="str">
        <f t="shared" si="353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10">
        <f t="shared" si="348"/>
        <v>42688.880555555552</v>
      </c>
      <c r="J3775">
        <v>1479175680</v>
      </c>
      <c r="K3775" s="10">
        <f t="shared" si="349"/>
        <v>42655.796840277777</v>
      </c>
      <c r="L3775">
        <v>1476317247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1.0820000000000001</v>
      </c>
      <c r="R3775" s="6">
        <f t="shared" si="351"/>
        <v>94.912280701754383</v>
      </c>
      <c r="S3775" s="6" t="str">
        <f t="shared" si="352"/>
        <v>theater</v>
      </c>
      <c r="T3775" s="6" t="str">
        <f t="shared" si="353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10">
        <f t="shared" si="348"/>
        <v>42103.583969907406</v>
      </c>
      <c r="J3776">
        <v>1428606055</v>
      </c>
      <c r="K3776" s="10">
        <f t="shared" si="349"/>
        <v>42087.583969907406</v>
      </c>
      <c r="L3776">
        <v>1427223655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</v>
      </c>
      <c r="R3776" s="6">
        <f t="shared" si="351"/>
        <v>100</v>
      </c>
      <c r="S3776" s="6" t="str">
        <f t="shared" si="352"/>
        <v>theater</v>
      </c>
      <c r="T3776" s="6" t="str">
        <f t="shared" si="353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10">
        <f t="shared" si="348"/>
        <v>42102.958333333336</v>
      </c>
      <c r="J3777">
        <v>1428552000</v>
      </c>
      <c r="K3777" s="10">
        <f t="shared" si="349"/>
        <v>42075.734293981477</v>
      </c>
      <c r="L3777">
        <v>1426199843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1.0024999999999999</v>
      </c>
      <c r="R3777" s="6">
        <f t="shared" si="351"/>
        <v>143.21428571428572</v>
      </c>
      <c r="S3777" s="6" t="str">
        <f t="shared" si="352"/>
        <v>theater</v>
      </c>
      <c r="T3777" s="6" t="str">
        <f t="shared" si="353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10">
        <f t="shared" si="348"/>
        <v>41851.833333333328</v>
      </c>
      <c r="J3778">
        <v>1406854800</v>
      </c>
      <c r="K3778" s="10">
        <f t="shared" si="349"/>
        <v>41814.159467592588</v>
      </c>
      <c r="L3778">
        <v>1403599778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0"/>
        <v>1.0671250000000001</v>
      </c>
      <c r="R3778" s="6">
        <f t="shared" si="351"/>
        <v>90.819148936170208</v>
      </c>
      <c r="S3778" s="6" t="str">
        <f t="shared" si="352"/>
        <v>theater</v>
      </c>
      <c r="T3778" s="6" t="str">
        <f t="shared" si="353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10">
        <f t="shared" ref="I3779:I3842" si="354">J3779/(86400)+25569+(-5/24)</f>
        <v>41908.958333333328</v>
      </c>
      <c r="J3779">
        <v>1411790400</v>
      </c>
      <c r="K3779" s="10">
        <f t="shared" ref="K3779:K3842" si="355">(L3779/86400)+25569+(-5/24)</f>
        <v>41886.903020833335</v>
      </c>
      <c r="L3779">
        <v>1409884821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6">E3779/D3779</f>
        <v>1.4319999999999999</v>
      </c>
      <c r="R3779" s="6">
        <f t="shared" ref="R3779:R3842" si="357">E3779/N3779</f>
        <v>48.542372881355931</v>
      </c>
      <c r="S3779" s="6" t="str">
        <f t="shared" ref="S3779:S3842" si="358">LEFT(P3779,FIND("/",P3779)-1)</f>
        <v>theater</v>
      </c>
      <c r="T3779" s="6" t="str">
        <f t="shared" ref="T3779:T3842" si="359">RIGHT(P3779,LEN(P3779)-FIND("/",P3779))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10">
        <f t="shared" si="354"/>
        <v>42049.610879629625</v>
      </c>
      <c r="J3780">
        <v>1423942780</v>
      </c>
      <c r="K3780" s="10">
        <f t="shared" si="355"/>
        <v>41989.610879629625</v>
      </c>
      <c r="L3780">
        <v>1418758780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1.0504166666666668</v>
      </c>
      <c r="R3780" s="6">
        <f t="shared" si="357"/>
        <v>70.027777777777771</v>
      </c>
      <c r="S3780" s="6" t="str">
        <f t="shared" si="358"/>
        <v>theater</v>
      </c>
      <c r="T3780" s="6" t="str">
        <f t="shared" si="359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10">
        <f t="shared" si="354"/>
        <v>42455.485416666663</v>
      </c>
      <c r="J3781">
        <v>1459010340</v>
      </c>
      <c r="K3781" s="10">
        <f t="shared" si="355"/>
        <v>42425.527083333327</v>
      </c>
      <c r="L3781">
        <v>1456421940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1.0398000000000001</v>
      </c>
      <c r="R3781" s="6">
        <f t="shared" si="357"/>
        <v>135.62608695652173</v>
      </c>
      <c r="S3781" s="6" t="str">
        <f t="shared" si="358"/>
        <v>theater</v>
      </c>
      <c r="T3781" s="6" t="str">
        <f t="shared" si="359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10">
        <f t="shared" si="354"/>
        <v>42198.629166666666</v>
      </c>
      <c r="J3782">
        <v>1436817960</v>
      </c>
      <c r="K3782" s="10">
        <f t="shared" si="355"/>
        <v>42166.011400462965</v>
      </c>
      <c r="L3782">
        <v>1433999785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1.2</v>
      </c>
      <c r="R3782" s="6">
        <f t="shared" si="357"/>
        <v>100</v>
      </c>
      <c r="S3782" s="6" t="str">
        <f t="shared" si="358"/>
        <v>theater</v>
      </c>
      <c r="T3782" s="6" t="str">
        <f t="shared" si="359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10">
        <f t="shared" si="354"/>
        <v>41890.674594907403</v>
      </c>
      <c r="J3783">
        <v>1410210685</v>
      </c>
      <c r="K3783" s="10">
        <f t="shared" si="355"/>
        <v>41865.674594907403</v>
      </c>
      <c r="L3783">
        <v>1408050685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1.0966666666666667</v>
      </c>
      <c r="R3783" s="6">
        <f t="shared" si="357"/>
        <v>94.90384615384616</v>
      </c>
      <c r="S3783" s="6" t="str">
        <f t="shared" si="358"/>
        <v>theater</v>
      </c>
      <c r="T3783" s="6" t="str">
        <f t="shared" si="359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10">
        <f t="shared" si="354"/>
        <v>42575.749999999993</v>
      </c>
      <c r="J3784">
        <v>1469401200</v>
      </c>
      <c r="K3784" s="10">
        <f t="shared" si="355"/>
        <v>42546.653900462959</v>
      </c>
      <c r="L3784">
        <v>1466887297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1.0175000000000001</v>
      </c>
      <c r="R3784" s="6">
        <f t="shared" si="357"/>
        <v>75.370370370370367</v>
      </c>
      <c r="S3784" s="6" t="str">
        <f t="shared" si="358"/>
        <v>theater</v>
      </c>
      <c r="T3784" s="6" t="str">
        <f t="shared" si="359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10">
        <f t="shared" si="354"/>
        <v>42444.458333333336</v>
      </c>
      <c r="J3785">
        <v>1458057600</v>
      </c>
      <c r="K3785" s="10">
        <f t="shared" si="355"/>
        <v>42419.931944444441</v>
      </c>
      <c r="L3785">
        <v>1455938520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1.2891666666666666</v>
      </c>
      <c r="R3785" s="6">
        <f t="shared" si="357"/>
        <v>64.458333333333329</v>
      </c>
      <c r="S3785" s="6" t="str">
        <f t="shared" si="358"/>
        <v>theater</v>
      </c>
      <c r="T3785" s="6" t="str">
        <f t="shared" si="359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10">
        <f t="shared" si="354"/>
        <v>42561.772361111107</v>
      </c>
      <c r="J3786">
        <v>1468193532</v>
      </c>
      <c r="K3786" s="10">
        <f t="shared" si="355"/>
        <v>42531.772361111107</v>
      </c>
      <c r="L3786">
        <v>1465601532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1.1499999999999999</v>
      </c>
      <c r="R3786" s="6">
        <f t="shared" si="357"/>
        <v>115</v>
      </c>
      <c r="S3786" s="6" t="str">
        <f t="shared" si="358"/>
        <v>theater</v>
      </c>
      <c r="T3786" s="6" t="str">
        <f t="shared" si="359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10">
        <f t="shared" si="354"/>
        <v>42584.210416666661</v>
      </c>
      <c r="J3787">
        <v>1470132180</v>
      </c>
      <c r="K3787" s="10">
        <f t="shared" si="355"/>
        <v>42548.430196759255</v>
      </c>
      <c r="L3787">
        <v>1467040769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1.5075000000000001</v>
      </c>
      <c r="R3787" s="6">
        <f t="shared" si="357"/>
        <v>100.5</v>
      </c>
      <c r="S3787" s="6" t="str">
        <f t="shared" si="358"/>
        <v>theater</v>
      </c>
      <c r="T3787" s="6" t="str">
        <f t="shared" si="359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10">
        <f t="shared" si="354"/>
        <v>42516.829571759255</v>
      </c>
      <c r="J3788">
        <v>1464310475</v>
      </c>
      <c r="K3788" s="10">
        <f t="shared" si="355"/>
        <v>42486.829571759255</v>
      </c>
      <c r="L3788">
        <v>1461718475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1.1096666666666666</v>
      </c>
      <c r="R3788" s="6">
        <f t="shared" si="357"/>
        <v>93.774647887323937</v>
      </c>
      <c r="S3788" s="6" t="str">
        <f t="shared" si="358"/>
        <v>theater</v>
      </c>
      <c r="T3788" s="6" t="str">
        <f t="shared" si="359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10">
        <f t="shared" si="354"/>
        <v>42195.957638888889</v>
      </c>
      <c r="J3789">
        <v>1436587140</v>
      </c>
      <c r="K3789" s="10">
        <f t="shared" si="355"/>
        <v>42167.326458333329</v>
      </c>
      <c r="L3789">
        <v>1434113406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1.0028571428571429</v>
      </c>
      <c r="R3789" s="6">
        <f t="shared" si="357"/>
        <v>35.1</v>
      </c>
      <c r="S3789" s="6" t="str">
        <f t="shared" si="358"/>
        <v>theater</v>
      </c>
      <c r="T3789" s="6" t="str">
        <f t="shared" si="359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10">
        <f t="shared" si="354"/>
        <v>42361.470833333333</v>
      </c>
      <c r="J3790">
        <v>1450887480</v>
      </c>
      <c r="K3790" s="10">
        <f t="shared" si="355"/>
        <v>42333.487488425926</v>
      </c>
      <c r="L3790">
        <v>1448469719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6.6666666666666671E-3</v>
      </c>
      <c r="R3790" s="6">
        <f t="shared" si="357"/>
        <v>500</v>
      </c>
      <c r="S3790" s="6" t="str">
        <f t="shared" si="358"/>
        <v>theater</v>
      </c>
      <c r="T3790" s="6" t="str">
        <f t="shared" si="359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10">
        <f t="shared" si="354"/>
        <v>42170.590486111112</v>
      </c>
      <c r="J3791">
        <v>1434395418</v>
      </c>
      <c r="K3791" s="10">
        <f t="shared" si="355"/>
        <v>42138.590486111112</v>
      </c>
      <c r="L3791">
        <v>1431630618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3.267605633802817E-2</v>
      </c>
      <c r="R3791" s="6">
        <f t="shared" si="357"/>
        <v>29</v>
      </c>
      <c r="S3791" s="6" t="str">
        <f t="shared" si="358"/>
        <v>theater</v>
      </c>
      <c r="T3791" s="6" t="str">
        <f t="shared" si="359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10">
        <f t="shared" si="354"/>
        <v>42696.5002662037</v>
      </c>
      <c r="J3792">
        <v>1479834023</v>
      </c>
      <c r="K3792" s="10">
        <f t="shared" si="355"/>
        <v>42666.458599537036</v>
      </c>
      <c r="L3792">
        <v>1477238423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 s="6" t="e">
        <f t="shared" si="357"/>
        <v>#DIV/0!</v>
      </c>
      <c r="S3792" s="6" t="str">
        <f t="shared" si="358"/>
        <v>theater</v>
      </c>
      <c r="T3792" s="6" t="str">
        <f t="shared" si="359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10">
        <f t="shared" si="354"/>
        <v>41826.4837037037</v>
      </c>
      <c r="J3793">
        <v>1404664592</v>
      </c>
      <c r="K3793" s="10">
        <f t="shared" si="355"/>
        <v>41766.4837037037</v>
      </c>
      <c r="L3793">
        <v>1399480592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 s="6" t="e">
        <f t="shared" si="357"/>
        <v>#DIV/0!</v>
      </c>
      <c r="S3793" s="6" t="str">
        <f t="shared" si="358"/>
        <v>theater</v>
      </c>
      <c r="T3793" s="6" t="str">
        <f t="shared" si="359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10">
        <f t="shared" si="354"/>
        <v>42200.238680555551</v>
      </c>
      <c r="J3794">
        <v>1436957022</v>
      </c>
      <c r="K3794" s="10">
        <f t="shared" si="355"/>
        <v>42170.238680555551</v>
      </c>
      <c r="L3794">
        <v>1434365022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2.8E-3</v>
      </c>
      <c r="R3794" s="6">
        <f t="shared" si="357"/>
        <v>17.5</v>
      </c>
      <c r="S3794" s="6" t="str">
        <f t="shared" si="358"/>
        <v>theater</v>
      </c>
      <c r="T3794" s="6" t="str">
        <f t="shared" si="359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10">
        <f t="shared" si="354"/>
        <v>41989.73065972222</v>
      </c>
      <c r="J3795">
        <v>1418769129</v>
      </c>
      <c r="K3795" s="10">
        <f t="shared" si="355"/>
        <v>41968.73065972222</v>
      </c>
      <c r="L3795">
        <v>1416954729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0.59657142857142853</v>
      </c>
      <c r="R3795" s="6">
        <f t="shared" si="357"/>
        <v>174</v>
      </c>
      <c r="S3795" s="6" t="str">
        <f t="shared" si="358"/>
        <v>theater</v>
      </c>
      <c r="T3795" s="6" t="str">
        <f t="shared" si="359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10">
        <f t="shared" si="354"/>
        <v>42162.372152777774</v>
      </c>
      <c r="J3796">
        <v>1433685354</v>
      </c>
      <c r="K3796" s="10">
        <f t="shared" si="355"/>
        <v>42132.372152777774</v>
      </c>
      <c r="L3796">
        <v>1431093354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0.01</v>
      </c>
      <c r="R3796" s="6">
        <f t="shared" si="357"/>
        <v>50</v>
      </c>
      <c r="S3796" s="6" t="str">
        <f t="shared" si="358"/>
        <v>theater</v>
      </c>
      <c r="T3796" s="6" t="str">
        <f t="shared" si="359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10">
        <f t="shared" si="354"/>
        <v>42244.729166666664</v>
      </c>
      <c r="J3797">
        <v>1440801000</v>
      </c>
      <c r="K3797" s="10">
        <f t="shared" si="355"/>
        <v>42201.227893518517</v>
      </c>
      <c r="L3797">
        <v>1437042490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1.6666666666666666E-2</v>
      </c>
      <c r="R3797" s="6">
        <f t="shared" si="357"/>
        <v>5</v>
      </c>
      <c r="S3797" s="6" t="str">
        <f t="shared" si="358"/>
        <v>theater</v>
      </c>
      <c r="T3797" s="6" t="str">
        <f t="shared" si="359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10">
        <f t="shared" si="354"/>
        <v>42748.821250000001</v>
      </c>
      <c r="J3798">
        <v>1484354556</v>
      </c>
      <c r="K3798" s="10">
        <f t="shared" si="355"/>
        <v>42688.821250000001</v>
      </c>
      <c r="L3798">
        <v>1479170556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4.4444444444444447E-5</v>
      </c>
      <c r="R3798" s="6">
        <f t="shared" si="357"/>
        <v>1</v>
      </c>
      <c r="S3798" s="6" t="str">
        <f t="shared" si="358"/>
        <v>theater</v>
      </c>
      <c r="T3798" s="6" t="str">
        <f t="shared" si="359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10">
        <f t="shared" si="354"/>
        <v>42114.673206018517</v>
      </c>
      <c r="J3799">
        <v>1429564165</v>
      </c>
      <c r="K3799" s="10">
        <f t="shared" si="355"/>
        <v>42084.673206018517</v>
      </c>
      <c r="L3799">
        <v>1426972165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0.89666666666666661</v>
      </c>
      <c r="R3799" s="6">
        <f t="shared" si="357"/>
        <v>145.40540540540542</v>
      </c>
      <c r="S3799" s="6" t="str">
        <f t="shared" si="358"/>
        <v>theater</v>
      </c>
      <c r="T3799" s="6" t="str">
        <f t="shared" si="359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10">
        <f t="shared" si="354"/>
        <v>41861.514444444438</v>
      </c>
      <c r="J3800">
        <v>1407691248</v>
      </c>
      <c r="K3800" s="10">
        <f t="shared" si="355"/>
        <v>41831.514444444438</v>
      </c>
      <c r="L3800">
        <v>1405099248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1.4642857142857143E-2</v>
      </c>
      <c r="R3800" s="6">
        <f t="shared" si="357"/>
        <v>205</v>
      </c>
      <c r="S3800" s="6" t="str">
        <f t="shared" si="358"/>
        <v>theater</v>
      </c>
      <c r="T3800" s="6" t="str">
        <f t="shared" si="359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10">
        <f t="shared" si="354"/>
        <v>42440.722719907404</v>
      </c>
      <c r="J3801">
        <v>1457734843</v>
      </c>
      <c r="K3801" s="10">
        <f t="shared" si="355"/>
        <v>42410.722719907404</v>
      </c>
      <c r="L3801">
        <v>1455142843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4.02E-2</v>
      </c>
      <c r="R3801" s="6">
        <f t="shared" si="357"/>
        <v>100.5</v>
      </c>
      <c r="S3801" s="6" t="str">
        <f t="shared" si="358"/>
        <v>theater</v>
      </c>
      <c r="T3801" s="6" t="str">
        <f t="shared" si="359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10">
        <f t="shared" si="354"/>
        <v>42014.999305555553</v>
      </c>
      <c r="J3802">
        <v>1420952340</v>
      </c>
      <c r="K3802" s="10">
        <f t="shared" si="355"/>
        <v>41982.528738425921</v>
      </c>
      <c r="L3802">
        <v>1418146883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4.0045454545454544E-2</v>
      </c>
      <c r="R3802" s="6">
        <f t="shared" si="357"/>
        <v>55.0625</v>
      </c>
      <c r="S3802" s="6" t="str">
        <f t="shared" si="358"/>
        <v>theater</v>
      </c>
      <c r="T3802" s="6" t="str">
        <f t="shared" si="359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10">
        <f t="shared" si="354"/>
        <v>42006.467777777776</v>
      </c>
      <c r="J3803">
        <v>1420215216</v>
      </c>
      <c r="K3803" s="10">
        <f t="shared" si="355"/>
        <v>41975.467777777776</v>
      </c>
      <c r="L3803">
        <v>1417536816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8.5199999999999998E-2</v>
      </c>
      <c r="R3803" s="6">
        <f t="shared" si="357"/>
        <v>47.333333333333336</v>
      </c>
      <c r="S3803" s="6" t="str">
        <f t="shared" si="358"/>
        <v>theater</v>
      </c>
      <c r="T3803" s="6" t="str">
        <f t="shared" si="359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10">
        <f t="shared" si="354"/>
        <v>42298.917893518512</v>
      </c>
      <c r="J3804">
        <v>1445482906</v>
      </c>
      <c r="K3804" s="10">
        <f t="shared" si="355"/>
        <v>42268.917893518512</v>
      </c>
      <c r="L3804">
        <v>1442890906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 s="6" t="e">
        <f t="shared" si="357"/>
        <v>#DIV/0!</v>
      </c>
      <c r="S3804" s="6" t="str">
        <f t="shared" si="358"/>
        <v>theater</v>
      </c>
      <c r="T3804" s="6" t="str">
        <f t="shared" si="359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10">
        <f t="shared" si="354"/>
        <v>42433.763518518514</v>
      </c>
      <c r="J3805">
        <v>1457133568</v>
      </c>
      <c r="K3805" s="10">
        <f t="shared" si="355"/>
        <v>42403.763518518514</v>
      </c>
      <c r="L3805">
        <v>1454541568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0.19650000000000001</v>
      </c>
      <c r="R3805" s="6">
        <f t="shared" si="357"/>
        <v>58.95</v>
      </c>
      <c r="S3805" s="6" t="str">
        <f t="shared" si="358"/>
        <v>theater</v>
      </c>
      <c r="T3805" s="6" t="str">
        <f t="shared" si="359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10">
        <f t="shared" si="354"/>
        <v>42582.083333333336</v>
      </c>
      <c r="J3806">
        <v>1469948400</v>
      </c>
      <c r="K3806" s="10">
        <f t="shared" si="355"/>
        <v>42526.801203703704</v>
      </c>
      <c r="L3806">
        <v>1465172024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 s="6" t="e">
        <f t="shared" si="357"/>
        <v>#DIV/0!</v>
      </c>
      <c r="S3806" s="6" t="str">
        <f t="shared" si="358"/>
        <v>theater</v>
      </c>
      <c r="T3806" s="6" t="str">
        <f t="shared" si="359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10">
        <f t="shared" si="354"/>
        <v>41909.678703703699</v>
      </c>
      <c r="J3807">
        <v>1411852640</v>
      </c>
      <c r="K3807" s="10">
        <f t="shared" si="355"/>
        <v>41849.678703703699</v>
      </c>
      <c r="L3807">
        <v>1406668640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2.0000000000000002E-5</v>
      </c>
      <c r="R3807" s="6">
        <f t="shared" si="357"/>
        <v>1.5</v>
      </c>
      <c r="S3807" s="6" t="str">
        <f t="shared" si="358"/>
        <v>theater</v>
      </c>
      <c r="T3807" s="6" t="str">
        <f t="shared" si="359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10">
        <f t="shared" si="354"/>
        <v>41819.050706018512</v>
      </c>
      <c r="J3808">
        <v>1404022381</v>
      </c>
      <c r="K3808" s="10">
        <f t="shared" si="355"/>
        <v>41799.050706018512</v>
      </c>
      <c r="L3808">
        <v>1402294381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6.6666666666666664E-4</v>
      </c>
      <c r="R3808" s="6">
        <f t="shared" si="357"/>
        <v>5</v>
      </c>
      <c r="S3808" s="6" t="str">
        <f t="shared" si="358"/>
        <v>theater</v>
      </c>
      <c r="T3808" s="6" t="str">
        <f t="shared" si="359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10">
        <f t="shared" si="354"/>
        <v>42097.700682870367</v>
      </c>
      <c r="J3809">
        <v>1428097739</v>
      </c>
      <c r="K3809" s="10">
        <f t="shared" si="355"/>
        <v>42090.700682870367</v>
      </c>
      <c r="L3809">
        <v>1427492939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0.30333333333333334</v>
      </c>
      <c r="R3809" s="6">
        <f t="shared" si="357"/>
        <v>50.555555555555557</v>
      </c>
      <c r="S3809" s="6" t="str">
        <f t="shared" si="358"/>
        <v>theater</v>
      </c>
      <c r="T3809" s="6" t="str">
        <f t="shared" si="359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10">
        <f t="shared" si="354"/>
        <v>42119.203923611109</v>
      </c>
      <c r="J3810">
        <v>1429955619</v>
      </c>
      <c r="K3810" s="10">
        <f t="shared" si="355"/>
        <v>42059.24559027778</v>
      </c>
      <c r="L3810">
        <v>1424775219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</v>
      </c>
      <c r="R3810" s="6">
        <f t="shared" si="357"/>
        <v>41.666666666666664</v>
      </c>
      <c r="S3810" s="6" t="str">
        <f t="shared" si="358"/>
        <v>theater</v>
      </c>
      <c r="T3810" s="6" t="str">
        <f t="shared" si="359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10">
        <f t="shared" si="354"/>
        <v>41850.75</v>
      </c>
      <c r="J3811">
        <v>1406761200</v>
      </c>
      <c r="K3811" s="10">
        <f t="shared" si="355"/>
        <v>41800.318368055552</v>
      </c>
      <c r="L3811">
        <v>1402403907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1.0125</v>
      </c>
      <c r="R3811" s="6">
        <f t="shared" si="357"/>
        <v>53.289473684210527</v>
      </c>
      <c r="S3811" s="6" t="str">
        <f t="shared" si="358"/>
        <v>theater</v>
      </c>
      <c r="T3811" s="6" t="str">
        <f t="shared" si="359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10">
        <f t="shared" si="354"/>
        <v>42084.599050925921</v>
      </c>
      <c r="J3812">
        <v>1426965758</v>
      </c>
      <c r="K3812" s="10">
        <f t="shared" si="355"/>
        <v>42054.640717592592</v>
      </c>
      <c r="L3812">
        <v>1424377358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1.2173333333333334</v>
      </c>
      <c r="R3812" s="6">
        <f t="shared" si="357"/>
        <v>70.230769230769226</v>
      </c>
      <c r="S3812" s="6" t="str">
        <f t="shared" si="358"/>
        <v>theater</v>
      </c>
      <c r="T3812" s="6" t="str">
        <f t="shared" si="359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10">
        <f t="shared" si="354"/>
        <v>42521.249999999993</v>
      </c>
      <c r="J3813">
        <v>1464692400</v>
      </c>
      <c r="K3813" s="10">
        <f t="shared" si="355"/>
        <v>42487.418668981474</v>
      </c>
      <c r="L3813">
        <v>1461769373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3.3</v>
      </c>
      <c r="R3813" s="6">
        <f t="shared" si="357"/>
        <v>43.421052631578945</v>
      </c>
      <c r="S3813" s="6" t="str">
        <f t="shared" si="358"/>
        <v>theater</v>
      </c>
      <c r="T3813" s="6" t="str">
        <f t="shared" si="359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10">
        <f t="shared" si="354"/>
        <v>42155.957638888889</v>
      </c>
      <c r="J3814">
        <v>1433131140</v>
      </c>
      <c r="K3814" s="10">
        <f t="shared" si="355"/>
        <v>42109.542916666665</v>
      </c>
      <c r="L3814">
        <v>1429120908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1.0954999999999999</v>
      </c>
      <c r="R3814" s="6">
        <f t="shared" si="357"/>
        <v>199.18181818181819</v>
      </c>
      <c r="S3814" s="6" t="str">
        <f t="shared" si="358"/>
        <v>theater</v>
      </c>
      <c r="T3814" s="6" t="str">
        <f t="shared" si="359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10">
        <f t="shared" si="354"/>
        <v>42535.696527777771</v>
      </c>
      <c r="J3815">
        <v>1465940580</v>
      </c>
      <c r="K3815" s="10">
        <f t="shared" si="355"/>
        <v>42497.067372685182</v>
      </c>
      <c r="L3815">
        <v>1462603021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1.0095190476190474</v>
      </c>
      <c r="R3815" s="6">
        <f t="shared" si="357"/>
        <v>78.518148148148143</v>
      </c>
      <c r="S3815" s="6" t="str">
        <f t="shared" si="358"/>
        <v>theater</v>
      </c>
      <c r="T3815" s="6" t="str">
        <f t="shared" si="359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10">
        <f t="shared" si="354"/>
        <v>42094.957638888889</v>
      </c>
      <c r="J3816">
        <v>1427860740</v>
      </c>
      <c r="K3816" s="10">
        <f t="shared" si="355"/>
        <v>42058.695740740739</v>
      </c>
      <c r="L3816">
        <v>1424727712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1.4013333333333333</v>
      </c>
      <c r="R3816" s="6">
        <f t="shared" si="357"/>
        <v>61.823529411764703</v>
      </c>
      <c r="S3816" s="6" t="str">
        <f t="shared" si="358"/>
        <v>theater</v>
      </c>
      <c r="T3816" s="6" t="str">
        <f t="shared" si="359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10">
        <f t="shared" si="354"/>
        <v>42236.749999999993</v>
      </c>
      <c r="J3817">
        <v>1440111600</v>
      </c>
      <c r="K3817" s="10">
        <f t="shared" si="355"/>
        <v>42207.051585648143</v>
      </c>
      <c r="L3817">
        <v>1437545657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1.0000100000000001</v>
      </c>
      <c r="R3817" s="6">
        <f t="shared" si="357"/>
        <v>50.000500000000002</v>
      </c>
      <c r="S3817" s="6" t="str">
        <f t="shared" si="358"/>
        <v>theater</v>
      </c>
      <c r="T3817" s="6" t="str">
        <f t="shared" si="359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10">
        <f t="shared" si="354"/>
        <v>41837.481747685182</v>
      </c>
      <c r="J3818">
        <v>1405614823</v>
      </c>
      <c r="K3818" s="10">
        <f t="shared" si="355"/>
        <v>41807.481747685182</v>
      </c>
      <c r="L3818">
        <v>1403022823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1.19238</v>
      </c>
      <c r="R3818" s="6">
        <f t="shared" si="357"/>
        <v>48.339729729729726</v>
      </c>
      <c r="S3818" s="6" t="str">
        <f t="shared" si="358"/>
        <v>theater</v>
      </c>
      <c r="T3818" s="6" t="str">
        <f t="shared" si="359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10">
        <f t="shared" si="354"/>
        <v>42300.957638888889</v>
      </c>
      <c r="J3819">
        <v>1445659140</v>
      </c>
      <c r="K3819" s="10">
        <f t="shared" si="355"/>
        <v>42284.488611111105</v>
      </c>
      <c r="L3819">
        <v>1444236216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1.0725</v>
      </c>
      <c r="R3819" s="6">
        <f t="shared" si="357"/>
        <v>107.25</v>
      </c>
      <c r="S3819" s="6" t="str">
        <f t="shared" si="358"/>
        <v>theater</v>
      </c>
      <c r="T3819" s="6" t="str">
        <f t="shared" si="359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10">
        <f t="shared" si="354"/>
        <v>42075.592384259253</v>
      </c>
      <c r="J3820">
        <v>1426187582</v>
      </c>
      <c r="K3820" s="10">
        <f t="shared" si="355"/>
        <v>42045.634050925924</v>
      </c>
      <c r="L3820">
        <v>1423599182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2.2799999999999998</v>
      </c>
      <c r="R3820" s="6">
        <f t="shared" si="357"/>
        <v>57</v>
      </c>
      <c r="S3820" s="6" t="str">
        <f t="shared" si="358"/>
        <v>theater</v>
      </c>
      <c r="T3820" s="6" t="str">
        <f t="shared" si="359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10">
        <f t="shared" si="354"/>
        <v>42202.668055555558</v>
      </c>
      <c r="J3821">
        <v>1437166920</v>
      </c>
      <c r="K3821" s="10">
        <f t="shared" si="355"/>
        <v>42184.001203703701</v>
      </c>
      <c r="L3821">
        <v>1435554104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1.0640000000000001</v>
      </c>
      <c r="R3821" s="6">
        <f t="shared" si="357"/>
        <v>40.92307692307692</v>
      </c>
      <c r="S3821" s="6" t="str">
        <f t="shared" si="358"/>
        <v>theater</v>
      </c>
      <c r="T3821" s="6" t="str">
        <f t="shared" si="359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10">
        <f t="shared" si="354"/>
        <v>42190.443483796298</v>
      </c>
      <c r="J3822">
        <v>1436110717</v>
      </c>
      <c r="K3822" s="10">
        <f t="shared" si="355"/>
        <v>42160.443483796298</v>
      </c>
      <c r="L3822">
        <v>1433518717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1.4333333333333333</v>
      </c>
      <c r="R3822" s="6">
        <f t="shared" si="357"/>
        <v>21.5</v>
      </c>
      <c r="S3822" s="6" t="str">
        <f t="shared" si="358"/>
        <v>theater</v>
      </c>
      <c r="T3822" s="6" t="str">
        <f t="shared" si="359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10">
        <f t="shared" si="354"/>
        <v>42372.972303240742</v>
      </c>
      <c r="J3823">
        <v>1451881207</v>
      </c>
      <c r="K3823" s="10">
        <f t="shared" si="355"/>
        <v>42340.972303240742</v>
      </c>
      <c r="L3823">
        <v>1449116407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1.0454285714285714</v>
      </c>
      <c r="R3823" s="6">
        <f t="shared" si="357"/>
        <v>79.543478260869563</v>
      </c>
      <c r="S3823" s="6" t="str">
        <f t="shared" si="358"/>
        <v>theater</v>
      </c>
      <c r="T3823" s="6" t="str">
        <f t="shared" si="359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10">
        <f t="shared" si="354"/>
        <v>42388.749305555553</v>
      </c>
      <c r="J3824">
        <v>1453244340</v>
      </c>
      <c r="K3824" s="10">
        <f t="shared" si="355"/>
        <v>42329.629826388882</v>
      </c>
      <c r="L3824">
        <v>1448136417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1.1002000000000001</v>
      </c>
      <c r="R3824" s="6">
        <f t="shared" si="357"/>
        <v>72.381578947368425</v>
      </c>
      <c r="S3824" s="6" t="str">
        <f t="shared" si="358"/>
        <v>theater</v>
      </c>
      <c r="T3824" s="6" t="str">
        <f t="shared" si="359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10">
        <f t="shared" si="354"/>
        <v>42204.957638888889</v>
      </c>
      <c r="J3825">
        <v>1437364740</v>
      </c>
      <c r="K3825" s="10">
        <f t="shared" si="355"/>
        <v>42170.701898148145</v>
      </c>
      <c r="L3825">
        <v>1434405044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1.06</v>
      </c>
      <c r="R3825" s="6">
        <f t="shared" si="357"/>
        <v>64.634146341463421</v>
      </c>
      <c r="S3825" s="6" t="str">
        <f t="shared" si="358"/>
        <v>theater</v>
      </c>
      <c r="T3825" s="6" t="str">
        <f t="shared" si="359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10">
        <f t="shared" si="354"/>
        <v>42583.361805555549</v>
      </c>
      <c r="J3826">
        <v>1470058860</v>
      </c>
      <c r="K3826" s="10">
        <f t="shared" si="355"/>
        <v>42571.417858796289</v>
      </c>
      <c r="L3826">
        <v>1469026903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1.08</v>
      </c>
      <c r="R3826" s="6">
        <f t="shared" si="357"/>
        <v>38.571428571428569</v>
      </c>
      <c r="S3826" s="6" t="str">
        <f t="shared" si="358"/>
        <v>theater</v>
      </c>
      <c r="T3826" s="6" t="str">
        <f t="shared" si="359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10">
        <f t="shared" si="354"/>
        <v>42171.861273148148</v>
      </c>
      <c r="J3827">
        <v>1434505214</v>
      </c>
      <c r="K3827" s="10">
        <f t="shared" si="355"/>
        <v>42150.861273148148</v>
      </c>
      <c r="L3827">
        <v>1432690814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1.0542</v>
      </c>
      <c r="R3827" s="6">
        <f t="shared" si="357"/>
        <v>107.57142857142857</v>
      </c>
      <c r="S3827" s="6" t="str">
        <f t="shared" si="358"/>
        <v>theater</v>
      </c>
      <c r="T3827" s="6" t="str">
        <f t="shared" si="359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10">
        <f t="shared" si="354"/>
        <v>42131.215208333328</v>
      </c>
      <c r="J3828">
        <v>1430993394</v>
      </c>
      <c r="K3828" s="10">
        <f t="shared" si="355"/>
        <v>42101.215208333328</v>
      </c>
      <c r="L3828">
        <v>1428401394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1.1916666666666667</v>
      </c>
      <c r="R3828" s="6">
        <f t="shared" si="357"/>
        <v>27.5</v>
      </c>
      <c r="S3828" s="6" t="str">
        <f t="shared" si="358"/>
        <v>theater</v>
      </c>
      <c r="T3828" s="6" t="str">
        <f t="shared" si="359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10">
        <f t="shared" si="354"/>
        <v>42089.791666666664</v>
      </c>
      <c r="J3829">
        <v>1427414400</v>
      </c>
      <c r="K3829" s="10">
        <f t="shared" si="355"/>
        <v>42034.719918981478</v>
      </c>
      <c r="L3829">
        <v>1422656201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1.5266666666666666</v>
      </c>
      <c r="R3829" s="6">
        <f t="shared" si="357"/>
        <v>70.461538461538467</v>
      </c>
      <c r="S3829" s="6" t="str">
        <f t="shared" si="358"/>
        <v>theater</v>
      </c>
      <c r="T3829" s="6" t="str">
        <f t="shared" si="359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10">
        <f t="shared" si="354"/>
        <v>42004.36096064814</v>
      </c>
      <c r="J3830">
        <v>1420033187</v>
      </c>
      <c r="K3830" s="10">
        <f t="shared" si="355"/>
        <v>41944.319293981483</v>
      </c>
      <c r="L3830">
        <v>1414845587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</v>
      </c>
      <c r="R3830" s="6">
        <f t="shared" si="357"/>
        <v>178.57142857142858</v>
      </c>
      <c r="S3830" s="6" t="str">
        <f t="shared" si="358"/>
        <v>theater</v>
      </c>
      <c r="T3830" s="6" t="str">
        <f t="shared" si="359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10">
        <f t="shared" si="354"/>
        <v>42613.657071759262</v>
      </c>
      <c r="J3831">
        <v>1472676371</v>
      </c>
      <c r="K3831" s="10">
        <f t="shared" si="355"/>
        <v>42593.657071759262</v>
      </c>
      <c r="L3831">
        <v>1470948371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1.002</v>
      </c>
      <c r="R3831" s="6">
        <f t="shared" si="357"/>
        <v>62.625</v>
      </c>
      <c r="S3831" s="6" t="str">
        <f t="shared" si="358"/>
        <v>theater</v>
      </c>
      <c r="T3831" s="6" t="str">
        <f t="shared" si="359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10">
        <f t="shared" si="354"/>
        <v>42517.532534722217</v>
      </c>
      <c r="J3832">
        <v>1464371211</v>
      </c>
      <c r="K3832" s="10">
        <f t="shared" si="355"/>
        <v>42503.532534722217</v>
      </c>
      <c r="L3832">
        <v>1463161611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2.25</v>
      </c>
      <c r="R3832" s="6">
        <f t="shared" si="357"/>
        <v>75</v>
      </c>
      <c r="S3832" s="6" t="str">
        <f t="shared" si="358"/>
        <v>theater</v>
      </c>
      <c r="T3832" s="6" t="str">
        <f t="shared" si="359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10">
        <f t="shared" si="354"/>
        <v>41948.682233796295</v>
      </c>
      <c r="J3833">
        <v>1415222545</v>
      </c>
      <c r="K3833" s="10">
        <f t="shared" si="355"/>
        <v>41927.640567129631</v>
      </c>
      <c r="L3833">
        <v>1413404545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1.0602199999999999</v>
      </c>
      <c r="R3833" s="6">
        <f t="shared" si="357"/>
        <v>58.901111111111113</v>
      </c>
      <c r="S3833" s="6" t="str">
        <f t="shared" si="358"/>
        <v>theater</v>
      </c>
      <c r="T3833" s="6" t="str">
        <f t="shared" si="359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10">
        <f t="shared" si="354"/>
        <v>42419.906655092585</v>
      </c>
      <c r="J3834">
        <v>1455936335</v>
      </c>
      <c r="K3834" s="10">
        <f t="shared" si="355"/>
        <v>42374.906655092585</v>
      </c>
      <c r="L3834">
        <v>1452048335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1.0466666666666666</v>
      </c>
      <c r="R3834" s="6">
        <f t="shared" si="357"/>
        <v>139.55555555555554</v>
      </c>
      <c r="S3834" s="6" t="str">
        <f t="shared" si="358"/>
        <v>theater</v>
      </c>
      <c r="T3834" s="6" t="str">
        <f t="shared" si="359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10">
        <f t="shared" si="354"/>
        <v>41974.589583333327</v>
      </c>
      <c r="J3835">
        <v>1417460940</v>
      </c>
      <c r="K3835" s="10">
        <f t="shared" si="355"/>
        <v>41963.664027777777</v>
      </c>
      <c r="L3835">
        <v>1416516972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1.1666666666666667</v>
      </c>
      <c r="R3835" s="6">
        <f t="shared" si="357"/>
        <v>70</v>
      </c>
      <c r="S3835" s="6" t="str">
        <f t="shared" si="358"/>
        <v>theater</v>
      </c>
      <c r="T3835" s="6" t="str">
        <f t="shared" si="359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10">
        <f t="shared" si="354"/>
        <v>42173.236886574072</v>
      </c>
      <c r="J3836">
        <v>1434624067</v>
      </c>
      <c r="K3836" s="10">
        <f t="shared" si="355"/>
        <v>42143.236886574072</v>
      </c>
      <c r="L3836">
        <v>1432032067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1.0903333333333334</v>
      </c>
      <c r="R3836" s="6">
        <f t="shared" si="357"/>
        <v>57.385964912280699</v>
      </c>
      <c r="S3836" s="6" t="str">
        <f t="shared" si="358"/>
        <v>theater</v>
      </c>
      <c r="T3836" s="6" t="str">
        <f t="shared" si="359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10">
        <f t="shared" si="354"/>
        <v>42481.733888888884</v>
      </c>
      <c r="J3837">
        <v>1461278208</v>
      </c>
      <c r="K3837" s="10">
        <f t="shared" si="355"/>
        <v>42460.733888888884</v>
      </c>
      <c r="L3837">
        <v>1459463808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1.6</v>
      </c>
      <c r="R3837" s="6">
        <f t="shared" si="357"/>
        <v>40</v>
      </c>
      <c r="S3837" s="6" t="str">
        <f t="shared" si="358"/>
        <v>theater</v>
      </c>
      <c r="T3837" s="6" t="str">
        <f t="shared" si="359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10">
        <f t="shared" si="354"/>
        <v>42584.964583333327</v>
      </c>
      <c r="J3838">
        <v>1470197340</v>
      </c>
      <c r="K3838" s="10">
        <f t="shared" si="355"/>
        <v>42553.718194444438</v>
      </c>
      <c r="L3838">
        <v>1467497652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1.125</v>
      </c>
      <c r="R3838" s="6">
        <f t="shared" si="357"/>
        <v>64.285714285714292</v>
      </c>
      <c r="S3838" s="6" t="str">
        <f t="shared" si="358"/>
        <v>theater</v>
      </c>
      <c r="T3838" s="6" t="str">
        <f t="shared" si="359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10">
        <f t="shared" si="354"/>
        <v>42188.557384259257</v>
      </c>
      <c r="J3839">
        <v>1435947758</v>
      </c>
      <c r="K3839" s="10">
        <f t="shared" si="355"/>
        <v>42152.557384259257</v>
      </c>
      <c r="L3839">
        <v>1432837358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1.0209999999999999</v>
      </c>
      <c r="R3839" s="6">
        <f t="shared" si="357"/>
        <v>120.11764705882354</v>
      </c>
      <c r="S3839" s="6" t="str">
        <f t="shared" si="358"/>
        <v>theater</v>
      </c>
      <c r="T3839" s="6" t="str">
        <f t="shared" si="359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10">
        <f t="shared" si="354"/>
        <v>42146.502418981479</v>
      </c>
      <c r="J3840">
        <v>1432314209</v>
      </c>
      <c r="K3840" s="10">
        <f t="shared" si="355"/>
        <v>42116.502418981479</v>
      </c>
      <c r="L3840">
        <v>1429722209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1.00824</v>
      </c>
      <c r="R3840" s="6">
        <f t="shared" si="357"/>
        <v>1008.24</v>
      </c>
      <c r="S3840" s="6" t="str">
        <f t="shared" si="358"/>
        <v>theater</v>
      </c>
      <c r="T3840" s="6" t="str">
        <f t="shared" si="359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10">
        <f t="shared" si="354"/>
        <v>42214.934305555558</v>
      </c>
      <c r="J3841">
        <v>1438226724</v>
      </c>
      <c r="K3841" s="10">
        <f t="shared" si="355"/>
        <v>42154.934305555558</v>
      </c>
      <c r="L3841">
        <v>1433042724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1.0125</v>
      </c>
      <c r="R3841" s="6">
        <f t="shared" si="357"/>
        <v>63.28125</v>
      </c>
      <c r="S3841" s="6" t="str">
        <f t="shared" si="358"/>
        <v>theater</v>
      </c>
      <c r="T3841" s="6" t="str">
        <f t="shared" si="359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10">
        <f t="shared" si="354"/>
        <v>42457.45172453703</v>
      </c>
      <c r="J3842">
        <v>1459180229</v>
      </c>
      <c r="K3842" s="10">
        <f t="shared" si="355"/>
        <v>42432.493391203701</v>
      </c>
      <c r="L3842">
        <v>1457023829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6"/>
        <v>65</v>
      </c>
      <c r="R3842" s="6">
        <f t="shared" si="357"/>
        <v>21.666666666666668</v>
      </c>
      <c r="S3842" s="6" t="str">
        <f t="shared" si="358"/>
        <v>theater</v>
      </c>
      <c r="T3842" s="6" t="str">
        <f t="shared" si="359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10">
        <f t="shared" ref="I3843:I3906" si="360">J3843/(86400)+25569+(-5/24)</f>
        <v>41840.57739583333</v>
      </c>
      <c r="J3843">
        <v>1405882287</v>
      </c>
      <c r="K3843" s="10">
        <f t="shared" ref="K3843:K3906" si="361">(L3843/86400)+25569+(-5/24)</f>
        <v>41780.57739583333</v>
      </c>
      <c r="L3843">
        <v>1400698287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2">E3843/D3843</f>
        <v>8.72E-2</v>
      </c>
      <c r="R3843" s="6">
        <f t="shared" ref="R3843:R3906" si="363">E3843/N3843</f>
        <v>25.647058823529413</v>
      </c>
      <c r="S3843" s="6" t="str">
        <f t="shared" ref="S3843:S3906" si="364">LEFT(P3843,FIND("/",P3843)-1)</f>
        <v>theater</v>
      </c>
      <c r="T3843" s="6" t="str">
        <f t="shared" ref="T3843:T3906" si="365">RIGHT(P3843,LEN(P3843)-FIND("/",P3843))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10">
        <f t="shared" si="360"/>
        <v>41770.285324074073</v>
      </c>
      <c r="J3844">
        <v>1399809052</v>
      </c>
      <c r="K3844" s="10">
        <f t="shared" si="361"/>
        <v>41740.285324074073</v>
      </c>
      <c r="L3844">
        <v>1397217052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0.21940000000000001</v>
      </c>
      <c r="R3844" s="6">
        <f t="shared" si="363"/>
        <v>47.695652173913047</v>
      </c>
      <c r="S3844" s="6" t="str">
        <f t="shared" si="364"/>
        <v>theater</v>
      </c>
      <c r="T3844" s="6" t="str">
        <f t="shared" si="365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10">
        <f t="shared" si="360"/>
        <v>41790.864166666666</v>
      </c>
      <c r="J3845">
        <v>1401587064</v>
      </c>
      <c r="K3845" s="10">
        <f t="shared" si="361"/>
        <v>41765.864166666666</v>
      </c>
      <c r="L3845">
        <v>1399427064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0.21299999999999999</v>
      </c>
      <c r="R3845" s="6">
        <f t="shared" si="363"/>
        <v>56.05263157894737</v>
      </c>
      <c r="S3845" s="6" t="str">
        <f t="shared" si="364"/>
        <v>theater</v>
      </c>
      <c r="T3845" s="6" t="str">
        <f t="shared" si="365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10">
        <f t="shared" si="360"/>
        <v>41793.082638888889</v>
      </c>
      <c r="J3846">
        <v>1401778740</v>
      </c>
      <c r="K3846" s="10">
        <f t="shared" si="361"/>
        <v>41766.408958333333</v>
      </c>
      <c r="L3846">
        <v>1399474134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0.41489795918367345</v>
      </c>
      <c r="R3846" s="6">
        <f t="shared" si="363"/>
        <v>81.319999999999993</v>
      </c>
      <c r="S3846" s="6" t="str">
        <f t="shared" si="364"/>
        <v>theater</v>
      </c>
      <c r="T3846" s="6" t="str">
        <f t="shared" si="365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10">
        <f t="shared" si="360"/>
        <v>42278.418680555558</v>
      </c>
      <c r="J3847">
        <v>1443711774</v>
      </c>
      <c r="K3847" s="10">
        <f t="shared" si="361"/>
        <v>42248.418680555558</v>
      </c>
      <c r="L3847">
        <v>1441119774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2.1049999999999999E-2</v>
      </c>
      <c r="R3847" s="6">
        <f t="shared" si="363"/>
        <v>70.166666666666671</v>
      </c>
      <c r="S3847" s="6" t="str">
        <f t="shared" si="364"/>
        <v>theater</v>
      </c>
      <c r="T3847" s="6" t="str">
        <f t="shared" si="365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10">
        <f t="shared" si="360"/>
        <v>41916.082638888889</v>
      </c>
      <c r="J3848">
        <v>1412405940</v>
      </c>
      <c r="K3848" s="10">
        <f t="shared" si="361"/>
        <v>41885.01321759259</v>
      </c>
      <c r="L3848">
        <v>1409721542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2.7E-2</v>
      </c>
      <c r="R3848" s="6">
        <f t="shared" si="363"/>
        <v>23.625</v>
      </c>
      <c r="S3848" s="6" t="str">
        <f t="shared" si="364"/>
        <v>theater</v>
      </c>
      <c r="T3848" s="6" t="str">
        <f t="shared" si="365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10">
        <f t="shared" si="360"/>
        <v>42204.016099537032</v>
      </c>
      <c r="J3849">
        <v>1437283391</v>
      </c>
      <c r="K3849" s="10">
        <f t="shared" si="361"/>
        <v>42159.016099537032</v>
      </c>
      <c r="L3849">
        <v>1433395391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0.16161904761904761</v>
      </c>
      <c r="R3849" s="6">
        <f t="shared" si="363"/>
        <v>188.55555555555554</v>
      </c>
      <c r="S3849" s="6" t="str">
        <f t="shared" si="364"/>
        <v>theater</v>
      </c>
      <c r="T3849" s="6" t="str">
        <f t="shared" si="365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10">
        <f t="shared" si="360"/>
        <v>42295.608668981477</v>
      </c>
      <c r="J3850">
        <v>1445196989</v>
      </c>
      <c r="K3850" s="10">
        <f t="shared" si="361"/>
        <v>42265.608668981477</v>
      </c>
      <c r="L3850">
        <v>1442604989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0.16376923076923078</v>
      </c>
      <c r="R3850" s="6">
        <f t="shared" si="363"/>
        <v>49.511627906976742</v>
      </c>
      <c r="S3850" s="6" t="str">
        <f t="shared" si="364"/>
        <v>theater</v>
      </c>
      <c r="T3850" s="6" t="str">
        <f t="shared" si="365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10">
        <f t="shared" si="360"/>
        <v>42166.558842592589</v>
      </c>
      <c r="J3851">
        <v>1434047084</v>
      </c>
      <c r="K3851" s="10">
        <f t="shared" si="361"/>
        <v>42136.558842592589</v>
      </c>
      <c r="L3851">
        <v>1431455084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7.0433333333333334E-2</v>
      </c>
      <c r="R3851" s="6">
        <f t="shared" si="363"/>
        <v>75.464285714285708</v>
      </c>
      <c r="S3851" s="6" t="str">
        <f t="shared" si="364"/>
        <v>theater</v>
      </c>
      <c r="T3851" s="6" t="str">
        <f t="shared" si="365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10">
        <f t="shared" si="360"/>
        <v>42004.916006944441</v>
      </c>
      <c r="J3852">
        <v>1420081143</v>
      </c>
      <c r="K3852" s="10">
        <f t="shared" si="361"/>
        <v>41974.916006944441</v>
      </c>
      <c r="L3852">
        <v>1417489143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3.7999999999999999E-2</v>
      </c>
      <c r="R3852" s="6">
        <f t="shared" si="363"/>
        <v>9.5</v>
      </c>
      <c r="S3852" s="6" t="str">
        <f t="shared" si="364"/>
        <v>theater</v>
      </c>
      <c r="T3852" s="6" t="str">
        <f t="shared" si="365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10">
        <f t="shared" si="360"/>
        <v>42202.23123842592</v>
      </c>
      <c r="J3853">
        <v>1437129179</v>
      </c>
      <c r="K3853" s="10">
        <f t="shared" si="361"/>
        <v>42172.23123842592</v>
      </c>
      <c r="L3853">
        <v>1434537179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0.34079999999999999</v>
      </c>
      <c r="R3853" s="6">
        <f t="shared" si="363"/>
        <v>35.5</v>
      </c>
      <c r="S3853" s="6" t="str">
        <f t="shared" si="364"/>
        <v>theater</v>
      </c>
      <c r="T3853" s="6" t="str">
        <f t="shared" si="365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10">
        <f t="shared" si="360"/>
        <v>42089.940694444442</v>
      </c>
      <c r="J3854">
        <v>1427427276</v>
      </c>
      <c r="K3854" s="10">
        <f t="shared" si="361"/>
        <v>42064.982361111113</v>
      </c>
      <c r="L3854">
        <v>1425270876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2E-3</v>
      </c>
      <c r="R3854" s="6">
        <f t="shared" si="363"/>
        <v>10</v>
      </c>
      <c r="S3854" s="6" t="str">
        <f t="shared" si="364"/>
        <v>theater</v>
      </c>
      <c r="T3854" s="6" t="str">
        <f t="shared" si="365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10">
        <f t="shared" si="360"/>
        <v>41883.631689814814</v>
      </c>
      <c r="J3855">
        <v>1409602178</v>
      </c>
      <c r="K3855" s="10">
        <f t="shared" si="361"/>
        <v>41848.631689814814</v>
      </c>
      <c r="L3855">
        <v>1406578178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2.5999999999999998E-4</v>
      </c>
      <c r="R3855" s="6">
        <f t="shared" si="363"/>
        <v>13</v>
      </c>
      <c r="S3855" s="6" t="str">
        <f t="shared" si="364"/>
        <v>theater</v>
      </c>
      <c r="T3855" s="6" t="str">
        <f t="shared" si="365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10">
        <f t="shared" si="360"/>
        <v>42133.67659722222</v>
      </c>
      <c r="J3856">
        <v>1431206058</v>
      </c>
      <c r="K3856" s="10">
        <f t="shared" si="361"/>
        <v>42103.67659722222</v>
      </c>
      <c r="L3856">
        <v>1428614058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0.16254545454545455</v>
      </c>
      <c r="R3856" s="6">
        <f t="shared" si="363"/>
        <v>89.4</v>
      </c>
      <c r="S3856" s="6" t="str">
        <f t="shared" si="364"/>
        <v>theater</v>
      </c>
      <c r="T3856" s="6" t="str">
        <f t="shared" si="365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10">
        <f t="shared" si="360"/>
        <v>42089.720729166664</v>
      </c>
      <c r="J3857">
        <v>1427408271</v>
      </c>
      <c r="K3857" s="10">
        <f t="shared" si="361"/>
        <v>42059.762395833335</v>
      </c>
      <c r="L3857">
        <v>1424819871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2.5000000000000001E-2</v>
      </c>
      <c r="R3857" s="6">
        <f t="shared" si="363"/>
        <v>25</v>
      </c>
      <c r="S3857" s="6" t="str">
        <f t="shared" si="364"/>
        <v>theater</v>
      </c>
      <c r="T3857" s="6" t="str">
        <f t="shared" si="365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10">
        <f t="shared" si="360"/>
        <v>42071.493090277778</v>
      </c>
      <c r="J3858">
        <v>1425833403</v>
      </c>
      <c r="K3858" s="10">
        <f t="shared" si="361"/>
        <v>42041.534756944442</v>
      </c>
      <c r="L3858">
        <v>1423245003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2.0000000000000001E-4</v>
      </c>
      <c r="R3858" s="6">
        <f t="shared" si="363"/>
        <v>1</v>
      </c>
      <c r="S3858" s="6" t="str">
        <f t="shared" si="364"/>
        <v>theater</v>
      </c>
      <c r="T3858" s="6" t="str">
        <f t="shared" si="365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10">
        <f t="shared" si="360"/>
        <v>41852.508333333331</v>
      </c>
      <c r="J3859">
        <v>1406913120</v>
      </c>
      <c r="K3859" s="10">
        <f t="shared" si="361"/>
        <v>41829.528819444444</v>
      </c>
      <c r="L3859">
        <v>1404927690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5.1999999999999998E-2</v>
      </c>
      <c r="R3859" s="6">
        <f t="shared" si="363"/>
        <v>65</v>
      </c>
      <c r="S3859" s="6" t="str">
        <f t="shared" si="364"/>
        <v>theater</v>
      </c>
      <c r="T3859" s="6" t="str">
        <f t="shared" si="365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10">
        <f t="shared" si="360"/>
        <v>42146.666666666664</v>
      </c>
      <c r="J3860">
        <v>1432328400</v>
      </c>
      <c r="K3860" s="10">
        <f t="shared" si="361"/>
        <v>42128.222731481474</v>
      </c>
      <c r="L3860">
        <v>1430734844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0.02</v>
      </c>
      <c r="R3860" s="6">
        <f t="shared" si="363"/>
        <v>10</v>
      </c>
      <c r="S3860" s="6" t="str">
        <f t="shared" si="364"/>
        <v>theater</v>
      </c>
      <c r="T3860" s="6" t="str">
        <f t="shared" si="365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10">
        <f t="shared" si="360"/>
        <v>41815.666666666664</v>
      </c>
      <c r="J3861">
        <v>1403730000</v>
      </c>
      <c r="K3861" s="10">
        <f t="shared" si="361"/>
        <v>41789.685266203705</v>
      </c>
      <c r="L3861">
        <v>1401485207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4.0000000000000002E-4</v>
      </c>
      <c r="R3861" s="6">
        <f t="shared" si="363"/>
        <v>1</v>
      </c>
      <c r="S3861" s="6" t="str">
        <f t="shared" si="364"/>
        <v>theater</v>
      </c>
      <c r="T3861" s="6" t="str">
        <f t="shared" si="365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10">
        <f t="shared" si="360"/>
        <v>41863.452662037038</v>
      </c>
      <c r="J3862">
        <v>1407858710</v>
      </c>
      <c r="K3862" s="10">
        <f t="shared" si="361"/>
        <v>41833.452662037038</v>
      </c>
      <c r="L3862">
        <v>1405266710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0.17666666666666667</v>
      </c>
      <c r="R3862" s="6">
        <f t="shared" si="363"/>
        <v>81.538461538461533</v>
      </c>
      <c r="S3862" s="6" t="str">
        <f t="shared" si="364"/>
        <v>theater</v>
      </c>
      <c r="T3862" s="6" t="str">
        <f t="shared" si="365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10">
        <f t="shared" si="360"/>
        <v>41955.699305555558</v>
      </c>
      <c r="J3863">
        <v>1415828820</v>
      </c>
      <c r="K3863" s="10">
        <f t="shared" si="361"/>
        <v>41914.381678240738</v>
      </c>
      <c r="L3863">
        <v>1412258977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0.05</v>
      </c>
      <c r="R3863" s="6">
        <f t="shared" si="363"/>
        <v>100</v>
      </c>
      <c r="S3863" s="6" t="str">
        <f t="shared" si="364"/>
        <v>theater</v>
      </c>
      <c r="T3863" s="6" t="str">
        <f t="shared" si="365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10">
        <f t="shared" si="360"/>
        <v>42625.499305555553</v>
      </c>
      <c r="J3864">
        <v>1473699540</v>
      </c>
      <c r="K3864" s="10">
        <f t="shared" si="361"/>
        <v>42611.052731481475</v>
      </c>
      <c r="L3864">
        <v>1472451356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1.3333333333333334E-4</v>
      </c>
      <c r="R3864" s="6">
        <f t="shared" si="363"/>
        <v>1</v>
      </c>
      <c r="S3864" s="6" t="str">
        <f t="shared" si="364"/>
        <v>theater</v>
      </c>
      <c r="T3864" s="6" t="str">
        <f t="shared" si="365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10">
        <f t="shared" si="360"/>
        <v>42313.466493055552</v>
      </c>
      <c r="J3865">
        <v>1446739905</v>
      </c>
      <c r="K3865" s="10">
        <f t="shared" si="361"/>
        <v>42253.424826388888</v>
      </c>
      <c r="L3865">
        <v>1441552305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 s="6" t="e">
        <f t="shared" si="363"/>
        <v>#DIV/0!</v>
      </c>
      <c r="S3865" s="6" t="str">
        <f t="shared" si="364"/>
        <v>theater</v>
      </c>
      <c r="T3865" s="6" t="str">
        <f t="shared" si="365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10">
        <f t="shared" si="360"/>
        <v>42325.72516203703</v>
      </c>
      <c r="J3866">
        <v>1447799054</v>
      </c>
      <c r="K3866" s="10">
        <f t="shared" si="361"/>
        <v>42295.683495370373</v>
      </c>
      <c r="L3866">
        <v>1445203454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1.2E-2</v>
      </c>
      <c r="R3866" s="6">
        <f t="shared" si="363"/>
        <v>20</v>
      </c>
      <c r="S3866" s="6" t="str">
        <f t="shared" si="364"/>
        <v>theater</v>
      </c>
      <c r="T3866" s="6" t="str">
        <f t="shared" si="365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10">
        <f t="shared" si="360"/>
        <v>41881.020833333328</v>
      </c>
      <c r="J3867">
        <v>1409376600</v>
      </c>
      <c r="K3867" s="10">
        <f t="shared" si="361"/>
        <v>41841.44326388889</v>
      </c>
      <c r="L3867">
        <v>1405957098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0.26937422295897223</v>
      </c>
      <c r="R3867" s="6">
        <f t="shared" si="363"/>
        <v>46.428571428571431</v>
      </c>
      <c r="S3867" s="6" t="str">
        <f t="shared" si="364"/>
        <v>theater</v>
      </c>
      <c r="T3867" s="6" t="str">
        <f t="shared" si="365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10">
        <f t="shared" si="360"/>
        <v>42451.936805555553</v>
      </c>
      <c r="J3868">
        <v>1458703740</v>
      </c>
      <c r="K3868" s="10">
        <f t="shared" si="361"/>
        <v>42402.738668981481</v>
      </c>
      <c r="L3868">
        <v>1454453021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5.4999999999999997E-3</v>
      </c>
      <c r="R3868" s="6">
        <f t="shared" si="363"/>
        <v>5.5</v>
      </c>
      <c r="S3868" s="6" t="str">
        <f t="shared" si="364"/>
        <v>theater</v>
      </c>
      <c r="T3868" s="6" t="str">
        <f t="shared" si="365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10">
        <f t="shared" si="360"/>
        <v>42539.605775462966</v>
      </c>
      <c r="J3869">
        <v>1466278339</v>
      </c>
      <c r="K3869" s="10">
        <f t="shared" si="361"/>
        <v>42509.605775462966</v>
      </c>
      <c r="L3869">
        <v>1463686339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0.1255</v>
      </c>
      <c r="R3869" s="6">
        <f t="shared" si="363"/>
        <v>50.2</v>
      </c>
      <c r="S3869" s="6" t="str">
        <f t="shared" si="364"/>
        <v>theater</v>
      </c>
      <c r="T3869" s="6" t="str">
        <f t="shared" si="365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10">
        <f t="shared" si="360"/>
        <v>41890.45144675926</v>
      </c>
      <c r="J3870">
        <v>1410191405</v>
      </c>
      <c r="K3870" s="10">
        <f t="shared" si="361"/>
        <v>41865.45144675926</v>
      </c>
      <c r="L3870">
        <v>1408031405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2E-3</v>
      </c>
      <c r="R3870" s="6">
        <f t="shared" si="363"/>
        <v>10</v>
      </c>
      <c r="S3870" s="6" t="str">
        <f t="shared" si="364"/>
        <v>theater</v>
      </c>
      <c r="T3870" s="6" t="str">
        <f t="shared" si="365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10">
        <f t="shared" si="360"/>
        <v>42076.924305555549</v>
      </c>
      <c r="J3871">
        <v>1426302660</v>
      </c>
      <c r="K3871" s="10">
        <f t="shared" si="361"/>
        <v>42047.516111111108</v>
      </c>
      <c r="L3871">
        <v>1423761792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3.44748684310884E-2</v>
      </c>
      <c r="R3871" s="6">
        <f t="shared" si="363"/>
        <v>30.133333333333333</v>
      </c>
      <c r="S3871" s="6" t="str">
        <f t="shared" si="364"/>
        <v>theater</v>
      </c>
      <c r="T3871" s="6" t="str">
        <f t="shared" si="365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10">
        <f t="shared" si="360"/>
        <v>41822.963865740741</v>
      </c>
      <c r="J3872">
        <v>1404360478</v>
      </c>
      <c r="K3872" s="10">
        <f t="shared" si="361"/>
        <v>41792.963865740741</v>
      </c>
      <c r="L3872">
        <v>1401768478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0.15</v>
      </c>
      <c r="R3872" s="6">
        <f t="shared" si="363"/>
        <v>150</v>
      </c>
      <c r="S3872" s="6" t="str">
        <f t="shared" si="364"/>
        <v>theater</v>
      </c>
      <c r="T3872" s="6" t="str">
        <f t="shared" si="365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10">
        <f t="shared" si="360"/>
        <v>42823.530671296299</v>
      </c>
      <c r="J3873">
        <v>1490809450</v>
      </c>
      <c r="K3873" s="10">
        <f t="shared" si="361"/>
        <v>42763.572337962956</v>
      </c>
      <c r="L3873">
        <v>1485629050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2.6666666666666668E-2</v>
      </c>
      <c r="R3873" s="6">
        <f t="shared" si="363"/>
        <v>13.333333333333334</v>
      </c>
      <c r="S3873" s="6" t="str">
        <f t="shared" si="364"/>
        <v>theater</v>
      </c>
      <c r="T3873" s="6" t="str">
        <f t="shared" si="365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10">
        <f t="shared" si="360"/>
        <v>42229.9374537037</v>
      </c>
      <c r="J3874">
        <v>1439522996</v>
      </c>
      <c r="K3874" s="10">
        <f t="shared" si="361"/>
        <v>42179.9374537037</v>
      </c>
      <c r="L3874">
        <v>1435202996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 s="6" t="e">
        <f t="shared" si="363"/>
        <v>#DIV/0!</v>
      </c>
      <c r="S3874" s="6" t="str">
        <f t="shared" si="364"/>
        <v>theater</v>
      </c>
      <c r="T3874" s="6" t="str">
        <f t="shared" si="365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10">
        <f t="shared" si="360"/>
        <v>42285.487673611111</v>
      </c>
      <c r="J3875">
        <v>1444322535</v>
      </c>
      <c r="K3875" s="10">
        <f t="shared" si="361"/>
        <v>42255.487673611111</v>
      </c>
      <c r="L3875">
        <v>1441730535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 s="6" t="e">
        <f t="shared" si="363"/>
        <v>#DIV/0!</v>
      </c>
      <c r="S3875" s="6" t="str">
        <f t="shared" si="364"/>
        <v>theater</v>
      </c>
      <c r="T3875" s="6" t="str">
        <f t="shared" si="365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10">
        <f t="shared" si="360"/>
        <v>42027.833333333336</v>
      </c>
      <c r="J3876">
        <v>1422061200</v>
      </c>
      <c r="K3876" s="10">
        <f t="shared" si="361"/>
        <v>42006.808124999996</v>
      </c>
      <c r="L3876">
        <v>1420244622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 s="6" t="e">
        <f t="shared" si="363"/>
        <v>#DIV/0!</v>
      </c>
      <c r="S3876" s="6" t="str">
        <f t="shared" si="364"/>
        <v>theater</v>
      </c>
      <c r="T3876" s="6" t="str">
        <f t="shared" si="365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10">
        <f t="shared" si="360"/>
        <v>42616.208333333336</v>
      </c>
      <c r="J3877">
        <v>1472896800</v>
      </c>
      <c r="K3877" s="10">
        <f t="shared" si="361"/>
        <v>42615.138483796291</v>
      </c>
      <c r="L3877">
        <v>1472804365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 s="6" t="e">
        <f t="shared" si="363"/>
        <v>#DIV/0!</v>
      </c>
      <c r="S3877" s="6" t="str">
        <f t="shared" si="364"/>
        <v>theater</v>
      </c>
      <c r="T3877" s="6" t="str">
        <f t="shared" si="365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10">
        <f t="shared" si="360"/>
        <v>42402.415833333333</v>
      </c>
      <c r="J3878">
        <v>1454425128</v>
      </c>
      <c r="K3878" s="10">
        <f t="shared" si="361"/>
        <v>42372.415833333333</v>
      </c>
      <c r="L3878">
        <v>1451833128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0.52794871794871789</v>
      </c>
      <c r="R3878" s="6">
        <f t="shared" si="363"/>
        <v>44.760869565217391</v>
      </c>
      <c r="S3878" s="6" t="str">
        <f t="shared" si="364"/>
        <v>theater</v>
      </c>
      <c r="T3878" s="6" t="str">
        <f t="shared" si="365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10">
        <f t="shared" si="360"/>
        <v>42712.469351851854</v>
      </c>
      <c r="J3879">
        <v>1481213752</v>
      </c>
      <c r="K3879" s="10">
        <f t="shared" si="361"/>
        <v>42682.469351851854</v>
      </c>
      <c r="L3879">
        <v>1478621752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4.9639999999999997E-2</v>
      </c>
      <c r="R3879" s="6">
        <f t="shared" si="363"/>
        <v>88.642857142857139</v>
      </c>
      <c r="S3879" s="6" t="str">
        <f t="shared" si="364"/>
        <v>theater</v>
      </c>
      <c r="T3879" s="6" t="str">
        <f t="shared" si="365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10">
        <f t="shared" si="360"/>
        <v>42184.957638888889</v>
      </c>
      <c r="J3880">
        <v>1435636740</v>
      </c>
      <c r="K3880" s="10">
        <f t="shared" si="361"/>
        <v>42154.610486111109</v>
      </c>
      <c r="L3880">
        <v>1433014746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5.5555555555555556E-4</v>
      </c>
      <c r="R3880" s="6">
        <f t="shared" si="363"/>
        <v>10</v>
      </c>
      <c r="S3880" s="6" t="str">
        <f t="shared" si="364"/>
        <v>theater</v>
      </c>
      <c r="T3880" s="6" t="str">
        <f t="shared" si="365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10">
        <f t="shared" si="360"/>
        <v>42029.652731481481</v>
      </c>
      <c r="J3881">
        <v>1422218396</v>
      </c>
      <c r="K3881" s="10">
        <f t="shared" si="361"/>
        <v>41999.652731481481</v>
      </c>
      <c r="L3881">
        <v>1419626396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 s="6" t="e">
        <f t="shared" si="363"/>
        <v>#DIV/0!</v>
      </c>
      <c r="S3881" s="6" t="str">
        <f t="shared" si="364"/>
        <v>theater</v>
      </c>
      <c r="T3881" s="6" t="str">
        <f t="shared" si="365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10">
        <f t="shared" si="360"/>
        <v>41850.75</v>
      </c>
      <c r="J3882">
        <v>1406761200</v>
      </c>
      <c r="K3882" s="10">
        <f t="shared" si="361"/>
        <v>41815.606712962959</v>
      </c>
      <c r="L3882">
        <v>1403724820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0.13066666666666665</v>
      </c>
      <c r="R3882" s="6">
        <f t="shared" si="363"/>
        <v>57.647058823529413</v>
      </c>
      <c r="S3882" s="6" t="str">
        <f t="shared" si="364"/>
        <v>theater</v>
      </c>
      <c r="T3882" s="6" t="str">
        <f t="shared" si="365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10">
        <f t="shared" si="360"/>
        <v>42785.810173611106</v>
      </c>
      <c r="J3883">
        <v>1487550399</v>
      </c>
      <c r="K3883" s="10">
        <f t="shared" si="361"/>
        <v>42755.810173611106</v>
      </c>
      <c r="L3883">
        <v>1484958399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0.05</v>
      </c>
      <c r="R3883" s="6">
        <f t="shared" si="363"/>
        <v>25</v>
      </c>
      <c r="S3883" s="6" t="str">
        <f t="shared" si="364"/>
        <v>theater</v>
      </c>
      <c r="T3883" s="6" t="str">
        <f t="shared" si="365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10">
        <f t="shared" si="360"/>
        <v>42400.752083333333</v>
      </c>
      <c r="J3884">
        <v>1454281380</v>
      </c>
      <c r="K3884" s="10">
        <f t="shared" si="361"/>
        <v>42373.77511574074</v>
      </c>
      <c r="L3884">
        <v>1451950570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 s="6" t="e">
        <f t="shared" si="363"/>
        <v>#DIV/0!</v>
      </c>
      <c r="S3884" s="6" t="str">
        <f t="shared" si="364"/>
        <v>theater</v>
      </c>
      <c r="T3884" s="6" t="str">
        <f t="shared" si="365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10">
        <f t="shared" si="360"/>
        <v>41884.394317129627</v>
      </c>
      <c r="J3885">
        <v>1409668069</v>
      </c>
      <c r="K3885" s="10">
        <f t="shared" si="361"/>
        <v>41854.394317129627</v>
      </c>
      <c r="L3885">
        <v>1407076069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 s="6" t="e">
        <f t="shared" si="363"/>
        <v>#DIV/0!</v>
      </c>
      <c r="S3885" s="6" t="str">
        <f t="shared" si="364"/>
        <v>theater</v>
      </c>
      <c r="T3885" s="6" t="str">
        <f t="shared" si="365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10">
        <f t="shared" si="360"/>
        <v>42090.541574074072</v>
      </c>
      <c r="J3886">
        <v>1427479192</v>
      </c>
      <c r="K3886" s="10">
        <f t="shared" si="361"/>
        <v>42065.583240740736</v>
      </c>
      <c r="L3886">
        <v>1425322792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 s="6" t="e">
        <f t="shared" si="363"/>
        <v>#DIV/0!</v>
      </c>
      <c r="S3886" s="6" t="str">
        <f t="shared" si="364"/>
        <v>theater</v>
      </c>
      <c r="T3886" s="6" t="str">
        <f t="shared" si="365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10">
        <f t="shared" si="360"/>
        <v>42499.742951388886</v>
      </c>
      <c r="J3887">
        <v>1462834191</v>
      </c>
      <c r="K3887" s="10">
        <f t="shared" si="361"/>
        <v>42469.742951388886</v>
      </c>
      <c r="L3887">
        <v>1460242191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 s="6" t="e">
        <f t="shared" si="363"/>
        <v>#DIV/0!</v>
      </c>
      <c r="S3887" s="6" t="str">
        <f t="shared" si="364"/>
        <v>theater</v>
      </c>
      <c r="T3887" s="6" t="str">
        <f t="shared" si="365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10">
        <f t="shared" si="360"/>
        <v>41984.019699074073</v>
      </c>
      <c r="J3888">
        <v>1418275702</v>
      </c>
      <c r="K3888" s="10">
        <f t="shared" si="361"/>
        <v>41954.019699074073</v>
      </c>
      <c r="L3888">
        <v>1415683702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 s="6" t="e">
        <f t="shared" si="363"/>
        <v>#DIV/0!</v>
      </c>
      <c r="S3888" s="6" t="str">
        <f t="shared" si="364"/>
        <v>theater</v>
      </c>
      <c r="T3888" s="6" t="str">
        <f t="shared" si="365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10">
        <f t="shared" si="360"/>
        <v>42125.708333333336</v>
      </c>
      <c r="J3889">
        <v>1430517600</v>
      </c>
      <c r="K3889" s="10">
        <f t="shared" si="361"/>
        <v>42079.649641203701</v>
      </c>
      <c r="L3889">
        <v>1426538129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1.7500000000000002E-2</v>
      </c>
      <c r="R3889" s="6">
        <f t="shared" si="363"/>
        <v>17.5</v>
      </c>
      <c r="S3889" s="6" t="str">
        <f t="shared" si="364"/>
        <v>theater</v>
      </c>
      <c r="T3889" s="6" t="str">
        <f t="shared" si="365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10">
        <f t="shared" si="360"/>
        <v>42792.337476851848</v>
      </c>
      <c r="J3890">
        <v>1488114358</v>
      </c>
      <c r="K3890" s="10">
        <f t="shared" si="361"/>
        <v>42762.337476851848</v>
      </c>
      <c r="L3890">
        <v>1485522358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0.27100000000000002</v>
      </c>
      <c r="R3890" s="6">
        <f t="shared" si="363"/>
        <v>38.714285714285715</v>
      </c>
      <c r="S3890" s="6" t="str">
        <f t="shared" si="364"/>
        <v>theater</v>
      </c>
      <c r="T3890" s="6" t="str">
        <f t="shared" si="365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10">
        <f t="shared" si="360"/>
        <v>42008.768055555549</v>
      </c>
      <c r="J3891">
        <v>1420413960</v>
      </c>
      <c r="K3891" s="10">
        <f t="shared" si="361"/>
        <v>41976.796643518515</v>
      </c>
      <c r="L3891">
        <v>1417651630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1.4749999999999999E-2</v>
      </c>
      <c r="R3891" s="6">
        <f t="shared" si="363"/>
        <v>13.111111111111111</v>
      </c>
      <c r="S3891" s="6" t="str">
        <f t="shared" si="364"/>
        <v>theater</v>
      </c>
      <c r="T3891" s="6" t="str">
        <f t="shared" si="365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10">
        <f t="shared" si="360"/>
        <v>42231.55027777778</v>
      </c>
      <c r="J3892">
        <v>1439662344</v>
      </c>
      <c r="K3892" s="10">
        <f t="shared" si="361"/>
        <v>42171.55027777778</v>
      </c>
      <c r="L3892">
        <v>1434478344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0.16826666666666668</v>
      </c>
      <c r="R3892" s="6">
        <f t="shared" si="363"/>
        <v>315.5</v>
      </c>
      <c r="S3892" s="6" t="str">
        <f t="shared" si="364"/>
        <v>theater</v>
      </c>
      <c r="T3892" s="6" t="str">
        <f t="shared" si="365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10">
        <f t="shared" si="360"/>
        <v>42085.999305555553</v>
      </c>
      <c r="J3893">
        <v>1427086740</v>
      </c>
      <c r="K3893" s="10">
        <f t="shared" si="361"/>
        <v>42055.924120370364</v>
      </c>
      <c r="L3893">
        <v>1424488244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0.32500000000000001</v>
      </c>
      <c r="R3893" s="6">
        <f t="shared" si="363"/>
        <v>37.142857142857146</v>
      </c>
      <c r="S3893" s="6" t="str">
        <f t="shared" si="364"/>
        <v>theater</v>
      </c>
      <c r="T3893" s="6" t="str">
        <f t="shared" si="365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10">
        <f t="shared" si="360"/>
        <v>41875.083333333328</v>
      </c>
      <c r="J3894">
        <v>1408863600</v>
      </c>
      <c r="K3894" s="10">
        <f t="shared" si="361"/>
        <v>41867.443946759253</v>
      </c>
      <c r="L3894">
        <v>1408203557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s="6" t="e">
        <f t="shared" si="363"/>
        <v>#DIV/0!</v>
      </c>
      <c r="S3894" s="6" t="str">
        <f t="shared" si="364"/>
        <v>theater</v>
      </c>
      <c r="T3894" s="6" t="str">
        <f t="shared" si="365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10">
        <f t="shared" si="360"/>
        <v>41821.041666666664</v>
      </c>
      <c r="J3895">
        <v>1404194400</v>
      </c>
      <c r="K3895" s="10">
        <f t="shared" si="361"/>
        <v>41779.449537037035</v>
      </c>
      <c r="L3895">
        <v>1400600840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0.2155</v>
      </c>
      <c r="R3895" s="6">
        <f t="shared" si="363"/>
        <v>128.27380952380952</v>
      </c>
      <c r="S3895" s="6" t="str">
        <f t="shared" si="364"/>
        <v>theater</v>
      </c>
      <c r="T3895" s="6" t="str">
        <f t="shared" si="365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10">
        <f t="shared" si="360"/>
        <v>42709.999305555553</v>
      </c>
      <c r="J3896">
        <v>1481000340</v>
      </c>
      <c r="K3896" s="10">
        <f t="shared" si="361"/>
        <v>42679.750138888885</v>
      </c>
      <c r="L3896">
        <v>1478386812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3.4666666666666665E-2</v>
      </c>
      <c r="R3896" s="6">
        <f t="shared" si="363"/>
        <v>47.272727272727273</v>
      </c>
      <c r="S3896" s="6" t="str">
        <f t="shared" si="364"/>
        <v>theater</v>
      </c>
      <c r="T3896" s="6" t="str">
        <f t="shared" si="365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10">
        <f t="shared" si="360"/>
        <v>42063.041875000003</v>
      </c>
      <c r="J3897">
        <v>1425103218</v>
      </c>
      <c r="K3897" s="10">
        <f t="shared" si="361"/>
        <v>42032.041875000003</v>
      </c>
      <c r="L3897">
        <v>1422424818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0.05</v>
      </c>
      <c r="R3897" s="6">
        <f t="shared" si="363"/>
        <v>50</v>
      </c>
      <c r="S3897" s="6" t="str">
        <f t="shared" si="364"/>
        <v>theater</v>
      </c>
      <c r="T3897" s="6" t="str">
        <f t="shared" si="365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10">
        <f t="shared" si="360"/>
        <v>41806.983541666668</v>
      </c>
      <c r="J3898">
        <v>1402979778</v>
      </c>
      <c r="K3898" s="10">
        <f t="shared" si="361"/>
        <v>41792.983541666668</v>
      </c>
      <c r="L3898">
        <v>1401770178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0.10625</v>
      </c>
      <c r="R3898" s="6">
        <f t="shared" si="363"/>
        <v>42.5</v>
      </c>
      <c r="S3898" s="6" t="str">
        <f t="shared" si="364"/>
        <v>theater</v>
      </c>
      <c r="T3898" s="6" t="str">
        <f t="shared" si="365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10">
        <f t="shared" si="360"/>
        <v>42012.665312499994</v>
      </c>
      <c r="J3899">
        <v>1420750683</v>
      </c>
      <c r="K3899" s="10">
        <f t="shared" si="361"/>
        <v>41982.665312499994</v>
      </c>
      <c r="L3899">
        <v>1418158683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0.17599999999999999</v>
      </c>
      <c r="R3899" s="6">
        <f t="shared" si="363"/>
        <v>44</v>
      </c>
      <c r="S3899" s="6" t="str">
        <f t="shared" si="364"/>
        <v>theater</v>
      </c>
      <c r="T3899" s="6" t="str">
        <f t="shared" si="365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10">
        <f t="shared" si="360"/>
        <v>42233.458333333336</v>
      </c>
      <c r="J3900">
        <v>1439827200</v>
      </c>
      <c r="K3900" s="10">
        <f t="shared" si="361"/>
        <v>42193.273958333331</v>
      </c>
      <c r="L3900">
        <v>1436355270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0.3256</v>
      </c>
      <c r="R3900" s="6">
        <f t="shared" si="363"/>
        <v>50.875</v>
      </c>
      <c r="S3900" s="6" t="str">
        <f t="shared" si="364"/>
        <v>theater</v>
      </c>
      <c r="T3900" s="6" t="str">
        <f t="shared" si="365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10">
        <f t="shared" si="360"/>
        <v>41863.566678240742</v>
      </c>
      <c r="J3901">
        <v>1407868561</v>
      </c>
      <c r="K3901" s="10">
        <f t="shared" si="361"/>
        <v>41843.566678240742</v>
      </c>
      <c r="L3901">
        <v>1406140561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1.2500000000000001E-2</v>
      </c>
      <c r="R3901" s="6">
        <f t="shared" si="363"/>
        <v>62.5</v>
      </c>
      <c r="S3901" s="6" t="str">
        <f t="shared" si="364"/>
        <v>theater</v>
      </c>
      <c r="T3901" s="6" t="str">
        <f t="shared" si="365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10">
        <f t="shared" si="360"/>
        <v>42165.884155092594</v>
      </c>
      <c r="J3902">
        <v>1433988791</v>
      </c>
      <c r="K3902" s="10">
        <f t="shared" si="361"/>
        <v>42135.884155092594</v>
      </c>
      <c r="L3902">
        <v>1431396791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5.3999999999999999E-2</v>
      </c>
      <c r="R3902" s="6">
        <f t="shared" si="363"/>
        <v>27</v>
      </c>
      <c r="S3902" s="6" t="str">
        <f t="shared" si="364"/>
        <v>theater</v>
      </c>
      <c r="T3902" s="6" t="str">
        <f t="shared" si="365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10">
        <f t="shared" si="360"/>
        <v>42357.618043981478</v>
      </c>
      <c r="J3903">
        <v>1450554599</v>
      </c>
      <c r="K3903" s="10">
        <f t="shared" si="361"/>
        <v>42317.618043981478</v>
      </c>
      <c r="L3903">
        <v>1447098599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8.3333333333333332E-3</v>
      </c>
      <c r="R3903" s="6">
        <f t="shared" si="363"/>
        <v>25</v>
      </c>
      <c r="S3903" s="6" t="str">
        <f t="shared" si="364"/>
        <v>theater</v>
      </c>
      <c r="T3903" s="6" t="str">
        <f t="shared" si="365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10">
        <f t="shared" si="360"/>
        <v>42688.301412037035</v>
      </c>
      <c r="J3904">
        <v>1479125642</v>
      </c>
      <c r="K3904" s="10">
        <f t="shared" si="361"/>
        <v>42663.259745370371</v>
      </c>
      <c r="L3904">
        <v>1476962042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0.48833333333333334</v>
      </c>
      <c r="R3904" s="6">
        <f t="shared" si="363"/>
        <v>47.258064516129032</v>
      </c>
      <c r="S3904" s="6" t="str">
        <f t="shared" si="364"/>
        <v>theater</v>
      </c>
      <c r="T3904" s="6" t="str">
        <f t="shared" si="365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10">
        <f t="shared" si="360"/>
        <v>42230.609722222223</v>
      </c>
      <c r="J3905">
        <v>1439581080</v>
      </c>
      <c r="K3905" s="10">
        <f t="shared" si="361"/>
        <v>42185.802835648145</v>
      </c>
      <c r="L3905">
        <v>1435709765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s="6" t="e">
        <f t="shared" si="363"/>
        <v>#DIV/0!</v>
      </c>
      <c r="S3905" s="6" t="str">
        <f t="shared" si="364"/>
        <v>theater</v>
      </c>
      <c r="T3905" s="6" t="str">
        <f t="shared" si="365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10">
        <f t="shared" si="360"/>
        <v>42109.00277777778</v>
      </c>
      <c r="J3906">
        <v>1429074240</v>
      </c>
      <c r="K3906" s="10">
        <f t="shared" si="361"/>
        <v>42095.020833333336</v>
      </c>
      <c r="L3906">
        <v>1427866200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2"/>
        <v>2.9999999999999997E-4</v>
      </c>
      <c r="R3906" s="6">
        <f t="shared" si="363"/>
        <v>1.5</v>
      </c>
      <c r="S3906" s="6" t="str">
        <f t="shared" si="364"/>
        <v>theater</v>
      </c>
      <c r="T3906" s="6" t="str">
        <f t="shared" si="365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10">
        <f t="shared" ref="I3907:I3970" si="366">J3907/(86400)+25569+(-5/24)</f>
        <v>42166.749999999993</v>
      </c>
      <c r="J3907">
        <v>1434063600</v>
      </c>
      <c r="K3907" s="10">
        <f t="shared" ref="K3907:K3970" si="367">(L3907/86400)+25569+(-5/24)</f>
        <v>42124.415543981479</v>
      </c>
      <c r="L3907">
        <v>1430405903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8">E3907/D3907</f>
        <v>0.11533333333333333</v>
      </c>
      <c r="R3907" s="6">
        <f t="shared" ref="R3907:R3970" si="369">E3907/N3907</f>
        <v>24.714285714285715</v>
      </c>
      <c r="S3907" s="6" t="str">
        <f t="shared" ref="S3907:S3970" si="370">LEFT(P3907,FIND("/",P3907)-1)</f>
        <v>theater</v>
      </c>
      <c r="T3907" s="6" t="str">
        <f t="shared" ref="T3907:T3970" si="371">RIGHT(P3907,LEN(P3907)-FIND("/",P3907))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10">
        <f t="shared" si="366"/>
        <v>42181.350694444445</v>
      </c>
      <c r="J3908">
        <v>1435325100</v>
      </c>
      <c r="K3908" s="10">
        <f t="shared" si="367"/>
        <v>42143.709409722222</v>
      </c>
      <c r="L3908">
        <v>1432072893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0.67333333333333334</v>
      </c>
      <c r="R3908" s="6">
        <f t="shared" si="369"/>
        <v>63.125</v>
      </c>
      <c r="S3908" s="6" t="str">
        <f t="shared" si="370"/>
        <v>theater</v>
      </c>
      <c r="T3908" s="6" t="str">
        <f t="shared" si="371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10">
        <f t="shared" si="366"/>
        <v>41938.630555555552</v>
      </c>
      <c r="J3909">
        <v>1414354080</v>
      </c>
      <c r="K3909" s="10">
        <f t="shared" si="367"/>
        <v>41906.611180555556</v>
      </c>
      <c r="L3909">
        <v>1411587606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0.153</v>
      </c>
      <c r="R3909" s="6">
        <f t="shared" si="369"/>
        <v>38.25</v>
      </c>
      <c r="S3909" s="6" t="str">
        <f t="shared" si="370"/>
        <v>theater</v>
      </c>
      <c r="T3909" s="6" t="str">
        <f t="shared" si="371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10">
        <f t="shared" si="366"/>
        <v>41848.927037037036</v>
      </c>
      <c r="J3910">
        <v>1406603696</v>
      </c>
      <c r="K3910" s="10">
        <f t="shared" si="367"/>
        <v>41833.927037037036</v>
      </c>
      <c r="L3910">
        <v>1405307696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8.666666666666667E-2</v>
      </c>
      <c r="R3910" s="6">
        <f t="shared" si="369"/>
        <v>16.25</v>
      </c>
      <c r="S3910" s="6" t="str">
        <f t="shared" si="370"/>
        <v>theater</v>
      </c>
      <c r="T3910" s="6" t="str">
        <f t="shared" si="371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10">
        <f t="shared" si="366"/>
        <v>41893.150949074072</v>
      </c>
      <c r="J3911">
        <v>1410424642</v>
      </c>
      <c r="K3911" s="10">
        <f t="shared" si="367"/>
        <v>41863.150949074072</v>
      </c>
      <c r="L3911">
        <v>1407832642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2.2499999999999998E-3</v>
      </c>
      <c r="R3911" s="6">
        <f t="shared" si="369"/>
        <v>33.75</v>
      </c>
      <c r="S3911" s="6" t="str">
        <f t="shared" si="370"/>
        <v>theater</v>
      </c>
      <c r="T3911" s="6" t="str">
        <f t="shared" si="371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10">
        <f t="shared" si="366"/>
        <v>42254.548576388886</v>
      </c>
      <c r="J3912">
        <v>1441649397</v>
      </c>
      <c r="K3912" s="10">
        <f t="shared" si="367"/>
        <v>42224.548576388886</v>
      </c>
      <c r="L3912">
        <v>1439057397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3.0833333333333334E-2</v>
      </c>
      <c r="R3912" s="6">
        <f t="shared" si="369"/>
        <v>61.666666666666664</v>
      </c>
      <c r="S3912" s="6" t="str">
        <f t="shared" si="370"/>
        <v>theater</v>
      </c>
      <c r="T3912" s="6" t="str">
        <f t="shared" si="371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10">
        <f t="shared" si="366"/>
        <v>41969.645567129628</v>
      </c>
      <c r="J3913">
        <v>1417033777</v>
      </c>
      <c r="K3913" s="10">
        <f t="shared" si="367"/>
        <v>41939.603900462964</v>
      </c>
      <c r="L3913">
        <v>1414438177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0.37412499999999999</v>
      </c>
      <c r="R3913" s="6">
        <f t="shared" si="369"/>
        <v>83.138888888888886</v>
      </c>
      <c r="S3913" s="6" t="str">
        <f t="shared" si="370"/>
        <v>theater</v>
      </c>
      <c r="T3913" s="6" t="str">
        <f t="shared" si="371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10">
        <f t="shared" si="366"/>
        <v>42118.982638888883</v>
      </c>
      <c r="J3914">
        <v>1429936500</v>
      </c>
      <c r="K3914" s="10">
        <f t="shared" si="367"/>
        <v>42059.061689814807</v>
      </c>
      <c r="L3914">
        <v>1424759330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6.666666666666667E-5</v>
      </c>
      <c r="R3914" s="6">
        <f t="shared" si="369"/>
        <v>1</v>
      </c>
      <c r="S3914" s="6" t="str">
        <f t="shared" si="370"/>
        <v>theater</v>
      </c>
      <c r="T3914" s="6" t="str">
        <f t="shared" si="371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10">
        <f t="shared" si="366"/>
        <v>42338.044548611106</v>
      </c>
      <c r="J3915">
        <v>1448863449</v>
      </c>
      <c r="K3915" s="10">
        <f t="shared" si="367"/>
        <v>42308.002881944441</v>
      </c>
      <c r="L3915">
        <v>1446267849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0.1</v>
      </c>
      <c r="R3915" s="6">
        <f t="shared" si="369"/>
        <v>142.85714285714286</v>
      </c>
      <c r="S3915" s="6" t="str">
        <f t="shared" si="370"/>
        <v>theater</v>
      </c>
      <c r="T3915" s="6" t="str">
        <f t="shared" si="371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10">
        <f t="shared" si="366"/>
        <v>42134.749305555553</v>
      </c>
      <c r="J3916">
        <v>1431298740</v>
      </c>
      <c r="K3916" s="10">
        <f t="shared" si="367"/>
        <v>42114.610601851855</v>
      </c>
      <c r="L3916">
        <v>1429558756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0.36359999999999998</v>
      </c>
      <c r="R3916" s="6">
        <f t="shared" si="369"/>
        <v>33.666666666666664</v>
      </c>
      <c r="S3916" s="6" t="str">
        <f t="shared" si="370"/>
        <v>theater</v>
      </c>
      <c r="T3916" s="6" t="str">
        <f t="shared" si="371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10">
        <f t="shared" si="366"/>
        <v>42522.776724537034</v>
      </c>
      <c r="J3917">
        <v>1464824309</v>
      </c>
      <c r="K3917" s="10">
        <f t="shared" si="367"/>
        <v>42492.776724537034</v>
      </c>
      <c r="L3917">
        <v>1462232309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3.3333333333333335E-3</v>
      </c>
      <c r="R3917" s="6">
        <f t="shared" si="369"/>
        <v>5</v>
      </c>
      <c r="S3917" s="6" t="str">
        <f t="shared" si="370"/>
        <v>theater</v>
      </c>
      <c r="T3917" s="6" t="str">
        <f t="shared" si="371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10">
        <f t="shared" si="366"/>
        <v>42524.263333333329</v>
      </c>
      <c r="J3918">
        <v>1464952752</v>
      </c>
      <c r="K3918" s="10">
        <f t="shared" si="367"/>
        <v>42494.263333333329</v>
      </c>
      <c r="L3918">
        <v>1462360752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s="6" t="e">
        <f t="shared" si="369"/>
        <v>#DIV/0!</v>
      </c>
      <c r="S3918" s="6" t="str">
        <f t="shared" si="370"/>
        <v>theater</v>
      </c>
      <c r="T3918" s="6" t="str">
        <f t="shared" si="371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10">
        <f t="shared" si="366"/>
        <v>41893.318993055553</v>
      </c>
      <c r="J3919">
        <v>1410439161</v>
      </c>
      <c r="K3919" s="10">
        <f t="shared" si="367"/>
        <v>41863.318993055553</v>
      </c>
      <c r="L3919">
        <v>1407847161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2.8571428571428571E-3</v>
      </c>
      <c r="R3919" s="6">
        <f t="shared" si="369"/>
        <v>10</v>
      </c>
      <c r="S3919" s="6" t="str">
        <f t="shared" si="370"/>
        <v>theater</v>
      </c>
      <c r="T3919" s="6" t="str">
        <f t="shared" si="371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10">
        <f t="shared" si="366"/>
        <v>41855.458333333328</v>
      </c>
      <c r="J3920">
        <v>1407168000</v>
      </c>
      <c r="K3920" s="10">
        <f t="shared" si="367"/>
        <v>41843.456284722219</v>
      </c>
      <c r="L3920">
        <v>1406131023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2E-3</v>
      </c>
      <c r="R3920" s="6">
        <f t="shared" si="369"/>
        <v>40</v>
      </c>
      <c r="S3920" s="6" t="str">
        <f t="shared" si="370"/>
        <v>theater</v>
      </c>
      <c r="T3920" s="6" t="str">
        <f t="shared" si="371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10">
        <f t="shared" si="366"/>
        <v>42386.791666666664</v>
      </c>
      <c r="J3921">
        <v>1453075200</v>
      </c>
      <c r="K3921" s="10">
        <f t="shared" si="367"/>
        <v>42358.476539351854</v>
      </c>
      <c r="L3921">
        <v>1450628773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1.7999999999999999E-2</v>
      </c>
      <c r="R3921" s="6">
        <f t="shared" si="369"/>
        <v>30</v>
      </c>
      <c r="S3921" s="6" t="str">
        <f t="shared" si="370"/>
        <v>theater</v>
      </c>
      <c r="T3921" s="6" t="str">
        <f t="shared" si="371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10">
        <f t="shared" si="366"/>
        <v>42687.220601851848</v>
      </c>
      <c r="J3922">
        <v>1479032260</v>
      </c>
      <c r="K3922" s="10">
        <f t="shared" si="367"/>
        <v>42657.178935185184</v>
      </c>
      <c r="L3922">
        <v>1476436660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5.3999999999999999E-2</v>
      </c>
      <c r="R3922" s="6">
        <f t="shared" si="369"/>
        <v>45</v>
      </c>
      <c r="S3922" s="6" t="str">
        <f t="shared" si="370"/>
        <v>theater</v>
      </c>
      <c r="T3922" s="6" t="str">
        <f t="shared" si="371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10">
        <f t="shared" si="366"/>
        <v>41938.541666666664</v>
      </c>
      <c r="J3923">
        <v>1414346400</v>
      </c>
      <c r="K3923" s="10">
        <f t="shared" si="367"/>
        <v>41926.333969907406</v>
      </c>
      <c r="L3923">
        <v>1413291655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s="6" t="e">
        <f t="shared" si="369"/>
        <v>#DIV/0!</v>
      </c>
      <c r="S3923" s="6" t="str">
        <f t="shared" si="370"/>
        <v>theater</v>
      </c>
      <c r="T3923" s="6" t="str">
        <f t="shared" si="371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10">
        <f t="shared" si="366"/>
        <v>42065.749999999993</v>
      </c>
      <c r="J3924">
        <v>1425337200</v>
      </c>
      <c r="K3924" s="10">
        <f t="shared" si="367"/>
        <v>42020.560300925928</v>
      </c>
      <c r="L3924">
        <v>1421432810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8.1333333333333327E-2</v>
      </c>
      <c r="R3924" s="6">
        <f t="shared" si="369"/>
        <v>10.166666666666666</v>
      </c>
      <c r="S3924" s="6" t="str">
        <f t="shared" si="370"/>
        <v>theater</v>
      </c>
      <c r="T3924" s="6" t="str">
        <f t="shared" si="371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10">
        <f t="shared" si="366"/>
        <v>42103.771655092591</v>
      </c>
      <c r="J3925">
        <v>1428622271</v>
      </c>
      <c r="K3925" s="10">
        <f t="shared" si="367"/>
        <v>42075.771655092591</v>
      </c>
      <c r="L3925">
        <v>1426203071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0.12034782608695652</v>
      </c>
      <c r="R3925" s="6">
        <f t="shared" si="369"/>
        <v>81.411764705882348</v>
      </c>
      <c r="S3925" s="6" t="str">
        <f t="shared" si="370"/>
        <v>theater</v>
      </c>
      <c r="T3925" s="6" t="str">
        <f t="shared" si="371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10">
        <f t="shared" si="366"/>
        <v>41816.751412037032</v>
      </c>
      <c r="J3926">
        <v>1403823722</v>
      </c>
      <c r="K3926" s="10">
        <f t="shared" si="367"/>
        <v>41786.751412037032</v>
      </c>
      <c r="L3926">
        <v>1401231722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0.15266666666666667</v>
      </c>
      <c r="R3926" s="6">
        <f t="shared" si="369"/>
        <v>57.25</v>
      </c>
      <c r="S3926" s="6" t="str">
        <f t="shared" si="370"/>
        <v>theater</v>
      </c>
      <c r="T3926" s="6" t="str">
        <f t="shared" si="371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10">
        <f t="shared" si="366"/>
        <v>41850.662488425922</v>
      </c>
      <c r="J3927">
        <v>1406753639</v>
      </c>
      <c r="K3927" s="10">
        <f t="shared" si="367"/>
        <v>41820.662488425922</v>
      </c>
      <c r="L3927">
        <v>1404161639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0.1</v>
      </c>
      <c r="R3927" s="6">
        <f t="shared" si="369"/>
        <v>5</v>
      </c>
      <c r="S3927" s="6" t="str">
        <f t="shared" si="370"/>
        <v>theater</v>
      </c>
      <c r="T3927" s="6" t="str">
        <f t="shared" si="371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10">
        <f t="shared" si="366"/>
        <v>41999.876712962963</v>
      </c>
      <c r="J3928">
        <v>1419645748</v>
      </c>
      <c r="K3928" s="10">
        <f t="shared" si="367"/>
        <v>41969.876712962963</v>
      </c>
      <c r="L3928">
        <v>1417053748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3.0000000000000001E-3</v>
      </c>
      <c r="R3928" s="6">
        <f t="shared" si="369"/>
        <v>15</v>
      </c>
      <c r="S3928" s="6" t="str">
        <f t="shared" si="370"/>
        <v>theater</v>
      </c>
      <c r="T3928" s="6" t="str">
        <f t="shared" si="371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10">
        <f t="shared" si="366"/>
        <v>41860.059074074074</v>
      </c>
      <c r="J3929">
        <v>1407565504</v>
      </c>
      <c r="K3929" s="10">
        <f t="shared" si="367"/>
        <v>41830.059074074074</v>
      </c>
      <c r="L3929">
        <v>1404973504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0.01</v>
      </c>
      <c r="R3929" s="6">
        <f t="shared" si="369"/>
        <v>12.5</v>
      </c>
      <c r="S3929" s="6" t="str">
        <f t="shared" si="370"/>
        <v>theater</v>
      </c>
      <c r="T3929" s="6" t="str">
        <f t="shared" si="371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10">
        <f t="shared" si="366"/>
        <v>42292.999305555553</v>
      </c>
      <c r="J3930">
        <v>1444971540</v>
      </c>
      <c r="K3930" s="10">
        <f t="shared" si="367"/>
        <v>42265.474849537037</v>
      </c>
      <c r="L3930">
        <v>1442593427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0.13020000000000001</v>
      </c>
      <c r="R3930" s="6">
        <f t="shared" si="369"/>
        <v>93</v>
      </c>
      <c r="S3930" s="6" t="str">
        <f t="shared" si="370"/>
        <v>theater</v>
      </c>
      <c r="T3930" s="6" t="str">
        <f t="shared" si="371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10">
        <f t="shared" si="366"/>
        <v>42631.618807870364</v>
      </c>
      <c r="J3931">
        <v>1474228265</v>
      </c>
      <c r="K3931" s="10">
        <f t="shared" si="367"/>
        <v>42601.618807870364</v>
      </c>
      <c r="L3931">
        <v>1471636265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2.265E-2</v>
      </c>
      <c r="R3931" s="6">
        <f t="shared" si="369"/>
        <v>32.357142857142854</v>
      </c>
      <c r="S3931" s="6" t="str">
        <f t="shared" si="370"/>
        <v>theater</v>
      </c>
      <c r="T3931" s="6" t="str">
        <f t="shared" si="371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10">
        <f t="shared" si="366"/>
        <v>42461.041666666664</v>
      </c>
      <c r="J3932">
        <v>1459490400</v>
      </c>
      <c r="K3932" s="10">
        <f t="shared" si="367"/>
        <v>42433.13041666666</v>
      </c>
      <c r="L3932">
        <v>1457078868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s="6" t="e">
        <f t="shared" si="369"/>
        <v>#DIV/0!</v>
      </c>
      <c r="S3932" s="6" t="str">
        <f t="shared" si="370"/>
        <v>theater</v>
      </c>
      <c r="T3932" s="6" t="str">
        <f t="shared" si="371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10">
        <f t="shared" si="366"/>
        <v>42252.943368055552</v>
      </c>
      <c r="J3933">
        <v>1441510707</v>
      </c>
      <c r="K3933" s="10">
        <f t="shared" si="367"/>
        <v>42227.943368055552</v>
      </c>
      <c r="L3933">
        <v>1439350707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s="6" t="e">
        <f t="shared" si="369"/>
        <v>#DIV/0!</v>
      </c>
      <c r="S3933" s="6" t="str">
        <f t="shared" si="370"/>
        <v>theater</v>
      </c>
      <c r="T3933" s="6" t="str">
        <f t="shared" si="371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10">
        <f t="shared" si="366"/>
        <v>42444.918564814812</v>
      </c>
      <c r="J3934">
        <v>1458097364</v>
      </c>
      <c r="K3934" s="10">
        <f t="shared" si="367"/>
        <v>42414.960231481477</v>
      </c>
      <c r="L3934">
        <v>1455508964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8.3333333333333331E-5</v>
      </c>
      <c r="R3934" s="6">
        <f t="shared" si="369"/>
        <v>1</v>
      </c>
      <c r="S3934" s="6" t="str">
        <f t="shared" si="370"/>
        <v>theater</v>
      </c>
      <c r="T3934" s="6" t="str">
        <f t="shared" si="371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10">
        <f t="shared" si="366"/>
        <v>42567.821527777771</v>
      </c>
      <c r="J3935">
        <v>1468716180</v>
      </c>
      <c r="K3935" s="10">
        <f t="shared" si="367"/>
        <v>42538.759976851848</v>
      </c>
      <c r="L3935">
        <v>1466205262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0.15742857142857142</v>
      </c>
      <c r="R3935" s="6">
        <f t="shared" si="369"/>
        <v>91.833333333333329</v>
      </c>
      <c r="S3935" s="6" t="str">
        <f t="shared" si="370"/>
        <v>theater</v>
      </c>
      <c r="T3935" s="6" t="str">
        <f t="shared" si="371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10">
        <f t="shared" si="366"/>
        <v>42278.333333333336</v>
      </c>
      <c r="J3936">
        <v>1443704400</v>
      </c>
      <c r="K3936" s="10">
        <f t="shared" si="367"/>
        <v>42233.463414351849</v>
      </c>
      <c r="L3936">
        <v>1439827639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0.11</v>
      </c>
      <c r="R3936" s="6">
        <f t="shared" si="369"/>
        <v>45.833333333333336</v>
      </c>
      <c r="S3936" s="6" t="str">
        <f t="shared" si="370"/>
        <v>theater</v>
      </c>
      <c r="T3936" s="6" t="str">
        <f t="shared" si="371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10">
        <f t="shared" si="366"/>
        <v>42281.448449074072</v>
      </c>
      <c r="J3937">
        <v>1443973546</v>
      </c>
      <c r="K3937" s="10">
        <f t="shared" si="367"/>
        <v>42221.448449074072</v>
      </c>
      <c r="L3937">
        <v>1438789546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0.43833333333333335</v>
      </c>
      <c r="R3937" s="6">
        <f t="shared" si="369"/>
        <v>57.173913043478258</v>
      </c>
      <c r="S3937" s="6" t="str">
        <f t="shared" si="370"/>
        <v>theater</v>
      </c>
      <c r="T3937" s="6" t="str">
        <f t="shared" si="371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10">
        <f t="shared" si="366"/>
        <v>42705.096296296295</v>
      </c>
      <c r="J3938">
        <v>1480576720</v>
      </c>
      <c r="K3938" s="10">
        <f t="shared" si="367"/>
        <v>42675.054629629631</v>
      </c>
      <c r="L3938">
        <v>1477981120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s="6" t="e">
        <f t="shared" si="369"/>
        <v>#DIV/0!</v>
      </c>
      <c r="S3938" s="6" t="str">
        <f t="shared" si="370"/>
        <v>theater</v>
      </c>
      <c r="T3938" s="6" t="str">
        <f t="shared" si="371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10">
        <f t="shared" si="366"/>
        <v>42562.423148148147</v>
      </c>
      <c r="J3939">
        <v>1468249760</v>
      </c>
      <c r="K3939" s="10">
        <f t="shared" si="367"/>
        <v>42534.423148148147</v>
      </c>
      <c r="L3939">
        <v>1465830560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0.86135181975736563</v>
      </c>
      <c r="R3939" s="6">
        <f t="shared" si="369"/>
        <v>248.5</v>
      </c>
      <c r="S3939" s="6" t="str">
        <f t="shared" si="370"/>
        <v>theater</v>
      </c>
      <c r="T3939" s="6" t="str">
        <f t="shared" si="371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10">
        <f t="shared" si="366"/>
        <v>42182.697384259256</v>
      </c>
      <c r="J3940">
        <v>1435441454</v>
      </c>
      <c r="K3940" s="10">
        <f t="shared" si="367"/>
        <v>42151.697384259256</v>
      </c>
      <c r="L3940">
        <v>1432763054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0.12196620583717357</v>
      </c>
      <c r="R3940" s="6">
        <f t="shared" si="369"/>
        <v>79.400000000000006</v>
      </c>
      <c r="S3940" s="6" t="str">
        <f t="shared" si="370"/>
        <v>theater</v>
      </c>
      <c r="T3940" s="6" t="str">
        <f t="shared" si="371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10">
        <f t="shared" si="366"/>
        <v>41918.979166666664</v>
      </c>
      <c r="J3941">
        <v>1412656200</v>
      </c>
      <c r="K3941" s="10">
        <f t="shared" si="367"/>
        <v>41915.191886574074</v>
      </c>
      <c r="L3941">
        <v>1412328979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1E-3</v>
      </c>
      <c r="R3941" s="6">
        <f t="shared" si="369"/>
        <v>5</v>
      </c>
      <c r="S3941" s="6" t="str">
        <f t="shared" si="370"/>
        <v>theater</v>
      </c>
      <c r="T3941" s="6" t="str">
        <f t="shared" si="371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10">
        <f t="shared" si="366"/>
        <v>42006.284155092588</v>
      </c>
      <c r="J3942">
        <v>1420199351</v>
      </c>
      <c r="K3942" s="10">
        <f t="shared" si="367"/>
        <v>41961.284155092588</v>
      </c>
      <c r="L3942">
        <v>1416311351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2.2000000000000001E-3</v>
      </c>
      <c r="R3942" s="6">
        <f t="shared" si="369"/>
        <v>5.5</v>
      </c>
      <c r="S3942" s="6" t="str">
        <f t="shared" si="370"/>
        <v>theater</v>
      </c>
      <c r="T3942" s="6" t="str">
        <f t="shared" si="371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10">
        <f t="shared" si="366"/>
        <v>41967.833333333336</v>
      </c>
      <c r="J3943">
        <v>1416877200</v>
      </c>
      <c r="K3943" s="10">
        <f t="shared" si="367"/>
        <v>41940.378900462958</v>
      </c>
      <c r="L3943">
        <v>1414505137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9.0909090909090905E-3</v>
      </c>
      <c r="R3943" s="6">
        <f t="shared" si="369"/>
        <v>25</v>
      </c>
      <c r="S3943" s="6" t="str">
        <f t="shared" si="370"/>
        <v>theater</v>
      </c>
      <c r="T3943" s="6" t="str">
        <f t="shared" si="371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10">
        <f t="shared" si="366"/>
        <v>42171.695763888885</v>
      </c>
      <c r="J3944">
        <v>1434490914</v>
      </c>
      <c r="K3944" s="10">
        <f t="shared" si="367"/>
        <v>42111.695763888885</v>
      </c>
      <c r="L3944">
        <v>1429306914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s="6" t="e">
        <f t="shared" si="369"/>
        <v>#DIV/0!</v>
      </c>
      <c r="S3944" s="6" t="str">
        <f t="shared" si="370"/>
        <v>theater</v>
      </c>
      <c r="T3944" s="6" t="str">
        <f t="shared" si="371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10">
        <f t="shared" si="366"/>
        <v>42310.493055555555</v>
      </c>
      <c r="J3945">
        <v>1446483000</v>
      </c>
      <c r="K3945" s="10">
        <f t="shared" si="367"/>
        <v>42279.570231481477</v>
      </c>
      <c r="L3945">
        <v>1443811268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0.35639999999999999</v>
      </c>
      <c r="R3945" s="6">
        <f t="shared" si="369"/>
        <v>137.07692307692307</v>
      </c>
      <c r="S3945" s="6" t="str">
        <f t="shared" si="370"/>
        <v>theater</v>
      </c>
      <c r="T3945" s="6" t="str">
        <f t="shared" si="371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10">
        <f t="shared" si="366"/>
        <v>42243.454571759255</v>
      </c>
      <c r="J3946">
        <v>1440690875</v>
      </c>
      <c r="K3946" s="10">
        <f t="shared" si="367"/>
        <v>42213.454571759255</v>
      </c>
      <c r="L3946">
        <v>1438098875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6" t="e">
        <f t="shared" si="369"/>
        <v>#DIV/0!</v>
      </c>
      <c r="S3946" s="6" t="str">
        <f t="shared" si="370"/>
        <v>theater</v>
      </c>
      <c r="T3946" s="6" t="str">
        <f t="shared" si="371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10">
        <f t="shared" si="366"/>
        <v>42139.593379629623</v>
      </c>
      <c r="J3947">
        <v>1431717268</v>
      </c>
      <c r="K3947" s="10">
        <f t="shared" si="367"/>
        <v>42109.593379629623</v>
      </c>
      <c r="L3947">
        <v>1429125268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2.5000000000000001E-3</v>
      </c>
      <c r="R3947" s="6">
        <f t="shared" si="369"/>
        <v>5</v>
      </c>
      <c r="S3947" s="6" t="str">
        <f t="shared" si="370"/>
        <v>theater</v>
      </c>
      <c r="T3947" s="6" t="str">
        <f t="shared" si="371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10">
        <f t="shared" si="366"/>
        <v>42063.124999999993</v>
      </c>
      <c r="J3948">
        <v>1425110400</v>
      </c>
      <c r="K3948" s="10">
        <f t="shared" si="367"/>
        <v>42031.625254629624</v>
      </c>
      <c r="L3948">
        <v>1422388822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3.2500000000000001E-2</v>
      </c>
      <c r="R3948" s="6">
        <f t="shared" si="369"/>
        <v>39</v>
      </c>
      <c r="S3948" s="6" t="str">
        <f t="shared" si="370"/>
        <v>theater</v>
      </c>
      <c r="T3948" s="6" t="str">
        <f t="shared" si="371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10">
        <f t="shared" si="366"/>
        <v>42644.934537037036</v>
      </c>
      <c r="J3949">
        <v>1475378744</v>
      </c>
      <c r="K3949" s="10">
        <f t="shared" si="367"/>
        <v>42614.934537037036</v>
      </c>
      <c r="L3949">
        <v>1472786744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3.3666666666666664E-2</v>
      </c>
      <c r="R3949" s="6">
        <f t="shared" si="369"/>
        <v>50.5</v>
      </c>
      <c r="S3949" s="6" t="str">
        <f t="shared" si="370"/>
        <v>theater</v>
      </c>
      <c r="T3949" s="6" t="str">
        <f t="shared" si="371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10">
        <f t="shared" si="366"/>
        <v>41889.117164351854</v>
      </c>
      <c r="J3950">
        <v>1410076123</v>
      </c>
      <c r="K3950" s="10">
        <f t="shared" si="367"/>
        <v>41829.117164351854</v>
      </c>
      <c r="L3950">
        <v>1404892123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6" t="e">
        <f t="shared" si="369"/>
        <v>#DIV/0!</v>
      </c>
      <c r="S3950" s="6" t="str">
        <f t="shared" si="370"/>
        <v>theater</v>
      </c>
      <c r="T3950" s="6" t="str">
        <f t="shared" si="371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10">
        <f t="shared" si="366"/>
        <v>42045.912280092591</v>
      </c>
      <c r="J3951">
        <v>1423623221</v>
      </c>
      <c r="K3951" s="10">
        <f t="shared" si="367"/>
        <v>42015.912280092591</v>
      </c>
      <c r="L3951">
        <v>1421031221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0.15770000000000001</v>
      </c>
      <c r="R3951" s="6">
        <f t="shared" si="369"/>
        <v>49.28125</v>
      </c>
      <c r="S3951" s="6" t="str">
        <f t="shared" si="370"/>
        <v>theater</v>
      </c>
      <c r="T3951" s="6" t="str">
        <f t="shared" si="371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10">
        <f t="shared" si="366"/>
        <v>42468.565972222219</v>
      </c>
      <c r="J3952">
        <v>1460140500</v>
      </c>
      <c r="K3952" s="10">
        <f t="shared" si="367"/>
        <v>42439.493981481479</v>
      </c>
      <c r="L3952">
        <v>1457628680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6.2500000000000003E-3</v>
      </c>
      <c r="R3952" s="6">
        <f t="shared" si="369"/>
        <v>25</v>
      </c>
      <c r="S3952" s="6" t="str">
        <f t="shared" si="370"/>
        <v>theater</v>
      </c>
      <c r="T3952" s="6" t="str">
        <f t="shared" si="371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10">
        <f t="shared" si="366"/>
        <v>42493.57571759259</v>
      </c>
      <c r="J3953">
        <v>1462301342</v>
      </c>
      <c r="K3953" s="10">
        <f t="shared" si="367"/>
        <v>42433.617384259262</v>
      </c>
      <c r="L3953">
        <v>1457120942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5.0000000000000004E-6</v>
      </c>
      <c r="R3953" s="6">
        <f t="shared" si="369"/>
        <v>1</v>
      </c>
      <c r="S3953" s="6" t="str">
        <f t="shared" si="370"/>
        <v>theater</v>
      </c>
      <c r="T3953" s="6" t="str">
        <f t="shared" si="371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10">
        <f t="shared" si="366"/>
        <v>42303.582060185181</v>
      </c>
      <c r="J3954">
        <v>1445885890</v>
      </c>
      <c r="K3954" s="10">
        <f t="shared" si="367"/>
        <v>42243.582060185181</v>
      </c>
      <c r="L3954">
        <v>1440701890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9.6153846153846159E-4</v>
      </c>
      <c r="R3954" s="6">
        <f t="shared" si="369"/>
        <v>25</v>
      </c>
      <c r="S3954" s="6" t="str">
        <f t="shared" si="370"/>
        <v>theater</v>
      </c>
      <c r="T3954" s="6" t="str">
        <f t="shared" si="371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10">
        <f t="shared" si="366"/>
        <v>42580.770138888889</v>
      </c>
      <c r="J3955">
        <v>1469834940</v>
      </c>
      <c r="K3955" s="10">
        <f t="shared" si="367"/>
        <v>42549.840115740742</v>
      </c>
      <c r="L3955">
        <v>1467162586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6" t="e">
        <f t="shared" si="369"/>
        <v>#DIV/0!</v>
      </c>
      <c r="S3955" s="6" t="str">
        <f t="shared" si="370"/>
        <v>theater</v>
      </c>
      <c r="T3955" s="6" t="str">
        <f t="shared" si="371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10">
        <f t="shared" si="366"/>
        <v>41834.442870370367</v>
      </c>
      <c r="J3956">
        <v>1405352264</v>
      </c>
      <c r="K3956" s="10">
        <f t="shared" si="367"/>
        <v>41774.442870370367</v>
      </c>
      <c r="L3956">
        <v>1400168264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6" t="e">
        <f t="shared" si="369"/>
        <v>#DIV/0!</v>
      </c>
      <c r="S3956" s="6" t="str">
        <f t="shared" si="370"/>
        <v>theater</v>
      </c>
      <c r="T3956" s="6" t="str">
        <f t="shared" si="371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10">
        <f t="shared" si="366"/>
        <v>42336.682187499995</v>
      </c>
      <c r="J3957">
        <v>1448745741</v>
      </c>
      <c r="K3957" s="10">
        <f t="shared" si="367"/>
        <v>42306.640520833331</v>
      </c>
      <c r="L3957">
        <v>1446150141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0.24285714285714285</v>
      </c>
      <c r="R3957" s="6">
        <f t="shared" si="369"/>
        <v>53.125</v>
      </c>
      <c r="S3957" s="6" t="str">
        <f t="shared" si="370"/>
        <v>theater</v>
      </c>
      <c r="T3957" s="6" t="str">
        <f t="shared" si="371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10">
        <f t="shared" si="366"/>
        <v>42484.805555555555</v>
      </c>
      <c r="J3958">
        <v>1461543600</v>
      </c>
      <c r="K3958" s="10">
        <f t="shared" si="367"/>
        <v>42457.723692129628</v>
      </c>
      <c r="L3958">
        <v>1459203727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6" t="e">
        <f t="shared" si="369"/>
        <v>#DIV/0!</v>
      </c>
      <c r="S3958" s="6" t="str">
        <f t="shared" si="370"/>
        <v>theater</v>
      </c>
      <c r="T3958" s="6" t="str">
        <f t="shared" si="371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10">
        <f t="shared" si="366"/>
        <v>42559.76798611111</v>
      </c>
      <c r="J3959">
        <v>1468020354</v>
      </c>
      <c r="K3959" s="10">
        <f t="shared" si="367"/>
        <v>42513.76798611111</v>
      </c>
      <c r="L3959">
        <v>1464045954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2.5000000000000001E-4</v>
      </c>
      <c r="R3959" s="6">
        <f t="shared" si="369"/>
        <v>7</v>
      </c>
      <c r="S3959" s="6" t="str">
        <f t="shared" si="370"/>
        <v>theater</v>
      </c>
      <c r="T3959" s="6" t="str">
        <f t="shared" si="371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10">
        <f t="shared" si="366"/>
        <v>41853.375</v>
      </c>
      <c r="J3960">
        <v>1406988000</v>
      </c>
      <c r="K3960" s="10">
        <f t="shared" si="367"/>
        <v>41816.742037037031</v>
      </c>
      <c r="L3960">
        <v>1403822912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0.32050000000000001</v>
      </c>
      <c r="R3960" s="6">
        <f t="shared" si="369"/>
        <v>40.0625</v>
      </c>
      <c r="S3960" s="6" t="str">
        <f t="shared" si="370"/>
        <v>theater</v>
      </c>
      <c r="T3960" s="6" t="str">
        <f t="shared" si="371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10">
        <f t="shared" si="366"/>
        <v>41910.580509259256</v>
      </c>
      <c r="J3961">
        <v>1411930556</v>
      </c>
      <c r="K3961" s="10">
        <f t="shared" si="367"/>
        <v>41880.580509259256</v>
      </c>
      <c r="L3961">
        <v>1409338556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0.24333333333333335</v>
      </c>
      <c r="R3961" s="6">
        <f t="shared" si="369"/>
        <v>24.333333333333332</v>
      </c>
      <c r="S3961" s="6" t="str">
        <f t="shared" si="370"/>
        <v>theater</v>
      </c>
      <c r="T3961" s="6" t="str">
        <f t="shared" si="371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10">
        <f t="shared" si="366"/>
        <v>42372.63722222222</v>
      </c>
      <c r="J3962">
        <v>1451852256</v>
      </c>
      <c r="K3962" s="10">
        <f t="shared" si="367"/>
        <v>42342.63722222222</v>
      </c>
      <c r="L3962">
        <v>1449260256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1.4999999999999999E-2</v>
      </c>
      <c r="R3962" s="6">
        <f t="shared" si="369"/>
        <v>11.25</v>
      </c>
      <c r="S3962" s="6" t="str">
        <f t="shared" si="370"/>
        <v>theater</v>
      </c>
      <c r="T3962" s="6" t="str">
        <f t="shared" si="371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10">
        <f t="shared" si="366"/>
        <v>41767.682986111111</v>
      </c>
      <c r="J3963">
        <v>1399584210</v>
      </c>
      <c r="K3963" s="10">
        <f t="shared" si="367"/>
        <v>41745.682986111111</v>
      </c>
      <c r="L3963">
        <v>1397683410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4.1999999999999997E-3</v>
      </c>
      <c r="R3963" s="6">
        <f t="shared" si="369"/>
        <v>10.5</v>
      </c>
      <c r="S3963" s="6" t="str">
        <f t="shared" si="370"/>
        <v>theater</v>
      </c>
      <c r="T3963" s="6" t="str">
        <f t="shared" si="371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10">
        <f t="shared" si="366"/>
        <v>42336.413124999999</v>
      </c>
      <c r="J3964">
        <v>1448722494</v>
      </c>
      <c r="K3964" s="10">
        <f t="shared" si="367"/>
        <v>42311.413124999999</v>
      </c>
      <c r="L3964">
        <v>1446562494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3.214285714285714E-2</v>
      </c>
      <c r="R3964" s="6">
        <f t="shared" si="369"/>
        <v>15</v>
      </c>
      <c r="S3964" s="6" t="str">
        <f t="shared" si="370"/>
        <v>theater</v>
      </c>
      <c r="T3964" s="6" t="str">
        <f t="shared" si="371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10">
        <f t="shared" si="366"/>
        <v>42325.987465277773</v>
      </c>
      <c r="J3965">
        <v>1447821717</v>
      </c>
      <c r="K3965" s="10">
        <f t="shared" si="367"/>
        <v>42295.945798611108</v>
      </c>
      <c r="L3965">
        <v>1445226117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6" t="e">
        <f t="shared" si="369"/>
        <v>#DIV/0!</v>
      </c>
      <c r="S3965" s="6" t="str">
        <f t="shared" si="370"/>
        <v>theater</v>
      </c>
      <c r="T3965" s="6" t="str">
        <f t="shared" si="371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10">
        <f t="shared" si="366"/>
        <v>42113.47206018518</v>
      </c>
      <c r="J3966">
        <v>1429460386</v>
      </c>
      <c r="K3966" s="10">
        <f t="shared" si="367"/>
        <v>42053.513726851852</v>
      </c>
      <c r="L3966">
        <v>1424279986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6.3E-2</v>
      </c>
      <c r="R3966" s="6">
        <f t="shared" si="369"/>
        <v>42</v>
      </c>
      <c r="S3966" s="6" t="str">
        <f t="shared" si="370"/>
        <v>theater</v>
      </c>
      <c r="T3966" s="6" t="str">
        <f t="shared" si="371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10">
        <f t="shared" si="366"/>
        <v>42473.985879629625</v>
      </c>
      <c r="J3967">
        <v>1460608780</v>
      </c>
      <c r="K3967" s="10">
        <f t="shared" si="367"/>
        <v>42414.027546296296</v>
      </c>
      <c r="L3967">
        <v>1455428380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0.14249999999999999</v>
      </c>
      <c r="R3967" s="6">
        <f t="shared" si="369"/>
        <v>71.25</v>
      </c>
      <c r="S3967" s="6" t="str">
        <f t="shared" si="370"/>
        <v>theater</v>
      </c>
      <c r="T3967" s="6" t="str">
        <f t="shared" si="371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10">
        <f t="shared" si="366"/>
        <v>41843.915972222218</v>
      </c>
      <c r="J3968">
        <v>1406170740</v>
      </c>
      <c r="K3968" s="10">
        <f t="shared" si="367"/>
        <v>41801.503217592588</v>
      </c>
      <c r="L3968">
        <v>1402506278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6.0000000000000001E-3</v>
      </c>
      <c r="R3968" s="6">
        <f t="shared" si="369"/>
        <v>22.5</v>
      </c>
      <c r="S3968" s="6" t="str">
        <f t="shared" si="370"/>
        <v>theater</v>
      </c>
      <c r="T3968" s="6" t="str">
        <f t="shared" si="371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10">
        <f t="shared" si="366"/>
        <v>42800.082256944443</v>
      </c>
      <c r="J3969">
        <v>1488783507</v>
      </c>
      <c r="K3969" s="10">
        <f t="shared" si="367"/>
        <v>42770.082256944443</v>
      </c>
      <c r="L3969">
        <v>1486191507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0.2411764705882353</v>
      </c>
      <c r="R3969" s="6">
        <f t="shared" si="369"/>
        <v>41</v>
      </c>
      <c r="S3969" s="6" t="str">
        <f t="shared" si="370"/>
        <v>theater</v>
      </c>
      <c r="T3969" s="6" t="str">
        <f t="shared" si="371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10">
        <f t="shared" si="366"/>
        <v>42512.60732638889</v>
      </c>
      <c r="J3970">
        <v>1463945673</v>
      </c>
      <c r="K3970" s="10">
        <f t="shared" si="367"/>
        <v>42452.60732638889</v>
      </c>
      <c r="L3970">
        <v>1458761673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8"/>
        <v>0.10539999999999999</v>
      </c>
      <c r="R3970" s="6">
        <f t="shared" si="369"/>
        <v>47.909090909090907</v>
      </c>
      <c r="S3970" s="6" t="str">
        <f t="shared" si="370"/>
        <v>theater</v>
      </c>
      <c r="T3970" s="6" t="str">
        <f t="shared" si="371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10">
        <f t="shared" ref="I3971:I4034" si="372">J3971/(86400)+25569+(-5/24)</f>
        <v>42610.954861111109</v>
      </c>
      <c r="J3971">
        <v>1472442900</v>
      </c>
      <c r="K3971" s="10">
        <f t="shared" ref="K3971:K4034" si="373">(L3971/86400)+25569+(-5/24)</f>
        <v>42601.646365740737</v>
      </c>
      <c r="L3971">
        <v>1471638646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4">E3971/D3971</f>
        <v>7.4690265486725665E-2</v>
      </c>
      <c r="R3971" s="6">
        <f t="shared" ref="R3971:R4034" si="375">E3971/N3971</f>
        <v>35.166666666666664</v>
      </c>
      <c r="S3971" s="6" t="str">
        <f t="shared" ref="S3971:S4034" si="376">LEFT(P3971,FIND("/",P3971)-1)</f>
        <v>theater</v>
      </c>
      <c r="T3971" s="6" t="str">
        <f t="shared" ref="T3971:T4034" si="377">RIGHT(P3971,LEN(P3971)-FIND("/",P3971))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10">
        <f t="shared" si="372"/>
        <v>42477.655219907407</v>
      </c>
      <c r="J3972">
        <v>1460925811</v>
      </c>
      <c r="K3972" s="10">
        <f t="shared" si="373"/>
        <v>42447.655219907407</v>
      </c>
      <c r="L3972">
        <v>1458333811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7.3333333333333334E-4</v>
      </c>
      <c r="R3972" s="6">
        <f t="shared" si="375"/>
        <v>5.5</v>
      </c>
      <c r="S3972" s="6" t="str">
        <f t="shared" si="376"/>
        <v>theater</v>
      </c>
      <c r="T3972" s="6" t="str">
        <f t="shared" si="377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10">
        <f t="shared" si="372"/>
        <v>41841.327847222223</v>
      </c>
      <c r="J3973">
        <v>1405947126</v>
      </c>
      <c r="K3973" s="10">
        <f t="shared" si="373"/>
        <v>41811.327847222223</v>
      </c>
      <c r="L3973">
        <v>1403355126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9.7142857142857135E-3</v>
      </c>
      <c r="R3973" s="6">
        <f t="shared" si="375"/>
        <v>22.666666666666668</v>
      </c>
      <c r="S3973" s="6" t="str">
        <f t="shared" si="376"/>
        <v>theater</v>
      </c>
      <c r="T3973" s="6" t="str">
        <f t="shared" si="377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10">
        <f t="shared" si="372"/>
        <v>42040.859189814808</v>
      </c>
      <c r="J3974">
        <v>1423186634</v>
      </c>
      <c r="K3974" s="10">
        <f t="shared" si="373"/>
        <v>41980.859189814808</v>
      </c>
      <c r="L3974">
        <v>1418002634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0.21099999999999999</v>
      </c>
      <c r="R3974" s="6">
        <f t="shared" si="375"/>
        <v>26.375</v>
      </c>
      <c r="S3974" s="6" t="str">
        <f t="shared" si="376"/>
        <v>theater</v>
      </c>
      <c r="T3974" s="6" t="str">
        <f t="shared" si="377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10">
        <f t="shared" si="372"/>
        <v>42498.958333333336</v>
      </c>
      <c r="J3975">
        <v>1462766400</v>
      </c>
      <c r="K3975" s="10">
        <f t="shared" si="373"/>
        <v>42469.475810185184</v>
      </c>
      <c r="L3975">
        <v>1460219110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0.78100000000000003</v>
      </c>
      <c r="R3975" s="6">
        <f t="shared" si="375"/>
        <v>105.54054054054055</v>
      </c>
      <c r="S3975" s="6" t="str">
        <f t="shared" si="376"/>
        <v>theater</v>
      </c>
      <c r="T3975" s="6" t="str">
        <f t="shared" si="377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10">
        <f t="shared" si="372"/>
        <v>42523.338518518511</v>
      </c>
      <c r="J3976">
        <v>1464872848</v>
      </c>
      <c r="K3976" s="10">
        <f t="shared" si="373"/>
        <v>42493.338518518511</v>
      </c>
      <c r="L3976">
        <v>1462280848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0.32</v>
      </c>
      <c r="R3976" s="6">
        <f t="shared" si="375"/>
        <v>29.09090909090909</v>
      </c>
      <c r="S3976" s="6" t="str">
        <f t="shared" si="376"/>
        <v>theater</v>
      </c>
      <c r="T3976" s="6" t="str">
        <f t="shared" si="377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10">
        <f t="shared" si="372"/>
        <v>42564.658541666664</v>
      </c>
      <c r="J3977">
        <v>1468442898</v>
      </c>
      <c r="K3977" s="10">
        <f t="shared" si="373"/>
        <v>42534.658541666664</v>
      </c>
      <c r="L3977">
        <v>1465850898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s="6" t="e">
        <f t="shared" si="375"/>
        <v>#DIV/0!</v>
      </c>
      <c r="S3977" s="6" t="str">
        <f t="shared" si="376"/>
        <v>theater</v>
      </c>
      <c r="T3977" s="6" t="str">
        <f t="shared" si="377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10">
        <f t="shared" si="372"/>
        <v>41852.083333333328</v>
      </c>
      <c r="J3978">
        <v>1406876400</v>
      </c>
      <c r="K3978" s="10">
        <f t="shared" si="373"/>
        <v>41830.650011574071</v>
      </c>
      <c r="L3978">
        <v>1405024561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0.47692307692307695</v>
      </c>
      <c r="R3978" s="6">
        <f t="shared" si="375"/>
        <v>62</v>
      </c>
      <c r="S3978" s="6" t="str">
        <f t="shared" si="376"/>
        <v>theater</v>
      </c>
      <c r="T3978" s="6" t="str">
        <f t="shared" si="377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10">
        <f t="shared" si="372"/>
        <v>42573.580231481479</v>
      </c>
      <c r="J3979">
        <v>1469213732</v>
      </c>
      <c r="K3979" s="10">
        <f t="shared" si="373"/>
        <v>42543.580231481479</v>
      </c>
      <c r="L3979">
        <v>1466621732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1.4500000000000001E-2</v>
      </c>
      <c r="R3979" s="6">
        <f t="shared" si="375"/>
        <v>217.5</v>
      </c>
      <c r="S3979" s="6" t="str">
        <f t="shared" si="376"/>
        <v>theater</v>
      </c>
      <c r="T3979" s="6" t="str">
        <f t="shared" si="377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10">
        <f t="shared" si="372"/>
        <v>42035.434641203705</v>
      </c>
      <c r="J3980">
        <v>1422717953</v>
      </c>
      <c r="K3980" s="10">
        <f t="shared" si="373"/>
        <v>41975.434641203705</v>
      </c>
      <c r="L3980">
        <v>1417533953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0.107</v>
      </c>
      <c r="R3980" s="6">
        <f t="shared" si="375"/>
        <v>26.75</v>
      </c>
      <c r="S3980" s="6" t="str">
        <f t="shared" si="376"/>
        <v>theater</v>
      </c>
      <c r="T3980" s="6" t="str">
        <f t="shared" si="377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10">
        <f t="shared" si="372"/>
        <v>42092.624999999993</v>
      </c>
      <c r="J3981">
        <v>1427659200</v>
      </c>
      <c r="K3981" s="10">
        <f t="shared" si="373"/>
        <v>42069.695104166669</v>
      </c>
      <c r="L3981">
        <v>1425678057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1.8333333333333333E-2</v>
      </c>
      <c r="R3981" s="6">
        <f t="shared" si="375"/>
        <v>18.333333333333332</v>
      </c>
      <c r="S3981" s="6" t="str">
        <f t="shared" si="376"/>
        <v>theater</v>
      </c>
      <c r="T3981" s="6" t="str">
        <f t="shared" si="377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10">
        <f t="shared" si="372"/>
        <v>41825.390590277777</v>
      </c>
      <c r="J3982">
        <v>1404570147</v>
      </c>
      <c r="K3982" s="10">
        <f t="shared" si="373"/>
        <v>41795.390590277777</v>
      </c>
      <c r="L3982">
        <v>1401978147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0.18</v>
      </c>
      <c r="R3982" s="6">
        <f t="shared" si="375"/>
        <v>64.285714285714292</v>
      </c>
      <c r="S3982" s="6" t="str">
        <f t="shared" si="376"/>
        <v>theater</v>
      </c>
      <c r="T3982" s="6" t="str">
        <f t="shared" si="377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10">
        <f t="shared" si="372"/>
        <v>42567.971631944441</v>
      </c>
      <c r="J3983">
        <v>1468729149</v>
      </c>
      <c r="K3983" s="10">
        <f t="shared" si="373"/>
        <v>42507.971631944441</v>
      </c>
      <c r="L3983">
        <v>1463545149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4.0833333333333333E-2</v>
      </c>
      <c r="R3983" s="6">
        <f t="shared" si="375"/>
        <v>175</v>
      </c>
      <c r="S3983" s="6" t="str">
        <f t="shared" si="376"/>
        <v>theater</v>
      </c>
      <c r="T3983" s="6" t="str">
        <f t="shared" si="377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10">
        <f t="shared" si="372"/>
        <v>42192.601620370369</v>
      </c>
      <c r="J3984">
        <v>1436297180</v>
      </c>
      <c r="K3984" s="10">
        <f t="shared" si="373"/>
        <v>42132.601620370369</v>
      </c>
      <c r="L3984">
        <v>1431113180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0.2</v>
      </c>
      <c r="R3984" s="6">
        <f t="shared" si="375"/>
        <v>34</v>
      </c>
      <c r="S3984" s="6" t="str">
        <f t="shared" si="376"/>
        <v>theater</v>
      </c>
      <c r="T3984" s="6" t="str">
        <f t="shared" si="377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10">
        <f t="shared" si="372"/>
        <v>41779.082638888889</v>
      </c>
      <c r="J3985">
        <v>1400569140</v>
      </c>
      <c r="K3985" s="10">
        <f t="shared" si="373"/>
        <v>41747.661527777775</v>
      </c>
      <c r="L3985">
        <v>1397854356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0.34802513464991025</v>
      </c>
      <c r="R3985" s="6">
        <f t="shared" si="375"/>
        <v>84.282608695652172</v>
      </c>
      <c r="S3985" s="6" t="str">
        <f t="shared" si="376"/>
        <v>theater</v>
      </c>
      <c r="T3985" s="6" t="str">
        <f t="shared" si="377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10">
        <f t="shared" si="372"/>
        <v>41950.791666666664</v>
      </c>
      <c r="J3986">
        <v>1415404800</v>
      </c>
      <c r="K3986" s="10">
        <f t="shared" si="373"/>
        <v>41920.75513888889</v>
      </c>
      <c r="L3986">
        <v>1412809644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6.3333333333333339E-2</v>
      </c>
      <c r="R3986" s="6">
        <f t="shared" si="375"/>
        <v>9.5</v>
      </c>
      <c r="S3986" s="6" t="str">
        <f t="shared" si="376"/>
        <v>theater</v>
      </c>
      <c r="T3986" s="6" t="str">
        <f t="shared" si="377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10">
        <f t="shared" si="372"/>
        <v>42420.670138888883</v>
      </c>
      <c r="J3987">
        <v>1456002300</v>
      </c>
      <c r="K3987" s="10">
        <f t="shared" si="373"/>
        <v>42399.499074074069</v>
      </c>
      <c r="L3987">
        <v>1454173120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0.32050000000000001</v>
      </c>
      <c r="R3987" s="6">
        <f t="shared" si="375"/>
        <v>33.736842105263158</v>
      </c>
      <c r="S3987" s="6" t="str">
        <f t="shared" si="376"/>
        <v>theater</v>
      </c>
      <c r="T3987" s="6" t="str">
        <f t="shared" si="377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10">
        <f t="shared" si="372"/>
        <v>42496.336111111108</v>
      </c>
      <c r="J3988">
        <v>1462539840</v>
      </c>
      <c r="K3988" s="10">
        <f t="shared" si="373"/>
        <v>42467.340208333328</v>
      </c>
      <c r="L3988">
        <v>1460034594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9.7600000000000006E-2</v>
      </c>
      <c r="R3988" s="6">
        <f t="shared" si="375"/>
        <v>37.53846153846154</v>
      </c>
      <c r="S3988" s="6" t="str">
        <f t="shared" si="376"/>
        <v>theater</v>
      </c>
      <c r="T3988" s="6" t="str">
        <f t="shared" si="377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10">
        <f t="shared" si="372"/>
        <v>41775.716319444444</v>
      </c>
      <c r="J3989">
        <v>1400278290</v>
      </c>
      <c r="K3989" s="10">
        <f t="shared" si="373"/>
        <v>41765.716319444444</v>
      </c>
      <c r="L3989">
        <v>1399414290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0.3775</v>
      </c>
      <c r="R3989" s="6">
        <f t="shared" si="375"/>
        <v>11.615384615384615</v>
      </c>
      <c r="S3989" s="6" t="str">
        <f t="shared" si="376"/>
        <v>theater</v>
      </c>
      <c r="T3989" s="6" t="str">
        <f t="shared" si="377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10">
        <f t="shared" si="372"/>
        <v>42244.872835648144</v>
      </c>
      <c r="J3990">
        <v>1440813413</v>
      </c>
      <c r="K3990" s="10">
        <f t="shared" si="373"/>
        <v>42229.872835648144</v>
      </c>
      <c r="L3990">
        <v>1439517413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2.1333333333333333E-2</v>
      </c>
      <c r="R3990" s="6">
        <f t="shared" si="375"/>
        <v>8</v>
      </c>
      <c r="S3990" s="6" t="str">
        <f t="shared" si="376"/>
        <v>theater</v>
      </c>
      <c r="T3990" s="6" t="str">
        <f t="shared" si="377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10">
        <f t="shared" si="372"/>
        <v>42316.583113425928</v>
      </c>
      <c r="J3991">
        <v>1447009181</v>
      </c>
      <c r="K3991" s="10">
        <f t="shared" si="373"/>
        <v>42286.541446759256</v>
      </c>
      <c r="L3991">
        <v>1444413581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s="6" t="e">
        <f t="shared" si="375"/>
        <v>#DIV/0!</v>
      </c>
      <c r="S3991" s="6" t="str">
        <f t="shared" si="376"/>
        <v>theater</v>
      </c>
      <c r="T3991" s="6" t="str">
        <f t="shared" si="377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10">
        <f t="shared" si="372"/>
        <v>42431.464039351849</v>
      </c>
      <c r="J3992">
        <v>1456934893</v>
      </c>
      <c r="K3992" s="10">
        <f t="shared" si="373"/>
        <v>42401.464039351849</v>
      </c>
      <c r="L3992">
        <v>1454342893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4.1818181818181817E-2</v>
      </c>
      <c r="R3992" s="6">
        <f t="shared" si="375"/>
        <v>23</v>
      </c>
      <c r="S3992" s="6" t="str">
        <f t="shared" si="376"/>
        <v>theater</v>
      </c>
      <c r="T3992" s="6" t="str">
        <f t="shared" si="377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10">
        <f t="shared" si="372"/>
        <v>42155.436134259253</v>
      </c>
      <c r="J3993">
        <v>1433086082</v>
      </c>
      <c r="K3993" s="10">
        <f t="shared" si="373"/>
        <v>42125.436134259253</v>
      </c>
      <c r="L3993">
        <v>1430494082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0.2</v>
      </c>
      <c r="R3993" s="6">
        <f t="shared" si="375"/>
        <v>100</v>
      </c>
      <c r="S3993" s="6" t="str">
        <f t="shared" si="376"/>
        <v>theater</v>
      </c>
      <c r="T3993" s="6" t="str">
        <f t="shared" si="377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10">
        <f t="shared" si="372"/>
        <v>42349.773831018516</v>
      </c>
      <c r="J3994">
        <v>1449876859</v>
      </c>
      <c r="K3994" s="10">
        <f t="shared" si="373"/>
        <v>42289.732164351844</v>
      </c>
      <c r="L3994">
        <v>1444689259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5.4100000000000002E-2</v>
      </c>
      <c r="R3994" s="6">
        <f t="shared" si="375"/>
        <v>60.111111111111114</v>
      </c>
      <c r="S3994" s="6" t="str">
        <f t="shared" si="376"/>
        <v>theater</v>
      </c>
      <c r="T3994" s="6" t="str">
        <f t="shared" si="377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10">
        <f t="shared" si="372"/>
        <v>42137.656388888885</v>
      </c>
      <c r="J3995">
        <v>1431549912</v>
      </c>
      <c r="K3995" s="10">
        <f t="shared" si="373"/>
        <v>42107.656388888885</v>
      </c>
      <c r="L3995">
        <v>1428957912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6.0000000000000002E-5</v>
      </c>
      <c r="R3995" s="6">
        <f t="shared" si="375"/>
        <v>3</v>
      </c>
      <c r="S3995" s="6" t="str">
        <f t="shared" si="376"/>
        <v>theater</v>
      </c>
      <c r="T3995" s="6" t="str">
        <f t="shared" si="377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10">
        <f t="shared" si="372"/>
        <v>41839.181597222218</v>
      </c>
      <c r="J3996">
        <v>1405761690</v>
      </c>
      <c r="K3996" s="10">
        <f t="shared" si="373"/>
        <v>41809.181597222218</v>
      </c>
      <c r="L3996">
        <v>1403169690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2.5000000000000001E-3</v>
      </c>
      <c r="R3996" s="6">
        <f t="shared" si="375"/>
        <v>5</v>
      </c>
      <c r="S3996" s="6" t="str">
        <f t="shared" si="376"/>
        <v>theater</v>
      </c>
      <c r="T3996" s="6" t="str">
        <f t="shared" si="377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10">
        <f t="shared" si="372"/>
        <v>42049.268749999996</v>
      </c>
      <c r="J3997">
        <v>1423913220</v>
      </c>
      <c r="K3997" s="10">
        <f t="shared" si="373"/>
        <v>42019.475428240738</v>
      </c>
      <c r="L3997">
        <v>1421339077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0.35</v>
      </c>
      <c r="R3997" s="6">
        <f t="shared" si="375"/>
        <v>17.5</v>
      </c>
      <c r="S3997" s="6" t="str">
        <f t="shared" si="376"/>
        <v>theater</v>
      </c>
      <c r="T3997" s="6" t="str">
        <f t="shared" si="377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10">
        <f t="shared" si="372"/>
        <v>41963.461111111108</v>
      </c>
      <c r="J3998">
        <v>1416499440</v>
      </c>
      <c r="K3998" s="10">
        <f t="shared" si="373"/>
        <v>41950.058611111112</v>
      </c>
      <c r="L3998">
        <v>1415341464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0.16566666666666666</v>
      </c>
      <c r="R3998" s="6">
        <f t="shared" si="375"/>
        <v>29.235294117647058</v>
      </c>
      <c r="S3998" s="6" t="str">
        <f t="shared" si="376"/>
        <v>theater</v>
      </c>
      <c r="T3998" s="6" t="str">
        <f t="shared" si="377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10">
        <f t="shared" si="372"/>
        <v>42099.141446759262</v>
      </c>
      <c r="J3999">
        <v>1428222221</v>
      </c>
      <c r="K3999" s="10">
        <f t="shared" si="373"/>
        <v>42069.183113425919</v>
      </c>
      <c r="L3999">
        <v>1425633821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s="6" t="e">
        <f t="shared" si="375"/>
        <v>#DIV/0!</v>
      </c>
      <c r="S3999" s="6" t="str">
        <f t="shared" si="376"/>
        <v>theater</v>
      </c>
      <c r="T3999" s="6" t="str">
        <f t="shared" si="377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10">
        <f t="shared" si="372"/>
        <v>42091.713263888887</v>
      </c>
      <c r="J4000">
        <v>1427580426</v>
      </c>
      <c r="K4000" s="10">
        <f t="shared" si="373"/>
        <v>42061.754930555551</v>
      </c>
      <c r="L4000">
        <v>1424992026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0.57199999999999995</v>
      </c>
      <c r="R4000" s="6">
        <f t="shared" si="375"/>
        <v>59.583333333333336</v>
      </c>
      <c r="S4000" s="6" t="str">
        <f t="shared" si="376"/>
        <v>theater</v>
      </c>
      <c r="T4000" s="6" t="str">
        <f t="shared" si="377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10">
        <f t="shared" si="372"/>
        <v>41882.619317129625</v>
      </c>
      <c r="J4001">
        <v>1409514709</v>
      </c>
      <c r="K4001" s="10">
        <f t="shared" si="373"/>
        <v>41842.620347222219</v>
      </c>
      <c r="L4001">
        <v>1406058798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0.16514285714285715</v>
      </c>
      <c r="R4001" s="6">
        <f t="shared" si="375"/>
        <v>82.571428571428569</v>
      </c>
      <c r="S4001" s="6" t="str">
        <f t="shared" si="376"/>
        <v>theater</v>
      </c>
      <c r="T4001" s="6" t="str">
        <f t="shared" si="377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10">
        <f t="shared" si="372"/>
        <v>42497.39534722222</v>
      </c>
      <c r="J4002">
        <v>1462631358</v>
      </c>
      <c r="K4002" s="10">
        <f t="shared" si="373"/>
        <v>42437.437013888884</v>
      </c>
      <c r="L4002">
        <v>1457450958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1.25E-3</v>
      </c>
      <c r="R4002" s="6">
        <f t="shared" si="375"/>
        <v>10</v>
      </c>
      <c r="S4002" s="6" t="str">
        <f t="shared" si="376"/>
        <v>theater</v>
      </c>
      <c r="T4002" s="6" t="str">
        <f t="shared" si="377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10">
        <f t="shared" si="372"/>
        <v>42795.583333333336</v>
      </c>
      <c r="J4003">
        <v>1488394800</v>
      </c>
      <c r="K4003" s="10">
        <f t="shared" si="373"/>
        <v>42775.755879629629</v>
      </c>
      <c r="L4003">
        <v>1486681708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0.3775</v>
      </c>
      <c r="R4003" s="6">
        <f t="shared" si="375"/>
        <v>32.357142857142854</v>
      </c>
      <c r="S4003" s="6" t="str">
        <f t="shared" si="376"/>
        <v>theater</v>
      </c>
      <c r="T4003" s="6" t="str">
        <f t="shared" si="377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10">
        <f t="shared" si="372"/>
        <v>41908.835196759253</v>
      </c>
      <c r="J4004">
        <v>1411779761</v>
      </c>
      <c r="K4004" s="10">
        <f t="shared" si="373"/>
        <v>41878.835196759253</v>
      </c>
      <c r="L4004">
        <v>1409187761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1.84E-2</v>
      </c>
      <c r="R4004" s="6">
        <f t="shared" si="375"/>
        <v>5.75</v>
      </c>
      <c r="S4004" s="6" t="str">
        <f t="shared" si="376"/>
        <v>theater</v>
      </c>
      <c r="T4004" s="6" t="str">
        <f t="shared" si="377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10">
        <f t="shared" si="372"/>
        <v>42050.379016203697</v>
      </c>
      <c r="J4005">
        <v>1424009147</v>
      </c>
      <c r="K4005" s="10">
        <f t="shared" si="373"/>
        <v>42020.379016203697</v>
      </c>
      <c r="L4005">
        <v>1421417147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0.10050000000000001</v>
      </c>
      <c r="R4005" s="6">
        <f t="shared" si="375"/>
        <v>100.5</v>
      </c>
      <c r="S4005" s="6" t="str">
        <f t="shared" si="376"/>
        <v>theater</v>
      </c>
      <c r="T4005" s="6" t="str">
        <f t="shared" si="377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10">
        <f t="shared" si="372"/>
        <v>41919.954363425924</v>
      </c>
      <c r="J4006">
        <v>1412740457</v>
      </c>
      <c r="K4006" s="10">
        <f t="shared" si="373"/>
        <v>41889.954363425924</v>
      </c>
      <c r="L4006">
        <v>1410148457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2E-3</v>
      </c>
      <c r="R4006" s="6">
        <f t="shared" si="375"/>
        <v>1</v>
      </c>
      <c r="S4006" s="6" t="str">
        <f t="shared" si="376"/>
        <v>theater</v>
      </c>
      <c r="T4006" s="6" t="str">
        <f t="shared" si="377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10">
        <f t="shared" si="372"/>
        <v>41932.599363425921</v>
      </c>
      <c r="J4007">
        <v>1413832985</v>
      </c>
      <c r="K4007" s="10">
        <f t="shared" si="373"/>
        <v>41872.599363425921</v>
      </c>
      <c r="L4007">
        <v>1408648985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1.3333333333333334E-2</v>
      </c>
      <c r="R4007" s="6">
        <f t="shared" si="375"/>
        <v>20</v>
      </c>
      <c r="S4007" s="6" t="str">
        <f t="shared" si="376"/>
        <v>theater</v>
      </c>
      <c r="T4007" s="6" t="str">
        <f t="shared" si="377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10">
        <f t="shared" si="372"/>
        <v>42416.564664351848</v>
      </c>
      <c r="J4008">
        <v>1455647587</v>
      </c>
      <c r="K4008" s="10">
        <f t="shared" si="373"/>
        <v>42391.564664351848</v>
      </c>
      <c r="L4008">
        <v>1453487587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6.666666666666667E-5</v>
      </c>
      <c r="R4008" s="6">
        <f t="shared" si="375"/>
        <v>2</v>
      </c>
      <c r="S4008" s="6" t="str">
        <f t="shared" si="376"/>
        <v>theater</v>
      </c>
      <c r="T4008" s="6" t="str">
        <f t="shared" si="377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10">
        <f t="shared" si="372"/>
        <v>41877.477777777771</v>
      </c>
      <c r="J4009">
        <v>1409070480</v>
      </c>
      <c r="K4009" s="10">
        <f t="shared" si="373"/>
        <v>41848.564594907402</v>
      </c>
      <c r="L4009">
        <v>1406572381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2.5000000000000001E-3</v>
      </c>
      <c r="R4009" s="6">
        <f t="shared" si="375"/>
        <v>5</v>
      </c>
      <c r="S4009" s="6" t="str">
        <f t="shared" si="376"/>
        <v>theater</v>
      </c>
      <c r="T4009" s="6" t="str">
        <f t="shared" si="377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10">
        <f t="shared" si="372"/>
        <v>42207.755868055552</v>
      </c>
      <c r="J4010">
        <v>1437606507</v>
      </c>
      <c r="K4010" s="10">
        <f t="shared" si="373"/>
        <v>42177.755868055552</v>
      </c>
      <c r="L4010">
        <v>1435014507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0.06</v>
      </c>
      <c r="R4010" s="6">
        <f t="shared" si="375"/>
        <v>15</v>
      </c>
      <c r="S4010" s="6" t="str">
        <f t="shared" si="376"/>
        <v>theater</v>
      </c>
      <c r="T4010" s="6" t="str">
        <f t="shared" si="377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10">
        <f t="shared" si="372"/>
        <v>41891.492592592593</v>
      </c>
      <c r="J4011">
        <v>1410281360</v>
      </c>
      <c r="K4011" s="10">
        <f t="shared" si="373"/>
        <v>41851.492592592593</v>
      </c>
      <c r="L4011">
        <v>1406825360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3.8860103626943004E-2</v>
      </c>
      <c r="R4011" s="6">
        <f t="shared" si="375"/>
        <v>25</v>
      </c>
      <c r="S4011" s="6" t="str">
        <f t="shared" si="376"/>
        <v>theater</v>
      </c>
      <c r="T4011" s="6" t="str">
        <f t="shared" si="377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10">
        <f t="shared" si="372"/>
        <v>41938.562106481477</v>
      </c>
      <c r="J4012">
        <v>1414348166</v>
      </c>
      <c r="K4012" s="10">
        <f t="shared" si="373"/>
        <v>41921.562106481477</v>
      </c>
      <c r="L4012">
        <v>1412879366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0.24194444444444443</v>
      </c>
      <c r="R4012" s="6">
        <f t="shared" si="375"/>
        <v>45.842105263157897</v>
      </c>
      <c r="S4012" s="6" t="str">
        <f t="shared" si="376"/>
        <v>theater</v>
      </c>
      <c r="T4012" s="6" t="str">
        <f t="shared" si="377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10">
        <f t="shared" si="372"/>
        <v>42032.336550925924</v>
      </c>
      <c r="J4013">
        <v>1422450278</v>
      </c>
      <c r="K4013" s="10">
        <f t="shared" si="373"/>
        <v>42002.336550925924</v>
      </c>
      <c r="L4013">
        <v>1419858278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7.5999999999999998E-2</v>
      </c>
      <c r="R4013" s="6">
        <f t="shared" si="375"/>
        <v>4.75</v>
      </c>
      <c r="S4013" s="6" t="str">
        <f t="shared" si="376"/>
        <v>theater</v>
      </c>
      <c r="T4013" s="6" t="str">
        <f t="shared" si="377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10">
        <f t="shared" si="372"/>
        <v>42126.336215277777</v>
      </c>
      <c r="J4014">
        <v>1430571849</v>
      </c>
      <c r="K4014" s="10">
        <f t="shared" si="373"/>
        <v>42096.336215277777</v>
      </c>
      <c r="L4014">
        <v>1427979849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s="6" t="e">
        <f t="shared" si="375"/>
        <v>#DIV/0!</v>
      </c>
      <c r="S4014" s="6" t="str">
        <f t="shared" si="376"/>
        <v>theater</v>
      </c>
      <c r="T4014" s="6" t="str">
        <f t="shared" si="377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10">
        <f t="shared" si="372"/>
        <v>42051.092858796292</v>
      </c>
      <c r="J4015">
        <v>1424070823</v>
      </c>
      <c r="K4015" s="10">
        <f t="shared" si="373"/>
        <v>42021.092858796292</v>
      </c>
      <c r="L4015">
        <v>1421478823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1.2999999999999999E-2</v>
      </c>
      <c r="R4015" s="6">
        <f t="shared" si="375"/>
        <v>13</v>
      </c>
      <c r="S4015" s="6" t="str">
        <f t="shared" si="376"/>
        <v>theater</v>
      </c>
      <c r="T4015" s="6" t="str">
        <f t="shared" si="377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10">
        <f t="shared" si="372"/>
        <v>42434.037835648145</v>
      </c>
      <c r="J4016">
        <v>1457157269</v>
      </c>
      <c r="K4016" s="10">
        <f t="shared" si="373"/>
        <v>42419.037835648145</v>
      </c>
      <c r="L4016">
        <v>1455861269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s="6" t="e">
        <f t="shared" si="375"/>
        <v>#DIV/0!</v>
      </c>
      <c r="S4016" s="6" t="str">
        <f t="shared" si="376"/>
        <v>theater</v>
      </c>
      <c r="T4016" s="6" t="str">
        <f t="shared" si="377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10">
        <f t="shared" si="372"/>
        <v>42204.572488425925</v>
      </c>
      <c r="J4017">
        <v>1437331463</v>
      </c>
      <c r="K4017" s="10">
        <f t="shared" si="373"/>
        <v>42174.572488425925</v>
      </c>
      <c r="L4017">
        <v>1434739463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1.4285714285714287E-4</v>
      </c>
      <c r="R4017" s="6">
        <f t="shared" si="375"/>
        <v>1</v>
      </c>
      <c r="S4017" s="6" t="str">
        <f t="shared" si="376"/>
        <v>theater</v>
      </c>
      <c r="T4017" s="6" t="str">
        <f t="shared" si="377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10">
        <f t="shared" si="372"/>
        <v>41899.664351851847</v>
      </c>
      <c r="J4018">
        <v>1410987400</v>
      </c>
      <c r="K4018" s="10">
        <f t="shared" si="373"/>
        <v>41869.664351851847</v>
      </c>
      <c r="L4018">
        <v>1408395400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0.14000000000000001</v>
      </c>
      <c r="R4018" s="6">
        <f t="shared" si="375"/>
        <v>10</v>
      </c>
      <c r="S4018" s="6" t="str">
        <f t="shared" si="376"/>
        <v>theater</v>
      </c>
      <c r="T4018" s="6" t="str">
        <f t="shared" si="377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10">
        <f t="shared" si="372"/>
        <v>41886.463819444441</v>
      </c>
      <c r="J4019">
        <v>1409846874</v>
      </c>
      <c r="K4019" s="10">
        <f t="shared" si="373"/>
        <v>41856.463819444441</v>
      </c>
      <c r="L4019">
        <v>1407254874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1.0500000000000001E-2</v>
      </c>
      <c r="R4019" s="6">
        <f t="shared" si="375"/>
        <v>52.5</v>
      </c>
      <c r="S4019" s="6" t="str">
        <f t="shared" si="376"/>
        <v>theater</v>
      </c>
      <c r="T4019" s="6" t="str">
        <f t="shared" si="377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10">
        <f t="shared" si="372"/>
        <v>42650.702638888884</v>
      </c>
      <c r="J4020">
        <v>1475877108</v>
      </c>
      <c r="K4020" s="10">
        <f t="shared" si="373"/>
        <v>42620.702638888884</v>
      </c>
      <c r="L4020">
        <v>1473285108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8.666666666666667E-2</v>
      </c>
      <c r="R4020" s="6">
        <f t="shared" si="375"/>
        <v>32.5</v>
      </c>
      <c r="S4020" s="6" t="str">
        <f t="shared" si="376"/>
        <v>theater</v>
      </c>
      <c r="T4020" s="6" t="str">
        <f t="shared" si="377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10">
        <f t="shared" si="372"/>
        <v>42475.477777777771</v>
      </c>
      <c r="J4021">
        <v>1460737680</v>
      </c>
      <c r="K4021" s="10">
        <f t="shared" si="373"/>
        <v>42417.467546296299</v>
      </c>
      <c r="L4021">
        <v>1455725596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8.2857142857142851E-3</v>
      </c>
      <c r="R4021" s="6">
        <f t="shared" si="375"/>
        <v>7.25</v>
      </c>
      <c r="S4021" s="6" t="str">
        <f t="shared" si="376"/>
        <v>theater</v>
      </c>
      <c r="T4021" s="6" t="str">
        <f t="shared" si="377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10">
        <f t="shared" si="372"/>
        <v>42086.940960648142</v>
      </c>
      <c r="J4022">
        <v>1427168099</v>
      </c>
      <c r="K4022" s="10">
        <f t="shared" si="373"/>
        <v>42056.982627314814</v>
      </c>
      <c r="L4022">
        <v>1424579699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0.16666666666666666</v>
      </c>
      <c r="R4022" s="6">
        <f t="shared" si="375"/>
        <v>33.333333333333336</v>
      </c>
      <c r="S4022" s="6" t="str">
        <f t="shared" si="376"/>
        <v>theater</v>
      </c>
      <c r="T4022" s="6" t="str">
        <f t="shared" si="377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10">
        <f t="shared" si="372"/>
        <v>41938.703217592592</v>
      </c>
      <c r="J4023">
        <v>1414360358</v>
      </c>
      <c r="K4023" s="10">
        <f t="shared" si="373"/>
        <v>41878.703217592592</v>
      </c>
      <c r="L4023">
        <v>1409176358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8.3333333333333332E-3</v>
      </c>
      <c r="R4023" s="6">
        <f t="shared" si="375"/>
        <v>62.5</v>
      </c>
      <c r="S4023" s="6" t="str">
        <f t="shared" si="376"/>
        <v>theater</v>
      </c>
      <c r="T4023" s="6" t="str">
        <f t="shared" si="377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10">
        <f t="shared" si="372"/>
        <v>42035.912499999999</v>
      </c>
      <c r="J4024">
        <v>1422759240</v>
      </c>
      <c r="K4024" s="10">
        <f t="shared" si="373"/>
        <v>41990.375775462962</v>
      </c>
      <c r="L4024">
        <v>1418824867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0.69561111111111107</v>
      </c>
      <c r="R4024" s="6">
        <f t="shared" si="375"/>
        <v>63.558375634517766</v>
      </c>
      <c r="S4024" s="6" t="str">
        <f t="shared" si="376"/>
        <v>theater</v>
      </c>
      <c r="T4024" s="6" t="str">
        <f t="shared" si="377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10">
        <f t="shared" si="372"/>
        <v>42453.749571759261</v>
      </c>
      <c r="J4025">
        <v>1458860363</v>
      </c>
      <c r="K4025" s="10">
        <f t="shared" si="373"/>
        <v>42408.791238425925</v>
      </c>
      <c r="L4025">
        <v>1454975963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s="6" t="e">
        <f t="shared" si="375"/>
        <v>#DIV/0!</v>
      </c>
      <c r="S4025" s="6" t="str">
        <f t="shared" si="376"/>
        <v>theater</v>
      </c>
      <c r="T4025" s="6" t="str">
        <f t="shared" si="377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10">
        <f t="shared" si="372"/>
        <v>42247.461770833332</v>
      </c>
      <c r="J4026">
        <v>1441037097</v>
      </c>
      <c r="K4026" s="10">
        <f t="shared" si="373"/>
        <v>42217.461770833332</v>
      </c>
      <c r="L4026">
        <v>1438445097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1.2500000000000001E-2</v>
      </c>
      <c r="R4026" s="6">
        <f t="shared" si="375"/>
        <v>10</v>
      </c>
      <c r="S4026" s="6" t="str">
        <f t="shared" si="376"/>
        <v>theater</v>
      </c>
      <c r="T4026" s="6" t="str">
        <f t="shared" si="377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10">
        <f t="shared" si="372"/>
        <v>42211.029351851852</v>
      </c>
      <c r="J4027">
        <v>1437889336</v>
      </c>
      <c r="K4027" s="10">
        <f t="shared" si="373"/>
        <v>42151.029351851852</v>
      </c>
      <c r="L4027">
        <v>1432705336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0.05</v>
      </c>
      <c r="R4027" s="6">
        <f t="shared" si="375"/>
        <v>62.5</v>
      </c>
      <c r="S4027" s="6" t="str">
        <f t="shared" si="376"/>
        <v>theater</v>
      </c>
      <c r="T4027" s="6" t="str">
        <f t="shared" si="377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10">
        <f t="shared" si="372"/>
        <v>42342.488877314812</v>
      </c>
      <c r="J4028">
        <v>1449247439</v>
      </c>
      <c r="K4028" s="10">
        <f t="shared" si="373"/>
        <v>42282.447210648148</v>
      </c>
      <c r="L4028">
        <v>1444059839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s="6" t="e">
        <f t="shared" si="375"/>
        <v>#DIV/0!</v>
      </c>
      <c r="S4028" s="6" t="str">
        <f t="shared" si="376"/>
        <v>theater</v>
      </c>
      <c r="T4028" s="6" t="str">
        <f t="shared" si="377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10">
        <f t="shared" si="372"/>
        <v>42788.833333333336</v>
      </c>
      <c r="J4029">
        <v>1487811600</v>
      </c>
      <c r="K4029" s="10">
        <f t="shared" si="373"/>
        <v>42768.762511574074</v>
      </c>
      <c r="L4029">
        <v>1486077481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7.166666666666667E-2</v>
      </c>
      <c r="R4029" s="6">
        <f t="shared" si="375"/>
        <v>30.714285714285715</v>
      </c>
      <c r="S4029" s="6" t="str">
        <f t="shared" si="376"/>
        <v>theater</v>
      </c>
      <c r="T4029" s="6" t="str">
        <f t="shared" si="377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10">
        <f t="shared" si="372"/>
        <v>41795.730324074073</v>
      </c>
      <c r="J4030">
        <v>1402007500</v>
      </c>
      <c r="K4030" s="10">
        <f t="shared" si="373"/>
        <v>41765.730324074073</v>
      </c>
      <c r="L4030">
        <v>1399415500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0.28050000000000003</v>
      </c>
      <c r="R4030" s="6">
        <f t="shared" si="375"/>
        <v>51</v>
      </c>
      <c r="S4030" s="6" t="str">
        <f t="shared" si="376"/>
        <v>theater</v>
      </c>
      <c r="T4030" s="6" t="str">
        <f t="shared" si="377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10">
        <f t="shared" si="372"/>
        <v>42351.816782407404</v>
      </c>
      <c r="J4031">
        <v>1450053370</v>
      </c>
      <c r="K4031" s="10">
        <f t="shared" si="373"/>
        <v>42321.816782407404</v>
      </c>
      <c r="L4031">
        <v>1447461370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s="6" t="e">
        <f t="shared" si="375"/>
        <v>#DIV/0!</v>
      </c>
      <c r="S4031" s="6" t="str">
        <f t="shared" si="376"/>
        <v>theater</v>
      </c>
      <c r="T4031" s="6" t="str">
        <f t="shared" si="377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10">
        <f t="shared" si="372"/>
        <v>42403.575694444444</v>
      </c>
      <c r="J4032">
        <v>1454525340</v>
      </c>
      <c r="K4032" s="10">
        <f t="shared" si="373"/>
        <v>42374.446747685179</v>
      </c>
      <c r="L4032">
        <v>1452008599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0.16</v>
      </c>
      <c r="R4032" s="6">
        <f t="shared" si="375"/>
        <v>66.666666666666671</v>
      </c>
      <c r="S4032" s="6" t="str">
        <f t="shared" si="376"/>
        <v>theater</v>
      </c>
      <c r="T4032" s="6" t="str">
        <f t="shared" si="377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10">
        <f t="shared" si="372"/>
        <v>41991.418564814812</v>
      </c>
      <c r="J4033">
        <v>1418914964</v>
      </c>
      <c r="K4033" s="10">
        <f t="shared" si="373"/>
        <v>41941.376898148148</v>
      </c>
      <c r="L4033">
        <v>1414591364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s="6" t="e">
        <f t="shared" si="375"/>
        <v>#DIV/0!</v>
      </c>
      <c r="S4033" s="6" t="str">
        <f t="shared" si="376"/>
        <v>theater</v>
      </c>
      <c r="T4033" s="6" t="str">
        <f t="shared" si="377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10">
        <f t="shared" si="372"/>
        <v>42353.642546296294</v>
      </c>
      <c r="J4034">
        <v>1450211116</v>
      </c>
      <c r="K4034" s="10">
        <f t="shared" si="373"/>
        <v>42293.60087962963</v>
      </c>
      <c r="L4034">
        <v>1445023516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4"/>
        <v>6.8287037037037035E-2</v>
      </c>
      <c r="R4034" s="6">
        <f t="shared" si="375"/>
        <v>59</v>
      </c>
      <c r="S4034" s="6" t="str">
        <f t="shared" si="376"/>
        <v>theater</v>
      </c>
      <c r="T4034" s="6" t="str">
        <f t="shared" si="377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10">
        <f t="shared" ref="I4035:I4098" si="378">J4035/(86400)+25569+(-5/24)</f>
        <v>42645.166666666664</v>
      </c>
      <c r="J4035">
        <v>1475398800</v>
      </c>
      <c r="K4035" s="10">
        <f t="shared" ref="K4035:K4098" si="379">(L4035/86400)+25569+(-5/24)</f>
        <v>42614.06046296296</v>
      </c>
      <c r="L4035">
        <v>1472711224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0">E4035/D4035</f>
        <v>0.25698702928870293</v>
      </c>
      <c r="R4035" s="6">
        <f t="shared" ref="R4035:R4098" si="381">E4035/N4035</f>
        <v>65.340319148936175</v>
      </c>
      <c r="S4035" s="6" t="str">
        <f t="shared" ref="S4035:S4098" si="382">LEFT(P4035,FIND("/",P4035)-1)</f>
        <v>theater</v>
      </c>
      <c r="T4035" s="6" t="str">
        <f t="shared" ref="T4035:T4098" si="383">RIGHT(P4035,LEN(P4035)-FIND("/",P4035))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10">
        <f t="shared" si="378"/>
        <v>42097.697337962956</v>
      </c>
      <c r="J4036">
        <v>1428097450</v>
      </c>
      <c r="K4036" s="10">
        <f t="shared" si="379"/>
        <v>42067.739004629628</v>
      </c>
      <c r="L4036">
        <v>1425509050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1.4814814814814815E-2</v>
      </c>
      <c r="R4036" s="6">
        <f t="shared" si="381"/>
        <v>100</v>
      </c>
      <c r="S4036" s="6" t="str">
        <f t="shared" si="382"/>
        <v>theater</v>
      </c>
      <c r="T4036" s="6" t="str">
        <f t="shared" si="383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10">
        <f t="shared" si="378"/>
        <v>41933.674618055556</v>
      </c>
      <c r="J4037">
        <v>1413925887</v>
      </c>
      <c r="K4037" s="10">
        <f t="shared" si="379"/>
        <v>41903.674618055556</v>
      </c>
      <c r="L4037">
        <v>1411333887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0.36849999999999999</v>
      </c>
      <c r="R4037" s="6">
        <f t="shared" si="381"/>
        <v>147.4</v>
      </c>
      <c r="S4037" s="6" t="str">
        <f t="shared" si="382"/>
        <v>theater</v>
      </c>
      <c r="T4037" s="6" t="str">
        <f t="shared" si="383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10">
        <f t="shared" si="378"/>
        <v>41821.729166666664</v>
      </c>
      <c r="J4038">
        <v>1404253800</v>
      </c>
      <c r="K4038" s="10">
        <f t="shared" si="379"/>
        <v>41804.728750000002</v>
      </c>
      <c r="L4038">
        <v>1402784964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0.47049999999999997</v>
      </c>
      <c r="R4038" s="6">
        <f t="shared" si="381"/>
        <v>166.05882352941177</v>
      </c>
      <c r="S4038" s="6" t="str">
        <f t="shared" si="382"/>
        <v>theater</v>
      </c>
      <c r="T4038" s="6" t="str">
        <f t="shared" si="383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10">
        <f t="shared" si="378"/>
        <v>42514.392361111109</v>
      </c>
      <c r="J4039">
        <v>1464099900</v>
      </c>
      <c r="K4039" s="10">
        <f t="shared" si="379"/>
        <v>42496.862442129626</v>
      </c>
      <c r="L4039">
        <v>1462585315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0.11428571428571428</v>
      </c>
      <c r="R4039" s="6">
        <f t="shared" si="381"/>
        <v>40</v>
      </c>
      <c r="S4039" s="6" t="str">
        <f t="shared" si="382"/>
        <v>theater</v>
      </c>
      <c r="T4039" s="6" t="str">
        <f t="shared" si="383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10">
        <f t="shared" si="378"/>
        <v>41929.590393518512</v>
      </c>
      <c r="J4040">
        <v>1413573010</v>
      </c>
      <c r="K4040" s="10">
        <f t="shared" si="379"/>
        <v>41869.590393518512</v>
      </c>
      <c r="L4040">
        <v>1408389010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0.12039999999999999</v>
      </c>
      <c r="R4040" s="6">
        <f t="shared" si="381"/>
        <v>75.25</v>
      </c>
      <c r="S4040" s="6" t="str">
        <f t="shared" si="382"/>
        <v>theater</v>
      </c>
      <c r="T4040" s="6" t="str">
        <f t="shared" si="383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10">
        <f t="shared" si="378"/>
        <v>42339.040972222218</v>
      </c>
      <c r="J4041">
        <v>1448949540</v>
      </c>
      <c r="K4041" s="10">
        <f t="shared" si="379"/>
        <v>42305.462581018517</v>
      </c>
      <c r="L4041">
        <v>1446048367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0.6</v>
      </c>
      <c r="R4041" s="6">
        <f t="shared" si="381"/>
        <v>60</v>
      </c>
      <c r="S4041" s="6" t="str">
        <f t="shared" si="382"/>
        <v>theater</v>
      </c>
      <c r="T4041" s="6" t="str">
        <f t="shared" si="383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10">
        <f t="shared" si="378"/>
        <v>42202.916666666664</v>
      </c>
      <c r="J4042">
        <v>1437188400</v>
      </c>
      <c r="K4042" s="10">
        <f t="shared" si="379"/>
        <v>42144.023194444446</v>
      </c>
      <c r="L4042">
        <v>1432100004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0.3125</v>
      </c>
      <c r="R4042" s="6">
        <f t="shared" si="381"/>
        <v>1250</v>
      </c>
      <c r="S4042" s="6" t="str">
        <f t="shared" si="382"/>
        <v>theater</v>
      </c>
      <c r="T4042" s="6" t="str">
        <f t="shared" si="383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10">
        <f t="shared" si="378"/>
        <v>42619.265671296293</v>
      </c>
      <c r="J4043">
        <v>1473160954</v>
      </c>
      <c r="K4043" s="10">
        <f t="shared" si="379"/>
        <v>42559.265671296293</v>
      </c>
      <c r="L4043">
        <v>1467976954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4.1999999999999997E-3</v>
      </c>
      <c r="R4043" s="6">
        <f t="shared" si="381"/>
        <v>10.5</v>
      </c>
      <c r="S4043" s="6" t="str">
        <f t="shared" si="382"/>
        <v>theater</v>
      </c>
      <c r="T4043" s="6" t="str">
        <f t="shared" si="383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10">
        <f t="shared" si="378"/>
        <v>42024.594444444439</v>
      </c>
      <c r="J4044">
        <v>1421781360</v>
      </c>
      <c r="K4044" s="10">
        <f t="shared" si="379"/>
        <v>41994.875740740739</v>
      </c>
      <c r="L4044">
        <v>1419213664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2.0999999999999999E-3</v>
      </c>
      <c r="R4044" s="6">
        <f t="shared" si="381"/>
        <v>7</v>
      </c>
      <c r="S4044" s="6" t="str">
        <f t="shared" si="382"/>
        <v>theater</v>
      </c>
      <c r="T4044" s="6" t="str">
        <f t="shared" si="383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10">
        <f t="shared" si="378"/>
        <v>41963.749131944445</v>
      </c>
      <c r="J4045">
        <v>1416524325</v>
      </c>
      <c r="K4045" s="10">
        <f t="shared" si="379"/>
        <v>41948.749131944445</v>
      </c>
      <c r="L4045">
        <v>1415228325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s="6" t="e">
        <f t="shared" si="381"/>
        <v>#DIV/0!</v>
      </c>
      <c r="S4045" s="6" t="str">
        <f t="shared" si="382"/>
        <v>theater</v>
      </c>
      <c r="T4045" s="6" t="str">
        <f t="shared" si="383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10">
        <f t="shared" si="378"/>
        <v>42103.999999999993</v>
      </c>
      <c r="J4046">
        <v>1428642000</v>
      </c>
      <c r="K4046" s="10">
        <f t="shared" si="379"/>
        <v>42074.011365740742</v>
      </c>
      <c r="L4046">
        <v>1426050982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0.375</v>
      </c>
      <c r="R4046" s="6">
        <f t="shared" si="381"/>
        <v>56.25</v>
      </c>
      <c r="S4046" s="6" t="str">
        <f t="shared" si="382"/>
        <v>theater</v>
      </c>
      <c r="T4046" s="6" t="str">
        <f t="shared" si="383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10">
        <f t="shared" si="378"/>
        <v>41871.992928240739</v>
      </c>
      <c r="J4047">
        <v>1408596589</v>
      </c>
      <c r="K4047" s="10">
        <f t="shared" si="379"/>
        <v>41841.992928240739</v>
      </c>
      <c r="L4047">
        <v>1406004589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2.0000000000000001E-4</v>
      </c>
      <c r="R4047" s="6">
        <f t="shared" si="381"/>
        <v>1</v>
      </c>
      <c r="S4047" s="6" t="str">
        <f t="shared" si="382"/>
        <v>theater</v>
      </c>
      <c r="T4047" s="6" t="str">
        <f t="shared" si="383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10">
        <f t="shared" si="378"/>
        <v>41934.442245370366</v>
      </c>
      <c r="J4048">
        <v>1413992210</v>
      </c>
      <c r="K4048" s="10">
        <f t="shared" si="379"/>
        <v>41904.442245370366</v>
      </c>
      <c r="L4048">
        <v>1411400210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8.2142857142857142E-2</v>
      </c>
      <c r="R4048" s="6">
        <f t="shared" si="381"/>
        <v>38.333333333333336</v>
      </c>
      <c r="S4048" s="6" t="str">
        <f t="shared" si="382"/>
        <v>theater</v>
      </c>
      <c r="T4048" s="6" t="str">
        <f t="shared" si="383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10">
        <f t="shared" si="378"/>
        <v>42014.833333333336</v>
      </c>
      <c r="J4049">
        <v>1420938000</v>
      </c>
      <c r="K4049" s="10">
        <f t="shared" si="379"/>
        <v>41990.814155092587</v>
      </c>
      <c r="L4049">
        <v>1418862743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2.1999999999999999E-2</v>
      </c>
      <c r="R4049" s="6">
        <f t="shared" si="381"/>
        <v>27.5</v>
      </c>
      <c r="S4049" s="6" t="str">
        <f t="shared" si="382"/>
        <v>theater</v>
      </c>
      <c r="T4049" s="6" t="str">
        <f t="shared" si="383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10">
        <f t="shared" si="378"/>
        <v>42471.259108796294</v>
      </c>
      <c r="J4050">
        <v>1460373187</v>
      </c>
      <c r="K4050" s="10">
        <f t="shared" si="379"/>
        <v>42436.300775462958</v>
      </c>
      <c r="L4050">
        <v>1457352787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0.17652941176470588</v>
      </c>
      <c r="R4050" s="6">
        <f t="shared" si="381"/>
        <v>32.978021978021978</v>
      </c>
      <c r="S4050" s="6" t="str">
        <f t="shared" si="382"/>
        <v>theater</v>
      </c>
      <c r="T4050" s="6" t="str">
        <f t="shared" si="383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10">
        <f t="shared" si="378"/>
        <v>42199.750173611108</v>
      </c>
      <c r="J4051">
        <v>1436914815</v>
      </c>
      <c r="K4051" s="10">
        <f t="shared" si="379"/>
        <v>42169.750173611108</v>
      </c>
      <c r="L4051">
        <v>1434322815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8.0000000000000004E-4</v>
      </c>
      <c r="R4051" s="6">
        <f t="shared" si="381"/>
        <v>16</v>
      </c>
      <c r="S4051" s="6" t="str">
        <f t="shared" si="382"/>
        <v>theater</v>
      </c>
      <c r="T4051" s="6" t="str">
        <f t="shared" si="383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10">
        <f t="shared" si="378"/>
        <v>41935.428136574068</v>
      </c>
      <c r="J4052">
        <v>1414077391</v>
      </c>
      <c r="K4052" s="10">
        <f t="shared" si="379"/>
        <v>41905.428136574068</v>
      </c>
      <c r="L4052">
        <v>1411485391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6.6666666666666664E-4</v>
      </c>
      <c r="R4052" s="6">
        <f t="shared" si="381"/>
        <v>1</v>
      </c>
      <c r="S4052" s="6" t="str">
        <f t="shared" si="382"/>
        <v>theater</v>
      </c>
      <c r="T4052" s="6" t="str">
        <f t="shared" si="383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10">
        <f t="shared" si="378"/>
        <v>41768.078472222223</v>
      </c>
      <c r="J4053">
        <v>1399618380</v>
      </c>
      <c r="K4053" s="10">
        <f t="shared" si="379"/>
        <v>41761.601817129624</v>
      </c>
      <c r="L4053">
        <v>1399058797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s="6" t="e">
        <f t="shared" si="381"/>
        <v>#DIV/0!</v>
      </c>
      <c r="S4053" s="6" t="str">
        <f t="shared" si="382"/>
        <v>theater</v>
      </c>
      <c r="T4053" s="6" t="str">
        <f t="shared" si="383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10">
        <f t="shared" si="378"/>
        <v>41925.670324074068</v>
      </c>
      <c r="J4054">
        <v>1413234316</v>
      </c>
      <c r="K4054" s="10">
        <f t="shared" si="379"/>
        <v>41865.670324074068</v>
      </c>
      <c r="L4054">
        <v>1408050316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0.37533333333333335</v>
      </c>
      <c r="R4054" s="6">
        <f t="shared" si="381"/>
        <v>86.615384615384613</v>
      </c>
      <c r="S4054" s="6" t="str">
        <f t="shared" si="382"/>
        <v>theater</v>
      </c>
      <c r="T4054" s="6" t="str">
        <f t="shared" si="383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10">
        <f t="shared" si="378"/>
        <v>41958.624999999993</v>
      </c>
      <c r="J4055">
        <v>1416081600</v>
      </c>
      <c r="K4055" s="10">
        <f t="shared" si="379"/>
        <v>41928.481805555552</v>
      </c>
      <c r="L4055">
        <v>1413477228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0.22</v>
      </c>
      <c r="R4055" s="6">
        <f t="shared" si="381"/>
        <v>55</v>
      </c>
      <c r="S4055" s="6" t="str">
        <f t="shared" si="382"/>
        <v>theater</v>
      </c>
      <c r="T4055" s="6" t="str">
        <f t="shared" si="383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10">
        <f t="shared" si="378"/>
        <v>42643.958333333336</v>
      </c>
      <c r="J4056">
        <v>1475294400</v>
      </c>
      <c r="K4056" s="10">
        <f t="shared" si="379"/>
        <v>42613.632928240739</v>
      </c>
      <c r="L4056">
        <v>1472674285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s="6" t="e">
        <f t="shared" si="381"/>
        <v>#DIV/0!</v>
      </c>
      <c r="S4056" s="6" t="str">
        <f t="shared" si="382"/>
        <v>theater</v>
      </c>
      <c r="T4056" s="6" t="str">
        <f t="shared" si="383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10">
        <f t="shared" si="378"/>
        <v>41809.44017361111</v>
      </c>
      <c r="J4057">
        <v>1403192031</v>
      </c>
      <c r="K4057" s="10">
        <f t="shared" si="379"/>
        <v>41779.44017361111</v>
      </c>
      <c r="L4057">
        <v>1400600031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0.1762</v>
      </c>
      <c r="R4057" s="6">
        <f t="shared" si="381"/>
        <v>41.952380952380949</v>
      </c>
      <c r="S4057" s="6" t="str">
        <f t="shared" si="382"/>
        <v>theater</v>
      </c>
      <c r="T4057" s="6" t="str">
        <f t="shared" si="383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10">
        <f t="shared" si="378"/>
        <v>42554.624305555553</v>
      </c>
      <c r="J4058">
        <v>1467575940</v>
      </c>
      <c r="K4058" s="10">
        <f t="shared" si="379"/>
        <v>42534.724988425922</v>
      </c>
      <c r="L4058">
        <v>1465856639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0.53</v>
      </c>
      <c r="R4058" s="6">
        <f t="shared" si="381"/>
        <v>88.333333333333329</v>
      </c>
      <c r="S4058" s="6" t="str">
        <f t="shared" si="382"/>
        <v>theater</v>
      </c>
      <c r="T4058" s="6" t="str">
        <f t="shared" si="383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10">
        <f t="shared" si="378"/>
        <v>42333.749999999993</v>
      </c>
      <c r="J4059">
        <v>1448492400</v>
      </c>
      <c r="K4059" s="10">
        <f t="shared" si="379"/>
        <v>42310.760185185187</v>
      </c>
      <c r="L4059">
        <v>1446506080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0.22142857142857142</v>
      </c>
      <c r="R4059" s="6">
        <f t="shared" si="381"/>
        <v>129.16666666666666</v>
      </c>
      <c r="S4059" s="6" t="str">
        <f t="shared" si="382"/>
        <v>theater</v>
      </c>
      <c r="T4059" s="6" t="str">
        <f t="shared" si="383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10">
        <f t="shared" si="378"/>
        <v>42460.957638888889</v>
      </c>
      <c r="J4060">
        <v>1459483140</v>
      </c>
      <c r="K4060" s="10">
        <f t="shared" si="379"/>
        <v>42445.852361111109</v>
      </c>
      <c r="L4060">
        <v>1458178044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2.5333333333333333E-2</v>
      </c>
      <c r="R4060" s="6">
        <f t="shared" si="381"/>
        <v>23.75</v>
      </c>
      <c r="S4060" s="6" t="str">
        <f t="shared" si="382"/>
        <v>theater</v>
      </c>
      <c r="T4060" s="6" t="str">
        <f t="shared" si="383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10">
        <f t="shared" si="378"/>
        <v>41897.916666666664</v>
      </c>
      <c r="J4061">
        <v>1410836400</v>
      </c>
      <c r="K4061" s="10">
        <f t="shared" si="379"/>
        <v>41866.432314814811</v>
      </c>
      <c r="L4061">
        <v>1408116152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2.5000000000000001E-2</v>
      </c>
      <c r="R4061" s="6">
        <f t="shared" si="381"/>
        <v>35.714285714285715</v>
      </c>
      <c r="S4061" s="6" t="str">
        <f t="shared" si="382"/>
        <v>theater</v>
      </c>
      <c r="T4061" s="6" t="str">
        <f t="shared" si="383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10">
        <f t="shared" si="378"/>
        <v>41813.458333333328</v>
      </c>
      <c r="J4062">
        <v>1403539200</v>
      </c>
      <c r="K4062" s="10">
        <f t="shared" si="379"/>
        <v>41779.486759259256</v>
      </c>
      <c r="L4062">
        <v>1400604056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2.8500000000000001E-2</v>
      </c>
      <c r="R4062" s="6">
        <f t="shared" si="381"/>
        <v>57</v>
      </c>
      <c r="S4062" s="6" t="str">
        <f t="shared" si="382"/>
        <v>theater</v>
      </c>
      <c r="T4062" s="6" t="str">
        <f t="shared" si="383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10">
        <f t="shared" si="378"/>
        <v>42480.891469907401</v>
      </c>
      <c r="J4063">
        <v>1461205423</v>
      </c>
      <c r="K4063" s="10">
        <f t="shared" si="379"/>
        <v>42420.933136574073</v>
      </c>
      <c r="L4063">
        <v>1456025023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s="6" t="e">
        <f t="shared" si="381"/>
        <v>#DIV/0!</v>
      </c>
      <c r="S4063" s="6" t="str">
        <f t="shared" si="382"/>
        <v>theater</v>
      </c>
      <c r="T4063" s="6" t="str">
        <f t="shared" si="383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10">
        <f t="shared" si="378"/>
        <v>42553.530879629623</v>
      </c>
      <c r="J4064">
        <v>1467481468</v>
      </c>
      <c r="K4064" s="10">
        <f t="shared" si="379"/>
        <v>42523.530879629623</v>
      </c>
      <c r="L4064">
        <v>1464889468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2.4500000000000001E-2</v>
      </c>
      <c r="R4064" s="6">
        <f t="shared" si="381"/>
        <v>163.33333333333334</v>
      </c>
      <c r="S4064" s="6" t="str">
        <f t="shared" si="382"/>
        <v>theater</v>
      </c>
      <c r="T4064" s="6" t="str">
        <f t="shared" si="383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10">
        <f t="shared" si="378"/>
        <v>41817.473194444443</v>
      </c>
      <c r="J4065">
        <v>1403886084</v>
      </c>
      <c r="K4065" s="10">
        <f t="shared" si="379"/>
        <v>41787.473194444443</v>
      </c>
      <c r="L4065">
        <v>1401294084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1.4210526315789474E-2</v>
      </c>
      <c r="R4065" s="6">
        <f t="shared" si="381"/>
        <v>15</v>
      </c>
      <c r="S4065" s="6" t="str">
        <f t="shared" si="382"/>
        <v>theater</v>
      </c>
      <c r="T4065" s="6" t="str">
        <f t="shared" si="383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10">
        <f t="shared" si="378"/>
        <v>42123.379930555551</v>
      </c>
      <c r="J4066">
        <v>1430316426</v>
      </c>
      <c r="K4066" s="10">
        <f t="shared" si="379"/>
        <v>42093.379930555551</v>
      </c>
      <c r="L4066">
        <v>1427724426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0.1925</v>
      </c>
      <c r="R4066" s="6">
        <f t="shared" si="381"/>
        <v>64.166666666666671</v>
      </c>
      <c r="S4066" s="6" t="str">
        <f t="shared" si="382"/>
        <v>theater</v>
      </c>
      <c r="T4066" s="6" t="str">
        <f t="shared" si="383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10">
        <f t="shared" si="378"/>
        <v>41863.74318287037</v>
      </c>
      <c r="J4067">
        <v>1407883811</v>
      </c>
      <c r="K4067" s="10">
        <f t="shared" si="379"/>
        <v>41833.74318287037</v>
      </c>
      <c r="L4067">
        <v>1405291811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6.7499999999999999E-3</v>
      </c>
      <c r="R4067" s="6">
        <f t="shared" si="381"/>
        <v>6.75</v>
      </c>
      <c r="S4067" s="6" t="str">
        <f t="shared" si="382"/>
        <v>theater</v>
      </c>
      <c r="T4067" s="6" t="str">
        <f t="shared" si="383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10">
        <f t="shared" si="378"/>
        <v>42508.830879629626</v>
      </c>
      <c r="J4068">
        <v>1463619388</v>
      </c>
      <c r="K4068" s="10">
        <f t="shared" si="379"/>
        <v>42478.830879629626</v>
      </c>
      <c r="L4068">
        <v>1461027388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1.6666666666666668E-3</v>
      </c>
      <c r="R4068" s="6">
        <f t="shared" si="381"/>
        <v>25</v>
      </c>
      <c r="S4068" s="6" t="str">
        <f t="shared" si="382"/>
        <v>theater</v>
      </c>
      <c r="T4068" s="6" t="str">
        <f t="shared" si="383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10">
        <f t="shared" si="378"/>
        <v>42274.909143518518</v>
      </c>
      <c r="J4069">
        <v>1443408550</v>
      </c>
      <c r="K4069" s="10">
        <f t="shared" si="379"/>
        <v>42234.909143518518</v>
      </c>
      <c r="L4069">
        <v>1439952550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0.60899999999999999</v>
      </c>
      <c r="R4069" s="6">
        <f t="shared" si="381"/>
        <v>179.11764705882354</v>
      </c>
      <c r="S4069" s="6" t="str">
        <f t="shared" si="382"/>
        <v>theater</v>
      </c>
      <c r="T4069" s="6" t="str">
        <f t="shared" si="383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10">
        <f t="shared" si="378"/>
        <v>42748.753472222219</v>
      </c>
      <c r="J4070">
        <v>1484348700</v>
      </c>
      <c r="K4070" s="10">
        <f t="shared" si="379"/>
        <v>42718.755266203698</v>
      </c>
      <c r="L4070">
        <v>1481756855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0.01</v>
      </c>
      <c r="R4070" s="6">
        <f t="shared" si="381"/>
        <v>34.950000000000003</v>
      </c>
      <c r="S4070" s="6" t="str">
        <f t="shared" si="382"/>
        <v>theater</v>
      </c>
      <c r="T4070" s="6" t="str">
        <f t="shared" si="383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10">
        <f t="shared" si="378"/>
        <v>42063.291666666664</v>
      </c>
      <c r="J4071">
        <v>1425124800</v>
      </c>
      <c r="K4071" s="10">
        <f t="shared" si="379"/>
        <v>42022.453194444439</v>
      </c>
      <c r="L4071">
        <v>1421596356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0.34399999999999997</v>
      </c>
      <c r="R4071" s="6">
        <f t="shared" si="381"/>
        <v>33.07692307692308</v>
      </c>
      <c r="S4071" s="6" t="str">
        <f t="shared" si="382"/>
        <v>theater</v>
      </c>
      <c r="T4071" s="6" t="str">
        <f t="shared" si="383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10">
        <f t="shared" si="378"/>
        <v>42063.916666666664</v>
      </c>
      <c r="J4072">
        <v>1425178800</v>
      </c>
      <c r="K4072" s="10">
        <f t="shared" si="379"/>
        <v>42031.458564814813</v>
      </c>
      <c r="L4072">
        <v>1422374420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0.16500000000000001</v>
      </c>
      <c r="R4072" s="6">
        <f t="shared" si="381"/>
        <v>27.5</v>
      </c>
      <c r="S4072" s="6" t="str">
        <f t="shared" si="382"/>
        <v>theater</v>
      </c>
      <c r="T4072" s="6" t="str">
        <f t="shared" si="383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10">
        <f t="shared" si="378"/>
        <v>42730.59642361111</v>
      </c>
      <c r="J4073">
        <v>1482779931</v>
      </c>
      <c r="K4073" s="10">
        <f t="shared" si="379"/>
        <v>42700.59642361111</v>
      </c>
      <c r="L4073">
        <v>1480187931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s="6" t="e">
        <f t="shared" si="381"/>
        <v>#DIV/0!</v>
      </c>
      <c r="S4073" s="6" t="str">
        <f t="shared" si="382"/>
        <v>theater</v>
      </c>
      <c r="T4073" s="6" t="str">
        <f t="shared" si="383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10">
        <f t="shared" si="378"/>
        <v>41872.566099537034</v>
      </c>
      <c r="J4074">
        <v>1408646111</v>
      </c>
      <c r="K4074" s="10">
        <f t="shared" si="379"/>
        <v>41812.566099537034</v>
      </c>
      <c r="L4074">
        <v>1403462111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4.0000000000000001E-3</v>
      </c>
      <c r="R4074" s="6">
        <f t="shared" si="381"/>
        <v>2</v>
      </c>
      <c r="S4074" s="6" t="str">
        <f t="shared" si="382"/>
        <v>theater</v>
      </c>
      <c r="T4074" s="6" t="str">
        <f t="shared" si="383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10">
        <f t="shared" si="378"/>
        <v>42132.958333333336</v>
      </c>
      <c r="J4075">
        <v>1431144000</v>
      </c>
      <c r="K4075" s="10">
        <f t="shared" si="379"/>
        <v>42078.136874999997</v>
      </c>
      <c r="L4075">
        <v>1426407426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1.0571428571428572E-2</v>
      </c>
      <c r="R4075" s="6">
        <f t="shared" si="381"/>
        <v>18.5</v>
      </c>
      <c r="S4075" s="6" t="str">
        <f t="shared" si="382"/>
        <v>theater</v>
      </c>
      <c r="T4075" s="6" t="str">
        <f t="shared" si="383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10">
        <f t="shared" si="378"/>
        <v>42313.386284722219</v>
      </c>
      <c r="J4076">
        <v>1446732975</v>
      </c>
      <c r="K4076" s="10">
        <f t="shared" si="379"/>
        <v>42283.344618055555</v>
      </c>
      <c r="L4076">
        <v>1444137375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0.26727272727272727</v>
      </c>
      <c r="R4076" s="6">
        <f t="shared" si="381"/>
        <v>35</v>
      </c>
      <c r="S4076" s="6" t="str">
        <f t="shared" si="382"/>
        <v>theater</v>
      </c>
      <c r="T4076" s="6" t="str">
        <f t="shared" si="383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10">
        <f t="shared" si="378"/>
        <v>41820.519444444442</v>
      </c>
      <c r="J4077">
        <v>1404149280</v>
      </c>
      <c r="K4077" s="10">
        <f t="shared" si="379"/>
        <v>41778.837604166663</v>
      </c>
      <c r="L4077">
        <v>1400547969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0.28799999999999998</v>
      </c>
      <c r="R4077" s="6">
        <f t="shared" si="381"/>
        <v>44.307692307692307</v>
      </c>
      <c r="S4077" s="6" t="str">
        <f t="shared" si="382"/>
        <v>theater</v>
      </c>
      <c r="T4077" s="6" t="str">
        <f t="shared" si="383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10">
        <f t="shared" si="378"/>
        <v>41933.618750000001</v>
      </c>
      <c r="J4078">
        <v>1413921060</v>
      </c>
      <c r="K4078" s="10">
        <f t="shared" si="379"/>
        <v>41905.587372685179</v>
      </c>
      <c r="L4078">
        <v>1411499149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s="6" t="e">
        <f t="shared" si="381"/>
        <v>#DIV/0!</v>
      </c>
      <c r="S4078" s="6" t="str">
        <f t="shared" si="382"/>
        <v>theater</v>
      </c>
      <c r="T4078" s="6" t="str">
        <f t="shared" si="383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10">
        <f t="shared" si="378"/>
        <v>42725.502245370364</v>
      </c>
      <c r="J4079">
        <v>1482339794</v>
      </c>
      <c r="K4079" s="10">
        <f t="shared" si="379"/>
        <v>42695.502245370364</v>
      </c>
      <c r="L4079">
        <v>1479747794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8.8999999999999996E-2</v>
      </c>
      <c r="R4079" s="6">
        <f t="shared" si="381"/>
        <v>222.5</v>
      </c>
      <c r="S4079" s="6" t="str">
        <f t="shared" si="382"/>
        <v>theater</v>
      </c>
      <c r="T4079" s="6" t="str">
        <f t="shared" si="383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10">
        <f t="shared" si="378"/>
        <v>42762.579189814809</v>
      </c>
      <c r="J4080">
        <v>1485543242</v>
      </c>
      <c r="K4080" s="10">
        <f t="shared" si="379"/>
        <v>42732.579189814809</v>
      </c>
      <c r="L4080">
        <v>1482951242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s="6" t="e">
        <f t="shared" si="381"/>
        <v>#DIV/0!</v>
      </c>
      <c r="S4080" s="6" t="str">
        <f t="shared" si="382"/>
        <v>theater</v>
      </c>
      <c r="T4080" s="6" t="str">
        <f t="shared" si="383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10">
        <f t="shared" si="378"/>
        <v>42540.730567129627</v>
      </c>
      <c r="J4081">
        <v>1466375521</v>
      </c>
      <c r="K4081" s="10">
        <f t="shared" si="379"/>
        <v>42510.730567129627</v>
      </c>
      <c r="L4081">
        <v>1463783521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1.6666666666666668E-3</v>
      </c>
      <c r="R4081" s="6">
        <f t="shared" si="381"/>
        <v>5</v>
      </c>
      <c r="S4081" s="6" t="str">
        <f t="shared" si="382"/>
        <v>theater</v>
      </c>
      <c r="T4081" s="6" t="str">
        <f t="shared" si="383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10">
        <f t="shared" si="378"/>
        <v>42535.579166666663</v>
      </c>
      <c r="J4082">
        <v>1465930440</v>
      </c>
      <c r="K4082" s="10">
        <f t="shared" si="379"/>
        <v>42511.489768518521</v>
      </c>
      <c r="L4082">
        <v>1463849116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s="6" t="e">
        <f t="shared" si="381"/>
        <v>#DIV/0!</v>
      </c>
      <c r="S4082" s="6" t="str">
        <f t="shared" si="382"/>
        <v>theater</v>
      </c>
      <c r="T4082" s="6" t="str">
        <f t="shared" si="383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10">
        <f t="shared" si="378"/>
        <v>42071.331307870372</v>
      </c>
      <c r="J4083">
        <v>1425819425</v>
      </c>
      <c r="K4083" s="10">
        <f t="shared" si="379"/>
        <v>42041.372974537029</v>
      </c>
      <c r="L4083">
        <v>1423231025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0.15737410071942445</v>
      </c>
      <c r="R4083" s="6">
        <f t="shared" si="381"/>
        <v>29.166666666666668</v>
      </c>
      <c r="S4083" s="6" t="str">
        <f t="shared" si="382"/>
        <v>theater</v>
      </c>
      <c r="T4083" s="6" t="str">
        <f t="shared" si="383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10">
        <f t="shared" si="378"/>
        <v>42322.749999999993</v>
      </c>
      <c r="J4084">
        <v>1447542000</v>
      </c>
      <c r="K4084" s="10">
        <f t="shared" si="379"/>
        <v>42306.980937499997</v>
      </c>
      <c r="L4084">
        <v>1446179553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0.02</v>
      </c>
      <c r="R4084" s="6">
        <f t="shared" si="381"/>
        <v>1.5</v>
      </c>
      <c r="S4084" s="6" t="str">
        <f t="shared" si="382"/>
        <v>theater</v>
      </c>
      <c r="T4084" s="6" t="str">
        <f t="shared" si="383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10">
        <f t="shared" si="378"/>
        <v>42383.553425925922</v>
      </c>
      <c r="J4085">
        <v>1452795416</v>
      </c>
      <c r="K4085" s="10">
        <f t="shared" si="379"/>
        <v>42353.553425925922</v>
      </c>
      <c r="L4085">
        <v>1450203416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0.21685714285714286</v>
      </c>
      <c r="R4085" s="6">
        <f t="shared" si="381"/>
        <v>126.5</v>
      </c>
      <c r="S4085" s="6" t="str">
        <f t="shared" si="382"/>
        <v>theater</v>
      </c>
      <c r="T4085" s="6" t="str">
        <f t="shared" si="383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10">
        <f t="shared" si="378"/>
        <v>42652.228078703702</v>
      </c>
      <c r="J4086">
        <v>1476008906</v>
      </c>
      <c r="K4086" s="10">
        <f t="shared" si="379"/>
        <v>42622.228078703702</v>
      </c>
      <c r="L4086">
        <v>1473416906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3.3333333333333335E-3</v>
      </c>
      <c r="R4086" s="6">
        <f t="shared" si="381"/>
        <v>10</v>
      </c>
      <c r="S4086" s="6" t="str">
        <f t="shared" si="382"/>
        <v>theater</v>
      </c>
      <c r="T4086" s="6" t="str">
        <f t="shared" si="383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10">
        <f t="shared" si="378"/>
        <v>42086.957638888889</v>
      </c>
      <c r="J4087">
        <v>1427169540</v>
      </c>
      <c r="K4087" s="10">
        <f t="shared" si="379"/>
        <v>42058.395543981482</v>
      </c>
      <c r="L4087">
        <v>1424701775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2.8571428571428571E-3</v>
      </c>
      <c r="R4087" s="6">
        <f t="shared" si="381"/>
        <v>10</v>
      </c>
      <c r="S4087" s="6" t="str">
        <f t="shared" si="382"/>
        <v>theater</v>
      </c>
      <c r="T4087" s="6" t="str">
        <f t="shared" si="383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10">
        <f t="shared" si="378"/>
        <v>42328.958333333336</v>
      </c>
      <c r="J4088">
        <v>1448078400</v>
      </c>
      <c r="K4088" s="10">
        <f t="shared" si="379"/>
        <v>42304.732627314814</v>
      </c>
      <c r="L4088">
        <v>1445985299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4.7E-2</v>
      </c>
      <c r="R4088" s="6">
        <f t="shared" si="381"/>
        <v>9.4</v>
      </c>
      <c r="S4088" s="6" t="str">
        <f t="shared" si="382"/>
        <v>theater</v>
      </c>
      <c r="T4088" s="6" t="str">
        <f t="shared" si="383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10">
        <f t="shared" si="378"/>
        <v>42568.53456018518</v>
      </c>
      <c r="J4089">
        <v>1468777786</v>
      </c>
      <c r="K4089" s="10">
        <f t="shared" si="379"/>
        <v>42538.53456018518</v>
      </c>
      <c r="L4089">
        <v>1466185786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s="6" t="e">
        <f t="shared" si="381"/>
        <v>#DIV/0!</v>
      </c>
      <c r="S4089" s="6" t="str">
        <f t="shared" si="382"/>
        <v>theater</v>
      </c>
      <c r="T4089" s="6" t="str">
        <f t="shared" si="383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10">
        <f t="shared" si="378"/>
        <v>42020.226388888885</v>
      </c>
      <c r="J4090">
        <v>1421403960</v>
      </c>
      <c r="K4090" s="10">
        <f t="shared" si="379"/>
        <v>41990.40421296296</v>
      </c>
      <c r="L4090">
        <v>1418827324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0.108</v>
      </c>
      <c r="R4090" s="6">
        <f t="shared" si="381"/>
        <v>72</v>
      </c>
      <c r="S4090" s="6" t="str">
        <f t="shared" si="382"/>
        <v>theater</v>
      </c>
      <c r="T4090" s="6" t="str">
        <f t="shared" si="383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10">
        <f t="shared" si="378"/>
        <v>42155.524305555555</v>
      </c>
      <c r="J4091">
        <v>1433093700</v>
      </c>
      <c r="K4091" s="10">
        <f t="shared" si="379"/>
        <v>42122.524166666662</v>
      </c>
      <c r="L4091">
        <v>1430242488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4.8000000000000001E-2</v>
      </c>
      <c r="R4091" s="6">
        <f t="shared" si="381"/>
        <v>30</v>
      </c>
      <c r="S4091" s="6" t="str">
        <f t="shared" si="382"/>
        <v>theater</v>
      </c>
      <c r="T4091" s="6" t="str">
        <f t="shared" si="383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10">
        <f t="shared" si="378"/>
        <v>42223.416666666664</v>
      </c>
      <c r="J4092">
        <v>1438959600</v>
      </c>
      <c r="K4092" s="10">
        <f t="shared" si="379"/>
        <v>42209.464548611104</v>
      </c>
      <c r="L4092">
        <v>1437754137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3.2000000000000001E-2</v>
      </c>
      <c r="R4092" s="6">
        <f t="shared" si="381"/>
        <v>10.666666666666666</v>
      </c>
      <c r="S4092" s="6" t="str">
        <f t="shared" si="382"/>
        <v>theater</v>
      </c>
      <c r="T4092" s="6" t="str">
        <f t="shared" si="383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10">
        <f t="shared" si="378"/>
        <v>42020.298043981478</v>
      </c>
      <c r="J4093">
        <v>1421410151</v>
      </c>
      <c r="K4093" s="10">
        <f t="shared" si="379"/>
        <v>41990.298043981478</v>
      </c>
      <c r="L4093">
        <v>1418818151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0.1275</v>
      </c>
      <c r="R4093" s="6">
        <f t="shared" si="381"/>
        <v>25.5</v>
      </c>
      <c r="S4093" s="6" t="str">
        <f t="shared" si="382"/>
        <v>theater</v>
      </c>
      <c r="T4093" s="6" t="str">
        <f t="shared" si="383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10">
        <f t="shared" si="378"/>
        <v>42098.944988425923</v>
      </c>
      <c r="J4094">
        <v>1428205247</v>
      </c>
      <c r="K4094" s="10">
        <f t="shared" si="379"/>
        <v>42038.986655092587</v>
      </c>
      <c r="L4094">
        <v>1423024847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1.8181818181818181E-4</v>
      </c>
      <c r="R4094" s="6">
        <f t="shared" si="381"/>
        <v>20</v>
      </c>
      <c r="S4094" s="6" t="str">
        <f t="shared" si="382"/>
        <v>theater</v>
      </c>
      <c r="T4094" s="6" t="str">
        <f t="shared" si="383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10">
        <f t="shared" si="378"/>
        <v>42238.607557870368</v>
      </c>
      <c r="J4095">
        <v>1440272093</v>
      </c>
      <c r="K4095" s="10">
        <f t="shared" si="379"/>
        <v>42178.607557870368</v>
      </c>
      <c r="L4095">
        <v>1435088093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2.4E-2</v>
      </c>
      <c r="R4095" s="6">
        <f t="shared" si="381"/>
        <v>15</v>
      </c>
      <c r="S4095" s="6" t="str">
        <f t="shared" si="382"/>
        <v>theater</v>
      </c>
      <c r="T4095" s="6" t="str">
        <f t="shared" si="383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10">
        <f t="shared" si="378"/>
        <v>41933.999305555553</v>
      </c>
      <c r="J4096">
        <v>1413953940</v>
      </c>
      <c r="K4096" s="10">
        <f t="shared" si="379"/>
        <v>41889.878472222219</v>
      </c>
      <c r="L4096">
        <v>1410141900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0.36499999999999999</v>
      </c>
      <c r="R4096" s="6">
        <f t="shared" si="381"/>
        <v>91.25</v>
      </c>
      <c r="S4096" s="6" t="str">
        <f t="shared" si="382"/>
        <v>theater</v>
      </c>
      <c r="T4096" s="6" t="str">
        <f t="shared" si="383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10">
        <f t="shared" si="378"/>
        <v>42722.823495370372</v>
      </c>
      <c r="J4097">
        <v>1482108350</v>
      </c>
      <c r="K4097" s="10">
        <f t="shared" si="379"/>
        <v>42692.823495370372</v>
      </c>
      <c r="L4097">
        <v>1479516350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2.6666666666666668E-2</v>
      </c>
      <c r="R4097" s="6">
        <f t="shared" si="381"/>
        <v>800</v>
      </c>
      <c r="S4097" s="6" t="str">
        <f t="shared" si="382"/>
        <v>theater</v>
      </c>
      <c r="T4097" s="6" t="str">
        <f t="shared" si="383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10">
        <f t="shared" si="378"/>
        <v>42794.160416666666</v>
      </c>
      <c r="J4098">
        <v>1488271860</v>
      </c>
      <c r="K4098" s="10">
        <f t="shared" si="379"/>
        <v>42750.321979166663</v>
      </c>
      <c r="L4098">
        <v>1484484219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0"/>
        <v>0.11428571428571428</v>
      </c>
      <c r="R4098" s="6">
        <f t="shared" si="381"/>
        <v>80</v>
      </c>
      <c r="S4098" s="6" t="str">
        <f t="shared" si="382"/>
        <v>theater</v>
      </c>
      <c r="T4098" s="6" t="str">
        <f t="shared" si="383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10">
        <f t="shared" ref="I4099:I4115" si="384">J4099/(86400)+25569+(-5/24)</f>
        <v>42400.788194444445</v>
      </c>
      <c r="J4099">
        <v>1454284500</v>
      </c>
      <c r="K4099" s="10">
        <f t="shared" ref="K4099:K4115" si="385">(L4099/86400)+25569+(-5/24)</f>
        <v>42344.616168981483</v>
      </c>
      <c r="L4099">
        <v>1449431237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6">E4099/D4099</f>
        <v>0</v>
      </c>
      <c r="R4099" s="6" t="e">
        <f t="shared" ref="R4099:R4115" si="387">E4099/N4099</f>
        <v>#DIV/0!</v>
      </c>
      <c r="S4099" s="6" t="str">
        <f t="shared" ref="S4099:S4115" si="388">LEFT(P4099,FIND("/",P4099)-1)</f>
        <v>theater</v>
      </c>
      <c r="T4099" s="6" t="str">
        <f t="shared" ref="T4099:T4115" si="389">RIGHT(P4099,LEN(P4099)-FIND("/",P4099))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10">
        <f t="shared" si="384"/>
        <v>42525.51385416666</v>
      </c>
      <c r="J4100">
        <v>1465060797</v>
      </c>
      <c r="K4100" s="10">
        <f t="shared" si="385"/>
        <v>42495.51385416666</v>
      </c>
      <c r="L4100">
        <v>1462468797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s="6" t="e">
        <f t="shared" si="387"/>
        <v>#DIV/0!</v>
      </c>
      <c r="S4100" s="6" t="str">
        <f t="shared" si="388"/>
        <v>theater</v>
      </c>
      <c r="T4100" s="6" t="str">
        <f t="shared" si="389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10">
        <f t="shared" si="384"/>
        <v>42615.642048611109</v>
      </c>
      <c r="J4101">
        <v>1472847873</v>
      </c>
      <c r="K4101" s="10">
        <f t="shared" si="385"/>
        <v>42570.642048611109</v>
      </c>
      <c r="L4101">
        <v>1468959873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1.1111111111111112E-2</v>
      </c>
      <c r="R4101" s="6">
        <f t="shared" si="387"/>
        <v>50</v>
      </c>
      <c r="S4101" s="6" t="str">
        <f t="shared" si="388"/>
        <v>theater</v>
      </c>
      <c r="T4101" s="6" t="str">
        <f t="shared" si="389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10">
        <f t="shared" si="384"/>
        <v>41936.916550925926</v>
      </c>
      <c r="J4102">
        <v>1414205990</v>
      </c>
      <c r="K4102" s="10">
        <f t="shared" si="385"/>
        <v>41926.916550925926</v>
      </c>
      <c r="L4102">
        <v>1413341990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s="6" t="e">
        <f t="shared" si="387"/>
        <v>#DIV/0!</v>
      </c>
      <c r="S4102" s="6" t="str">
        <f t="shared" si="388"/>
        <v>theater</v>
      </c>
      <c r="T4102" s="6" t="str">
        <f t="shared" si="389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10">
        <f t="shared" si="384"/>
        <v>42760.695393518516</v>
      </c>
      <c r="J4103">
        <v>1485380482</v>
      </c>
      <c r="K4103" s="10">
        <f t="shared" si="385"/>
        <v>42730.695393518516</v>
      </c>
      <c r="L4103">
        <v>1482788482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s="6" t="e">
        <f t="shared" si="387"/>
        <v>#DIV/0!</v>
      </c>
      <c r="S4103" s="6" t="str">
        <f t="shared" si="388"/>
        <v>theater</v>
      </c>
      <c r="T4103" s="6" t="str">
        <f t="shared" si="389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10">
        <f t="shared" si="384"/>
        <v>42505.639733796292</v>
      </c>
      <c r="J4104">
        <v>1463343673</v>
      </c>
      <c r="K4104" s="10">
        <f t="shared" si="385"/>
        <v>42475.639733796292</v>
      </c>
      <c r="L4104">
        <v>1460751673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0.27400000000000002</v>
      </c>
      <c r="R4104" s="6">
        <f t="shared" si="387"/>
        <v>22.833333333333332</v>
      </c>
      <c r="S4104" s="6" t="str">
        <f t="shared" si="388"/>
        <v>theater</v>
      </c>
      <c r="T4104" s="6" t="str">
        <f t="shared" si="389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10">
        <f t="shared" si="384"/>
        <v>42242.563888888886</v>
      </c>
      <c r="J4105">
        <v>1440613920</v>
      </c>
      <c r="K4105" s="10">
        <f t="shared" si="385"/>
        <v>42188.624606481484</v>
      </c>
      <c r="L4105">
        <v>1435953566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0.1</v>
      </c>
      <c r="R4105" s="6">
        <f t="shared" si="387"/>
        <v>16.666666666666668</v>
      </c>
      <c r="S4105" s="6" t="str">
        <f t="shared" si="388"/>
        <v>theater</v>
      </c>
      <c r="T4105" s="6" t="str">
        <f t="shared" si="389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10">
        <f t="shared" si="384"/>
        <v>42670.069837962961</v>
      </c>
      <c r="J4106">
        <v>1477550434</v>
      </c>
      <c r="K4106" s="10">
        <f t="shared" si="385"/>
        <v>42640.069837962961</v>
      </c>
      <c r="L4106">
        <v>1474958434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0.21366666666666667</v>
      </c>
      <c r="R4106" s="6">
        <f t="shared" si="387"/>
        <v>45.785714285714285</v>
      </c>
      <c r="S4106" s="6" t="str">
        <f t="shared" si="388"/>
        <v>theater</v>
      </c>
      <c r="T4106" s="6" t="str">
        <f t="shared" si="389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10">
        <f t="shared" si="384"/>
        <v>42729.802187499998</v>
      </c>
      <c r="J4107">
        <v>1482711309</v>
      </c>
      <c r="K4107" s="10">
        <f t="shared" si="385"/>
        <v>42696.802187499998</v>
      </c>
      <c r="L4107">
        <v>1479860109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6.9696969696969702E-2</v>
      </c>
      <c r="R4107" s="6">
        <f t="shared" si="387"/>
        <v>383.33333333333331</v>
      </c>
      <c r="S4107" s="6" t="str">
        <f t="shared" si="388"/>
        <v>theater</v>
      </c>
      <c r="T4107" s="6" t="str">
        <f t="shared" si="389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10">
        <f t="shared" si="384"/>
        <v>42095.833333333336</v>
      </c>
      <c r="J4108">
        <v>1427936400</v>
      </c>
      <c r="K4108" s="10">
        <f t="shared" si="385"/>
        <v>42052.841041666667</v>
      </c>
      <c r="L4108">
        <v>1424221866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0.70599999999999996</v>
      </c>
      <c r="R4108" s="6">
        <f t="shared" si="387"/>
        <v>106.96969696969697</v>
      </c>
      <c r="S4108" s="6" t="str">
        <f t="shared" si="388"/>
        <v>theater</v>
      </c>
      <c r="T4108" s="6" t="str">
        <f t="shared" si="389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10">
        <f t="shared" si="384"/>
        <v>41906.708344907405</v>
      </c>
      <c r="J4109">
        <v>1411596001</v>
      </c>
      <c r="K4109" s="10">
        <f t="shared" si="385"/>
        <v>41883.708344907405</v>
      </c>
      <c r="L4109">
        <v>1409608801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2.0500000000000001E-2</v>
      </c>
      <c r="R4109" s="6">
        <f t="shared" si="387"/>
        <v>10.25</v>
      </c>
      <c r="S4109" s="6" t="str">
        <f t="shared" si="388"/>
        <v>theater</v>
      </c>
      <c r="T4109" s="6" t="str">
        <f t="shared" si="389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10">
        <f t="shared" si="384"/>
        <v>42796.999999999993</v>
      </c>
      <c r="J4110">
        <v>1488517200</v>
      </c>
      <c r="K4110" s="10">
        <f t="shared" si="385"/>
        <v>42766.823344907403</v>
      </c>
      <c r="L4110">
        <v>1485909937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1.9666666666666666E-2</v>
      </c>
      <c r="R4110" s="6">
        <f t="shared" si="387"/>
        <v>59</v>
      </c>
      <c r="S4110" s="6" t="str">
        <f t="shared" si="388"/>
        <v>theater</v>
      </c>
      <c r="T4110" s="6" t="str">
        <f t="shared" si="389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10">
        <f t="shared" si="384"/>
        <v>42337.372731481482</v>
      </c>
      <c r="J4111">
        <v>1448805404</v>
      </c>
      <c r="K4111" s="10">
        <f t="shared" si="385"/>
        <v>42307.331064814811</v>
      </c>
      <c r="L4111">
        <v>1446209804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s="6" t="e">
        <f t="shared" si="387"/>
        <v>#DIV/0!</v>
      </c>
      <c r="S4111" s="6" t="str">
        <f t="shared" si="388"/>
        <v>theater</v>
      </c>
      <c r="T4111" s="6" t="str">
        <f t="shared" si="389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10">
        <f t="shared" si="384"/>
        <v>42572.418414351851</v>
      </c>
      <c r="J4112">
        <v>1469113351</v>
      </c>
      <c r="K4112" s="10">
        <f t="shared" si="385"/>
        <v>42512.418414351851</v>
      </c>
      <c r="L4112">
        <v>1463929351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0.28666666666666668</v>
      </c>
      <c r="R4112" s="6">
        <f t="shared" si="387"/>
        <v>14.333333333333334</v>
      </c>
      <c r="S4112" s="6" t="str">
        <f t="shared" si="388"/>
        <v>theater</v>
      </c>
      <c r="T4112" s="6" t="str">
        <f t="shared" si="389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10">
        <f t="shared" si="384"/>
        <v>42058.927546296291</v>
      </c>
      <c r="J4113">
        <v>1424747740</v>
      </c>
      <c r="K4113" s="10">
        <f t="shared" si="385"/>
        <v>42028.927546296291</v>
      </c>
      <c r="L4113">
        <v>1422155740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3.1333333333333331E-2</v>
      </c>
      <c r="R4113" s="6">
        <f t="shared" si="387"/>
        <v>15.666666666666666</v>
      </c>
      <c r="S4113" s="6" t="str">
        <f t="shared" si="388"/>
        <v>theater</v>
      </c>
      <c r="T4113" s="6" t="str">
        <f t="shared" si="389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10">
        <f t="shared" si="384"/>
        <v>42427.791666666664</v>
      </c>
      <c r="J4114">
        <v>1456617600</v>
      </c>
      <c r="K4114" s="10">
        <f t="shared" si="385"/>
        <v>42400.738263888888</v>
      </c>
      <c r="L4114">
        <v>1454280186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4.0000000000000002E-4</v>
      </c>
      <c r="R4114" s="6">
        <f t="shared" si="387"/>
        <v>1</v>
      </c>
      <c r="S4114" s="6" t="str">
        <f t="shared" si="388"/>
        <v>theater</v>
      </c>
      <c r="T4114" s="6" t="str">
        <f t="shared" si="389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10">
        <f t="shared" si="384"/>
        <v>42377.06527777778</v>
      </c>
      <c r="J4115">
        <v>1452234840</v>
      </c>
      <c r="K4115" s="10">
        <f t="shared" si="385"/>
        <v>42358.364849537036</v>
      </c>
      <c r="L4115">
        <v>1450619123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2E-3</v>
      </c>
      <c r="R4115" s="6">
        <f t="shared" si="387"/>
        <v>1</v>
      </c>
      <c r="S4115" s="6" t="str">
        <f t="shared" si="388"/>
        <v>theater</v>
      </c>
      <c r="T4115" s="6" t="str">
        <f t="shared" si="389"/>
        <v>plays</v>
      </c>
    </row>
    <row r="4116" spans="1:20" x14ac:dyDescent="0.35">
      <c r="Q4116" s="5"/>
    </row>
    <row r="4117" spans="1:20" x14ac:dyDescent="0.35">
      <c r="Q4117" s="5"/>
    </row>
    <row r="4118" spans="1:20" x14ac:dyDescent="0.35">
      <c r="Q4118" s="5"/>
    </row>
    <row r="4119" spans="1:20" x14ac:dyDescent="0.35">
      <c r="Q4119" s="5"/>
    </row>
    <row r="4120" spans="1:20" x14ac:dyDescent="0.35">
      <c r="Q4120" s="5"/>
    </row>
    <row r="4121" spans="1:20" x14ac:dyDescent="0.35">
      <c r="Q4121" s="5"/>
    </row>
    <row r="4122" spans="1:20" x14ac:dyDescent="0.35">
      <c r="Q4122" s="5"/>
    </row>
    <row r="4123" spans="1:20" x14ac:dyDescent="0.35">
      <c r="Q4123" s="5"/>
    </row>
    <row r="4124" spans="1:20" x14ac:dyDescent="0.35">
      <c r="Q4124" s="5"/>
    </row>
    <row r="4125" spans="1:20" x14ac:dyDescent="0.35">
      <c r="Q4125" s="5"/>
    </row>
    <row r="4126" spans="1:20" x14ac:dyDescent="0.35">
      <c r="Q4126" s="5"/>
    </row>
    <row r="4127" spans="1:20" x14ac:dyDescent="0.35">
      <c r="Q4127" s="5"/>
    </row>
    <row r="4128" spans="1:20" x14ac:dyDescent="0.35">
      <c r="Q4128" s="5"/>
    </row>
    <row r="4129" spans="17:17" x14ac:dyDescent="0.35">
      <c r="Q4129" s="5"/>
    </row>
    <row r="4130" spans="17:17" x14ac:dyDescent="0.35">
      <c r="Q4130" s="5"/>
    </row>
    <row r="4131" spans="17:17" x14ac:dyDescent="0.35">
      <c r="Q4131" s="5"/>
    </row>
    <row r="4132" spans="17:17" x14ac:dyDescent="0.35">
      <c r="Q4132" s="5"/>
    </row>
    <row r="4133" spans="17:17" x14ac:dyDescent="0.35">
      <c r="Q4133" s="5"/>
    </row>
    <row r="4134" spans="17:17" x14ac:dyDescent="0.35">
      <c r="Q4134" s="5"/>
    </row>
    <row r="4135" spans="17:17" x14ac:dyDescent="0.35">
      <c r="Q4135" s="5"/>
    </row>
    <row r="4136" spans="17:17" x14ac:dyDescent="0.35">
      <c r="Q4136" s="5"/>
    </row>
    <row r="4137" spans="17:17" x14ac:dyDescent="0.35">
      <c r="Q4137" s="5"/>
    </row>
    <row r="4138" spans="17:17" x14ac:dyDescent="0.35">
      <c r="Q4138" s="5"/>
    </row>
    <row r="4139" spans="17:17" x14ac:dyDescent="0.35">
      <c r="Q4139" s="5"/>
    </row>
    <row r="4140" spans="17:17" x14ac:dyDescent="0.35">
      <c r="Q4140" s="5"/>
    </row>
    <row r="4141" spans="17:17" x14ac:dyDescent="0.35">
      <c r="Q4141" s="5"/>
    </row>
    <row r="4142" spans="17:17" x14ac:dyDescent="0.35">
      <c r="Q4142" s="5"/>
    </row>
    <row r="4143" spans="17:17" x14ac:dyDescent="0.35">
      <c r="Q4143" s="5"/>
    </row>
    <row r="4144" spans="17:17" x14ac:dyDescent="0.35">
      <c r="Q4144" s="5"/>
    </row>
    <row r="4145" spans="17:17" x14ac:dyDescent="0.35">
      <c r="Q4145" s="5"/>
    </row>
    <row r="4146" spans="17:17" x14ac:dyDescent="0.35">
      <c r="Q4146" s="5"/>
    </row>
    <row r="4147" spans="17:17" x14ac:dyDescent="0.35">
      <c r="Q4147" s="5"/>
    </row>
    <row r="4148" spans="17:17" x14ac:dyDescent="0.35">
      <c r="Q4148" s="5"/>
    </row>
    <row r="4149" spans="17:17" x14ac:dyDescent="0.35">
      <c r="Q4149" s="5"/>
    </row>
    <row r="4150" spans="17:17" x14ac:dyDescent="0.35">
      <c r="Q4150" s="5"/>
    </row>
    <row r="4151" spans="17:17" x14ac:dyDescent="0.35">
      <c r="Q4151" s="5"/>
    </row>
    <row r="4152" spans="17:17" x14ac:dyDescent="0.35">
      <c r="Q4152" s="5"/>
    </row>
    <row r="4153" spans="17:17" x14ac:dyDescent="0.35">
      <c r="Q4153" s="5"/>
    </row>
    <row r="4154" spans="17:17" x14ac:dyDescent="0.35">
      <c r="Q4154" s="5"/>
    </row>
    <row r="4155" spans="17:17" x14ac:dyDescent="0.35">
      <c r="Q4155" s="5"/>
    </row>
    <row r="4156" spans="17:17" x14ac:dyDescent="0.35">
      <c r="Q4156" s="5"/>
    </row>
    <row r="4157" spans="17:17" x14ac:dyDescent="0.35">
      <c r="Q4157" s="5"/>
    </row>
    <row r="4158" spans="17:17" x14ac:dyDescent="0.35">
      <c r="Q4158" s="5"/>
    </row>
    <row r="4159" spans="17:17" x14ac:dyDescent="0.35">
      <c r="Q4159" s="5"/>
    </row>
    <row r="4160" spans="17:17" x14ac:dyDescent="0.35">
      <c r="Q4160" s="5"/>
    </row>
    <row r="4161" spans="17:17" x14ac:dyDescent="0.35">
      <c r="Q4161" s="5"/>
    </row>
    <row r="4162" spans="17:17" x14ac:dyDescent="0.35">
      <c r="Q4162" s="5"/>
    </row>
    <row r="4163" spans="17:17" x14ac:dyDescent="0.35">
      <c r="Q4163" s="5"/>
    </row>
    <row r="4164" spans="17:17" x14ac:dyDescent="0.35">
      <c r="Q4164" s="5"/>
    </row>
    <row r="4165" spans="17:17" x14ac:dyDescent="0.35">
      <c r="Q4165" s="5"/>
    </row>
    <row r="4166" spans="17:17" x14ac:dyDescent="0.35">
      <c r="Q4166" s="5"/>
    </row>
    <row r="4167" spans="17:17" x14ac:dyDescent="0.35">
      <c r="Q4167" s="5"/>
    </row>
    <row r="4168" spans="17:17" x14ac:dyDescent="0.35">
      <c r="Q4168" s="5"/>
    </row>
    <row r="4169" spans="17:17" x14ac:dyDescent="0.35">
      <c r="Q4169" s="5"/>
    </row>
    <row r="4170" spans="17:17" x14ac:dyDescent="0.35">
      <c r="Q4170" s="5"/>
    </row>
    <row r="4171" spans="17:17" x14ac:dyDescent="0.35">
      <c r="Q4171" s="5"/>
    </row>
    <row r="4172" spans="17:17" x14ac:dyDescent="0.35">
      <c r="Q4172" s="5"/>
    </row>
    <row r="4173" spans="17:17" x14ac:dyDescent="0.35">
      <c r="Q4173" s="5"/>
    </row>
    <row r="4174" spans="17:17" x14ac:dyDescent="0.35">
      <c r="Q4174" s="5"/>
    </row>
    <row r="4175" spans="17:17" x14ac:dyDescent="0.35">
      <c r="Q4175" s="5"/>
    </row>
    <row r="4176" spans="17:17" x14ac:dyDescent="0.35">
      <c r="Q4176" s="5"/>
    </row>
    <row r="4177" spans="17:17" x14ac:dyDescent="0.35">
      <c r="Q4177" s="5"/>
    </row>
    <row r="4178" spans="17:17" x14ac:dyDescent="0.35">
      <c r="Q4178" s="5"/>
    </row>
    <row r="4179" spans="17:17" x14ac:dyDescent="0.35">
      <c r="Q4179" s="5"/>
    </row>
    <row r="4180" spans="17:17" x14ac:dyDescent="0.35">
      <c r="Q4180" s="5"/>
    </row>
    <row r="4181" spans="17:17" x14ac:dyDescent="0.35">
      <c r="Q4181" s="5"/>
    </row>
    <row r="4182" spans="17:17" x14ac:dyDescent="0.35">
      <c r="Q4182" s="5"/>
    </row>
    <row r="4183" spans="17:17" x14ac:dyDescent="0.35">
      <c r="Q4183" s="5"/>
    </row>
    <row r="4184" spans="17:17" x14ac:dyDescent="0.35">
      <c r="Q4184" s="5"/>
    </row>
    <row r="4185" spans="17:17" x14ac:dyDescent="0.35">
      <c r="Q4185" s="5"/>
    </row>
    <row r="4186" spans="17:17" x14ac:dyDescent="0.35">
      <c r="Q4186" s="5"/>
    </row>
    <row r="4187" spans="17:17" x14ac:dyDescent="0.35">
      <c r="Q4187" s="5"/>
    </row>
    <row r="4188" spans="17:17" x14ac:dyDescent="0.35">
      <c r="Q4188" s="5"/>
    </row>
    <row r="4189" spans="17:17" x14ac:dyDescent="0.35">
      <c r="Q4189" s="5"/>
    </row>
    <row r="4190" spans="17:17" x14ac:dyDescent="0.35">
      <c r="Q4190" s="5"/>
    </row>
    <row r="4191" spans="17:17" x14ac:dyDescent="0.35">
      <c r="Q4191" s="5"/>
    </row>
    <row r="4192" spans="17:17" x14ac:dyDescent="0.35">
      <c r="Q4192" s="5"/>
    </row>
    <row r="4193" spans="17:17" x14ac:dyDescent="0.35">
      <c r="Q4193" s="5"/>
    </row>
    <row r="4194" spans="17:17" x14ac:dyDescent="0.35">
      <c r="Q4194" s="5"/>
    </row>
    <row r="4195" spans="17:17" x14ac:dyDescent="0.35">
      <c r="Q4195" s="5"/>
    </row>
    <row r="4196" spans="17:17" x14ac:dyDescent="0.35">
      <c r="Q4196" s="5"/>
    </row>
    <row r="4197" spans="17:17" x14ac:dyDescent="0.35">
      <c r="Q4197" s="5"/>
    </row>
    <row r="4198" spans="17:17" x14ac:dyDescent="0.35">
      <c r="Q4198" s="5"/>
    </row>
    <row r="4199" spans="17:17" x14ac:dyDescent="0.35">
      <c r="Q4199" s="5"/>
    </row>
    <row r="4200" spans="17:17" x14ac:dyDescent="0.35">
      <c r="Q4200" s="5"/>
    </row>
    <row r="4201" spans="17:17" x14ac:dyDescent="0.35">
      <c r="Q4201" s="5"/>
    </row>
    <row r="4202" spans="17:17" x14ac:dyDescent="0.35">
      <c r="Q4202" s="5"/>
    </row>
    <row r="4203" spans="17:17" x14ac:dyDescent="0.35">
      <c r="Q4203" s="5"/>
    </row>
    <row r="4204" spans="17:17" x14ac:dyDescent="0.35">
      <c r="Q4204" s="5"/>
    </row>
    <row r="4205" spans="17:17" x14ac:dyDescent="0.35">
      <c r="Q4205" s="5"/>
    </row>
    <row r="4206" spans="17:17" x14ac:dyDescent="0.35">
      <c r="Q4206" s="5"/>
    </row>
    <row r="4207" spans="17:17" x14ac:dyDescent="0.35">
      <c r="Q4207" s="5"/>
    </row>
    <row r="4208" spans="17:17" x14ac:dyDescent="0.35">
      <c r="Q4208" s="5"/>
    </row>
    <row r="4209" spans="17:17" x14ac:dyDescent="0.35">
      <c r="Q4209" s="5"/>
    </row>
    <row r="4210" spans="17:17" x14ac:dyDescent="0.35">
      <c r="Q4210" s="5"/>
    </row>
    <row r="4211" spans="17:17" x14ac:dyDescent="0.35">
      <c r="Q4211" s="5"/>
    </row>
    <row r="4212" spans="17:17" x14ac:dyDescent="0.35">
      <c r="Q4212" s="5"/>
    </row>
    <row r="4213" spans="17:17" x14ac:dyDescent="0.35">
      <c r="Q4213" s="5"/>
    </row>
    <row r="4214" spans="17:17" x14ac:dyDescent="0.35">
      <c r="Q4214" s="5"/>
    </row>
    <row r="4215" spans="17:17" x14ac:dyDescent="0.35">
      <c r="Q4215" s="5"/>
    </row>
    <row r="4216" spans="17:17" x14ac:dyDescent="0.35">
      <c r="Q4216" s="5"/>
    </row>
    <row r="4217" spans="17:17" x14ac:dyDescent="0.35">
      <c r="Q4217" s="5"/>
    </row>
    <row r="4218" spans="17:17" x14ac:dyDescent="0.35">
      <c r="Q4218" s="5"/>
    </row>
    <row r="4219" spans="17:17" x14ac:dyDescent="0.35">
      <c r="Q4219" s="5"/>
    </row>
    <row r="4220" spans="17:17" x14ac:dyDescent="0.35">
      <c r="Q4220" s="5"/>
    </row>
    <row r="4221" spans="17:17" x14ac:dyDescent="0.35">
      <c r="Q4221" s="5"/>
    </row>
    <row r="4222" spans="17:17" x14ac:dyDescent="0.35">
      <c r="Q4222" s="5"/>
    </row>
    <row r="4223" spans="17:17" x14ac:dyDescent="0.35">
      <c r="Q4223" s="5"/>
    </row>
    <row r="4224" spans="17:17" x14ac:dyDescent="0.35">
      <c r="Q4224" s="5"/>
    </row>
    <row r="4225" spans="17:17" x14ac:dyDescent="0.35">
      <c r="Q4225" s="5"/>
    </row>
    <row r="4226" spans="17:17" x14ac:dyDescent="0.35">
      <c r="Q4226" s="5"/>
    </row>
    <row r="4227" spans="17:17" x14ac:dyDescent="0.35">
      <c r="Q4227" s="5"/>
    </row>
    <row r="4228" spans="17:17" x14ac:dyDescent="0.35">
      <c r="Q4228" s="5"/>
    </row>
    <row r="4229" spans="17:17" x14ac:dyDescent="0.35">
      <c r="Q4229" s="5"/>
    </row>
    <row r="4230" spans="17:17" x14ac:dyDescent="0.35">
      <c r="Q4230" s="5"/>
    </row>
    <row r="4231" spans="17:17" x14ac:dyDescent="0.35">
      <c r="Q4231" s="5"/>
    </row>
    <row r="4232" spans="17:17" x14ac:dyDescent="0.35">
      <c r="Q4232" s="5"/>
    </row>
    <row r="4233" spans="17:17" x14ac:dyDescent="0.35">
      <c r="Q4233" s="5"/>
    </row>
    <row r="4234" spans="17:17" x14ac:dyDescent="0.35">
      <c r="Q4234" s="5"/>
    </row>
    <row r="4235" spans="17:17" x14ac:dyDescent="0.35">
      <c r="Q4235" s="5"/>
    </row>
    <row r="4236" spans="17:17" x14ac:dyDescent="0.35">
      <c r="Q4236" s="5"/>
    </row>
    <row r="4237" spans="17:17" x14ac:dyDescent="0.35">
      <c r="Q4237" s="5"/>
    </row>
    <row r="4238" spans="17:17" x14ac:dyDescent="0.35">
      <c r="Q4238" s="5"/>
    </row>
    <row r="4239" spans="17:17" x14ac:dyDescent="0.35">
      <c r="Q4239" s="5"/>
    </row>
    <row r="4240" spans="17:17" x14ac:dyDescent="0.35">
      <c r="Q4240" s="5"/>
    </row>
    <row r="4241" spans="17:17" x14ac:dyDescent="0.35">
      <c r="Q4241" s="5"/>
    </row>
    <row r="4242" spans="17:17" x14ac:dyDescent="0.35">
      <c r="Q4242" s="5"/>
    </row>
    <row r="4243" spans="17:17" x14ac:dyDescent="0.35">
      <c r="Q4243" s="5"/>
    </row>
    <row r="4244" spans="17:17" x14ac:dyDescent="0.35">
      <c r="Q4244" s="5"/>
    </row>
    <row r="4245" spans="17:17" x14ac:dyDescent="0.35">
      <c r="Q4245" s="5"/>
    </row>
    <row r="4246" spans="17:17" x14ac:dyDescent="0.35">
      <c r="Q4246" s="5"/>
    </row>
    <row r="4247" spans="17:17" x14ac:dyDescent="0.35">
      <c r="Q4247" s="5"/>
    </row>
    <row r="4248" spans="17:17" x14ac:dyDescent="0.35">
      <c r="Q4248" s="5"/>
    </row>
    <row r="4249" spans="17:17" x14ac:dyDescent="0.35">
      <c r="Q4249" s="5"/>
    </row>
    <row r="4250" spans="17:17" x14ac:dyDescent="0.35">
      <c r="Q4250" s="5"/>
    </row>
    <row r="4251" spans="17:17" x14ac:dyDescent="0.35">
      <c r="Q4251" s="5"/>
    </row>
    <row r="4252" spans="17:17" x14ac:dyDescent="0.35">
      <c r="Q4252" s="5"/>
    </row>
    <row r="4253" spans="17:17" x14ac:dyDescent="0.35">
      <c r="Q4253" s="5"/>
    </row>
    <row r="4254" spans="17:17" x14ac:dyDescent="0.35">
      <c r="Q4254" s="5"/>
    </row>
    <row r="4255" spans="17:17" x14ac:dyDescent="0.35">
      <c r="Q4255" s="5"/>
    </row>
    <row r="4256" spans="17:17" x14ac:dyDescent="0.35">
      <c r="Q4256" s="5"/>
    </row>
    <row r="4257" spans="17:17" x14ac:dyDescent="0.35">
      <c r="Q4257" s="5"/>
    </row>
    <row r="4258" spans="17:17" x14ac:dyDescent="0.35">
      <c r="Q4258" s="5"/>
    </row>
    <row r="4259" spans="17:17" x14ac:dyDescent="0.35">
      <c r="Q4259" s="5"/>
    </row>
    <row r="4260" spans="17:17" x14ac:dyDescent="0.35">
      <c r="Q4260" s="5"/>
    </row>
    <row r="4261" spans="17:17" x14ac:dyDescent="0.35">
      <c r="Q4261" s="5"/>
    </row>
    <row r="4262" spans="17:17" x14ac:dyDescent="0.35">
      <c r="Q4262" s="5"/>
    </row>
    <row r="4263" spans="17:17" x14ac:dyDescent="0.35">
      <c r="Q4263" s="5"/>
    </row>
    <row r="4264" spans="17:17" x14ac:dyDescent="0.35">
      <c r="Q4264" s="5"/>
    </row>
    <row r="4265" spans="17:17" x14ac:dyDescent="0.35">
      <c r="Q4265" s="5"/>
    </row>
    <row r="4266" spans="17:17" x14ac:dyDescent="0.35">
      <c r="Q4266" s="5"/>
    </row>
    <row r="4267" spans="17:17" x14ac:dyDescent="0.35">
      <c r="Q4267" s="5"/>
    </row>
    <row r="4268" spans="17:17" x14ac:dyDescent="0.35">
      <c r="Q4268" s="5"/>
    </row>
    <row r="4269" spans="17:17" x14ac:dyDescent="0.35">
      <c r="Q4269" s="5"/>
    </row>
    <row r="4270" spans="17:17" x14ac:dyDescent="0.35">
      <c r="Q4270" s="5"/>
    </row>
    <row r="4271" spans="17:17" x14ac:dyDescent="0.35">
      <c r="Q4271" s="5"/>
    </row>
    <row r="4272" spans="17:17" x14ac:dyDescent="0.35">
      <c r="Q4272" s="5"/>
    </row>
    <row r="4273" spans="17:17" x14ac:dyDescent="0.35">
      <c r="Q4273" s="5"/>
    </row>
    <row r="4274" spans="17:17" x14ac:dyDescent="0.35">
      <c r="Q4274" s="5"/>
    </row>
    <row r="4275" spans="17:17" x14ac:dyDescent="0.35">
      <c r="Q4275" s="5"/>
    </row>
    <row r="4276" spans="17:17" x14ac:dyDescent="0.35">
      <c r="Q4276" s="5"/>
    </row>
    <row r="4277" spans="17:17" x14ac:dyDescent="0.35">
      <c r="Q4277" s="5"/>
    </row>
    <row r="4278" spans="17:17" x14ac:dyDescent="0.35">
      <c r="Q4278" s="5"/>
    </row>
    <row r="4279" spans="17:17" x14ac:dyDescent="0.35">
      <c r="Q4279" s="5"/>
    </row>
    <row r="4280" spans="17:17" x14ac:dyDescent="0.35">
      <c r="Q4280" s="5"/>
    </row>
    <row r="4281" spans="17:17" x14ac:dyDescent="0.35">
      <c r="Q4281" s="5"/>
    </row>
    <row r="4282" spans="17:17" x14ac:dyDescent="0.35">
      <c r="Q4282" s="5"/>
    </row>
    <row r="4283" spans="17:17" x14ac:dyDescent="0.35">
      <c r="Q4283" s="5"/>
    </row>
    <row r="4284" spans="17:17" x14ac:dyDescent="0.35">
      <c r="Q4284" s="5"/>
    </row>
    <row r="4285" spans="17:17" x14ac:dyDescent="0.35">
      <c r="Q4285" s="5"/>
    </row>
    <row r="4286" spans="17:17" x14ac:dyDescent="0.35">
      <c r="Q4286" s="5"/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Q2:Q4115">
    <cfRule type="colorScale" priority="1">
      <colorScale>
        <cfvo type="min"/>
        <cfvo type="num" val="1"/>
        <cfvo type="max"/>
        <color rgb="FFF8696B"/>
        <color theme="9"/>
        <color theme="8"/>
      </colorScale>
    </cfRule>
    <cfRule type="colorScale" priority="2">
      <colorScale>
        <cfvo type="min"/>
        <cfvo type="percentile" val="50"/>
        <cfvo type="max"/>
        <color rgb="FFF8696B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916EE-68D1-4649-97F6-0B27B65E8E80}">
  <sheetPr codeName="Sheet5"/>
  <dimension ref="A1:H23"/>
  <sheetViews>
    <sheetView topLeftCell="A7" zoomScale="55" zoomScaleNormal="55" workbookViewId="0">
      <selection activeCell="B24" sqref="B24"/>
    </sheetView>
  </sheetViews>
  <sheetFormatPr defaultRowHeight="14.5" x14ac:dyDescent="0.35"/>
  <cols>
    <col min="1" max="1" width="45.90625" bestFit="1" customWidth="1"/>
    <col min="2" max="2" width="28" bestFit="1" customWidth="1"/>
    <col min="3" max="3" width="22.26953125" bestFit="1" customWidth="1"/>
    <col min="4" max="4" width="26.7265625" bestFit="1" customWidth="1"/>
    <col min="5" max="5" width="20.54296875" bestFit="1" customWidth="1"/>
    <col min="6" max="6" width="32.1796875" bestFit="1" customWidth="1"/>
    <col min="7" max="7" width="26.36328125" bestFit="1" customWidth="1"/>
    <col min="8" max="8" width="30.81640625" bestFit="1" customWidth="1"/>
  </cols>
  <sheetData>
    <row r="1" spans="1:8" ht="24" thickBot="1" x14ac:dyDescent="0.6">
      <c r="A1" s="13" t="s">
        <v>8380</v>
      </c>
      <c r="B1" s="13" t="s">
        <v>8381</v>
      </c>
      <c r="C1" s="13" t="s">
        <v>8399</v>
      </c>
      <c r="D1" s="13" t="s">
        <v>8382</v>
      </c>
      <c r="E1" s="13" t="s">
        <v>8383</v>
      </c>
      <c r="F1" s="13" t="s">
        <v>8384</v>
      </c>
      <c r="G1" s="13" t="s">
        <v>8385</v>
      </c>
      <c r="H1" s="13" t="s">
        <v>8386</v>
      </c>
    </row>
    <row r="2" spans="1:8" ht="24" thickBot="1" x14ac:dyDescent="0.6">
      <c r="A2" s="16" t="s">
        <v>8387</v>
      </c>
      <c r="B2" s="14">
        <f>COUNTIFS(Sheet1!$D:$D,"&lt;1000",Sheet1!$F:$F,"successful")</f>
        <v>322</v>
      </c>
      <c r="C2" s="14">
        <f>COUNTIFS(Sheet1!$D:$D,"&lt;1000",Sheet1!$F:$F,"failed")</f>
        <v>113</v>
      </c>
      <c r="D2" s="14">
        <f>COUNTIFS(Sheet1!$D:$D,"&lt;1000",Sheet1!$F:$F,"canceled")</f>
        <v>18</v>
      </c>
      <c r="E2" s="14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ht="19" customHeight="1" thickBot="1" x14ac:dyDescent="0.6">
      <c r="A3" s="16" t="s">
        <v>8388</v>
      </c>
      <c r="B3" s="14">
        <f>COUNTIFS(Sheet1!$D:$D,"&gt;=1000",Sheet1!$D:$D,"&lt;=4999",Sheet1!$F:$F,"successful")</f>
        <v>932</v>
      </c>
      <c r="C3" s="14">
        <f>COUNTIFS(Sheet1!$D:$D,"&gt;=1000",Sheet1!$D:$D,"&lt;=4999",Sheet1!$F:$F,"failed")</f>
        <v>420</v>
      </c>
      <c r="D3" s="14">
        <f>COUNTIFS(Sheet1!$D:$D,"&gt;=1000",Sheet1!$D:$D,"&lt;=4999",Sheet1!$F:$F,"canceled")</f>
        <v>60</v>
      </c>
      <c r="E3" s="14">
        <f>SUM(B3:D3)</f>
        <v>1412</v>
      </c>
      <c r="F3" s="15">
        <f t="shared" ref="F3:F13" si="0">B3/E3</f>
        <v>0.66005665722379603</v>
      </c>
      <c r="G3" s="15">
        <f>C3/E3</f>
        <v>0.29745042492917845</v>
      </c>
      <c r="H3" s="15">
        <f t="shared" ref="H3:H13" si="1">D3/E3</f>
        <v>4.2492917847025496E-2</v>
      </c>
    </row>
    <row r="4" spans="1:8" ht="24" thickBot="1" x14ac:dyDescent="0.6">
      <c r="A4" s="16" t="s">
        <v>8389</v>
      </c>
      <c r="B4" s="14">
        <f>COUNTIFS(Sheet1!$D:$D,"&gt;=5000",Sheet1!$D:$D,"&lt;=9999",Sheet1!$F:$F,"successful")</f>
        <v>381</v>
      </c>
      <c r="C4" s="14">
        <f>COUNTIFS(Sheet1!$D:$D,"&gt;=5000",Sheet1!$D:$D,"&lt;=9999",Sheet1!$F:$F,"failed")</f>
        <v>283</v>
      </c>
      <c r="D4" s="14">
        <f>COUNTIFS(Sheet1!$D:$D,"&gt;=5000",Sheet1!$D:$D,"&lt;=9999",Sheet1!$F:$F,"canceled")</f>
        <v>52</v>
      </c>
      <c r="E4" s="14">
        <f t="shared" ref="E4:E13" si="2">SUM(B4:D4)</f>
        <v>716</v>
      </c>
      <c r="F4" s="15">
        <f t="shared" si="0"/>
        <v>0.53212290502793291</v>
      </c>
      <c r="G4" s="15">
        <f t="shared" ref="G4:G13" si="3">C4/E4</f>
        <v>0.39525139664804471</v>
      </c>
      <c r="H4" s="15">
        <f t="shared" si="1"/>
        <v>7.2625698324022353E-2</v>
      </c>
    </row>
    <row r="5" spans="1:8" ht="24" thickBot="1" x14ac:dyDescent="0.6">
      <c r="A5" s="16" t="s">
        <v>8390</v>
      </c>
      <c r="B5" s="14">
        <f>COUNTIFS(Sheet1!$D:$D,"&gt;=10000",Sheet1!$D:$D,"&lt;=14999",Sheet1!$F:$F,"successful")</f>
        <v>168</v>
      </c>
      <c r="C5" s="14">
        <f>COUNTIFS(Sheet1!$D:$D,"&gt;=10000",Sheet1!$D:$D,"&lt;=14999",Sheet1!$F:$F,"failed")</f>
        <v>144</v>
      </c>
      <c r="D5" s="14">
        <f>COUNTIFS(Sheet1!$D:$D,"&gt;=10000",Sheet1!$D:$D,"&lt;=14999",Sheet1!$F:$F,"canceled")</f>
        <v>40</v>
      </c>
      <c r="E5" s="14">
        <f t="shared" si="2"/>
        <v>352</v>
      </c>
      <c r="F5" s="15">
        <f t="shared" si="0"/>
        <v>0.47727272727272729</v>
      </c>
      <c r="G5" s="15">
        <f t="shared" si="3"/>
        <v>0.40909090909090912</v>
      </c>
      <c r="H5" s="15">
        <f t="shared" si="1"/>
        <v>0.11363636363636363</v>
      </c>
    </row>
    <row r="6" spans="1:8" ht="24" thickBot="1" x14ac:dyDescent="0.6">
      <c r="A6" s="16" t="s">
        <v>8391</v>
      </c>
      <c r="B6" s="14">
        <f>COUNTIFS(Sheet1!$D:$D,"&gt;=15000",Sheet1!$D:$D,"&lt;=19999",Sheet1!$F:$F,"successful")</f>
        <v>94</v>
      </c>
      <c r="C6" s="14">
        <f>COUNTIFS(Sheet1!$D:$D,"&gt;=15000",Sheet1!$D:$D,"&lt;=19999",Sheet1!$F:$F,"failed")</f>
        <v>90</v>
      </c>
      <c r="D6" s="14">
        <f>COUNTIFS(Sheet1!$D:$D,"&gt;=15000",Sheet1!$D:$D,"&lt;=19999",Sheet1!$F:$F,"canceled")</f>
        <v>17</v>
      </c>
      <c r="E6" s="14">
        <f t="shared" si="2"/>
        <v>201</v>
      </c>
      <c r="F6" s="15">
        <f t="shared" si="0"/>
        <v>0.46766169154228854</v>
      </c>
      <c r="G6" s="15">
        <f t="shared" si="3"/>
        <v>0.44776119402985076</v>
      </c>
      <c r="H6" s="15">
        <f t="shared" si="1"/>
        <v>8.45771144278607E-2</v>
      </c>
    </row>
    <row r="7" spans="1:8" ht="24" thickBot="1" x14ac:dyDescent="0.6">
      <c r="A7" s="16" t="s">
        <v>8392</v>
      </c>
      <c r="B7" s="14">
        <f>COUNTIFS(Sheet1!$D:$D,"&gt;=20000",Sheet1!$D:$D,"&lt;=24999",Sheet1!$F:$F,"successful")</f>
        <v>62</v>
      </c>
      <c r="C7" s="14">
        <f>COUNTIFS(Sheet1!$D:$D,"&gt;=20000",Sheet1!$D:$D,"&lt;=24999",Sheet1!$F:$F,"failed")</f>
        <v>72</v>
      </c>
      <c r="D7" s="14">
        <f>COUNTIFS(Sheet1!$D:$D,"&gt;=20000",Sheet1!$D:$D,"&lt;=24999",Sheet1!$F:$F,"canceled")</f>
        <v>14</v>
      </c>
      <c r="E7" s="14">
        <f t="shared" si="2"/>
        <v>148</v>
      </c>
      <c r="F7" s="15">
        <f t="shared" si="0"/>
        <v>0.41891891891891891</v>
      </c>
      <c r="G7" s="15">
        <f t="shared" si="3"/>
        <v>0.48648648648648651</v>
      </c>
      <c r="H7" s="15">
        <f t="shared" si="1"/>
        <v>9.45945945945946E-2</v>
      </c>
    </row>
    <row r="8" spans="1:8" ht="24" thickBot="1" x14ac:dyDescent="0.6">
      <c r="A8" s="16" t="s">
        <v>8393</v>
      </c>
      <c r="B8" s="14">
        <f>COUNTIFS(Sheet1!$D:$D,"&gt;=25000",Sheet1!$D:$D,"&lt;=29999",Sheet1!$F:$F,"successful")</f>
        <v>55</v>
      </c>
      <c r="C8" s="14">
        <f>COUNTIFS(Sheet1!$D:$D,"&gt;=25000",Sheet1!$D:$D,"&lt;=29999",Sheet1!$F:$F,"failed")</f>
        <v>64</v>
      </c>
      <c r="D8" s="14">
        <f>COUNTIFS(Sheet1!$D:$D,"&gt;=25000",Sheet1!$D:$D,"&lt;=29999",Sheet1!$F:$F,"canceled")</f>
        <v>18</v>
      </c>
      <c r="E8" s="14">
        <f t="shared" si="2"/>
        <v>137</v>
      </c>
      <c r="F8" s="15">
        <f t="shared" si="0"/>
        <v>0.40145985401459855</v>
      </c>
      <c r="G8" s="15">
        <f t="shared" si="3"/>
        <v>0.46715328467153283</v>
      </c>
      <c r="H8" s="15">
        <f t="shared" si="1"/>
        <v>0.13138686131386862</v>
      </c>
    </row>
    <row r="9" spans="1:8" ht="24" thickBot="1" x14ac:dyDescent="0.6">
      <c r="A9" s="16" t="s">
        <v>8394</v>
      </c>
      <c r="B9" s="14">
        <f>COUNTIFS(Sheet1!$D:$D,"&gt;=30000",Sheet1!$D:$D,"&lt;=34999",Sheet1!$F:$F,"successful")</f>
        <v>32</v>
      </c>
      <c r="C9" s="14">
        <f>COUNTIFS(Sheet1!$D:$D,"&gt;=30000",Sheet1!$D:$D,"&lt;=34999",Sheet1!$F:$F,"failed")</f>
        <v>37</v>
      </c>
      <c r="D9" s="14">
        <f>COUNTIFS(Sheet1!$D:$D,"&gt;=30000",Sheet1!$D:$D,"&lt;=34999",Sheet1!$F:$F,"canceled")</f>
        <v>13</v>
      </c>
      <c r="E9" s="14">
        <f t="shared" si="2"/>
        <v>82</v>
      </c>
      <c r="F9" s="15">
        <f t="shared" si="0"/>
        <v>0.3902439024390244</v>
      </c>
      <c r="G9" s="15">
        <f t="shared" si="3"/>
        <v>0.45121951219512196</v>
      </c>
      <c r="H9" s="15">
        <f t="shared" si="1"/>
        <v>0.15853658536585366</v>
      </c>
    </row>
    <row r="10" spans="1:8" ht="24" thickBot="1" x14ac:dyDescent="0.6">
      <c r="A10" s="16" t="s">
        <v>8395</v>
      </c>
      <c r="B10" s="14">
        <f>COUNTIFS(Sheet1!$D:$D,"&gt;=35000",Sheet1!$D:$D,"&lt;=39999",Sheet1!$F:$F,"successful")</f>
        <v>26</v>
      </c>
      <c r="C10" s="14">
        <f>COUNTIFS(Sheet1!$D:$D,"&gt;=35000",Sheet1!$D:$D,"&lt;=39999",Sheet1!$F:$F,"failed")</f>
        <v>22</v>
      </c>
      <c r="D10" s="14">
        <f>COUNTIFS(Sheet1!$D:$D,"&gt;=35000",Sheet1!$D:$D,"&lt;=39999",Sheet1!$F:$F,"canceled")</f>
        <v>7</v>
      </c>
      <c r="E10" s="14">
        <f t="shared" si="2"/>
        <v>55</v>
      </c>
      <c r="F10" s="15">
        <f t="shared" si="0"/>
        <v>0.47272727272727272</v>
      </c>
      <c r="G10" s="15">
        <f t="shared" si="3"/>
        <v>0.4</v>
      </c>
      <c r="H10" s="15">
        <f t="shared" si="1"/>
        <v>0.12727272727272726</v>
      </c>
    </row>
    <row r="11" spans="1:8" ht="24" thickBot="1" x14ac:dyDescent="0.6">
      <c r="A11" s="16" t="s">
        <v>8396</v>
      </c>
      <c r="B11" s="14">
        <f>COUNTIFS(Sheet1!$D:$D,"&gt;=40000",Sheet1!$D:$D,"&lt;=44999",Sheet1!$F:$F,"successful")</f>
        <v>21</v>
      </c>
      <c r="C11" s="14">
        <f>COUNTIFS(Sheet1!$D:$D,"&gt;=40000",Sheet1!$D:$D,"&lt;=44999",Sheet1!$F:$F,"failed")</f>
        <v>16</v>
      </c>
      <c r="D11" s="14">
        <f>COUNTIFS(Sheet1!$D:$D,"&gt;=40000",Sheet1!$D:$D,"&lt;=44999",Sheet1!$F:$F,"canceled")</f>
        <v>6</v>
      </c>
      <c r="E11" s="14">
        <f t="shared" si="2"/>
        <v>43</v>
      </c>
      <c r="F11" s="15">
        <f t="shared" si="0"/>
        <v>0.48837209302325579</v>
      </c>
      <c r="G11" s="15">
        <f t="shared" si="3"/>
        <v>0.37209302325581395</v>
      </c>
      <c r="H11" s="15">
        <f t="shared" si="1"/>
        <v>0.13953488372093023</v>
      </c>
    </row>
    <row r="12" spans="1:8" ht="24" thickBot="1" x14ac:dyDescent="0.6">
      <c r="A12" s="16" t="s">
        <v>8397</v>
      </c>
      <c r="B12" s="14">
        <f>COUNTIFS(Sheet1!$D:$D,"&gt;=45000",Sheet1!$D:$D,"&lt;=49999",Sheet1!$F:$F,"successful")</f>
        <v>6</v>
      </c>
      <c r="C12" s="14">
        <f>COUNTIFS(Sheet1!$D:$D,"&gt;=45000",Sheet1!$D:$D,"&lt;=49999",Sheet1!$F:$F,"failed")</f>
        <v>11</v>
      </c>
      <c r="D12" s="14">
        <f>COUNTIFS(Sheet1!$D:$D,"&gt;=45000",Sheet1!$D:$D,"&lt;=49999",Sheet1!$F:$F,"canceled")</f>
        <v>4</v>
      </c>
      <c r="E12" s="14">
        <f t="shared" si="2"/>
        <v>21</v>
      </c>
      <c r="F12" s="15">
        <f t="shared" si="0"/>
        <v>0.2857142857142857</v>
      </c>
      <c r="G12" s="15">
        <f t="shared" si="3"/>
        <v>0.52380952380952384</v>
      </c>
      <c r="H12" s="15">
        <f t="shared" si="1"/>
        <v>0.19047619047619047</v>
      </c>
    </row>
    <row r="13" spans="1:8" ht="24" thickBot="1" x14ac:dyDescent="0.6">
      <c r="A13" s="16" t="s">
        <v>8398</v>
      </c>
      <c r="B13" s="14">
        <f>COUNTIFS(Sheet1!$D:$D,"&gt;=50000",Sheet1!$F:$F,"successful")</f>
        <v>86</v>
      </c>
      <c r="C13" s="14">
        <f>COUNTIFS(Sheet1!$D:$D,"&gt;=50000",Sheet1!$F:$F,"failed")</f>
        <v>258</v>
      </c>
      <c r="D13" s="14">
        <f>COUNTIFS(Sheet1!$D:$D,"&gt;=50000",Sheet1!$F:$F,"canceled")</f>
        <v>100</v>
      </c>
      <c r="E13" s="14">
        <f t="shared" si="2"/>
        <v>444</v>
      </c>
      <c r="F13" s="15">
        <f t="shared" si="0"/>
        <v>0.19369369369369369</v>
      </c>
      <c r="G13" s="15">
        <f t="shared" si="3"/>
        <v>0.58108108108108103</v>
      </c>
      <c r="H13" s="15">
        <f t="shared" si="1"/>
        <v>0.22522522522522523</v>
      </c>
    </row>
    <row r="14" spans="1:8" ht="23.5" x14ac:dyDescent="0.55000000000000004">
      <c r="A14" s="12"/>
      <c r="B14" s="12"/>
      <c r="C14" s="12"/>
      <c r="D14" s="12"/>
      <c r="E14" s="12"/>
      <c r="F14" s="12"/>
      <c r="G14" s="12"/>
      <c r="H14" s="12"/>
    </row>
    <row r="15" spans="1:8" ht="23.5" x14ac:dyDescent="0.55000000000000004">
      <c r="A15" s="12"/>
      <c r="B15" s="12"/>
      <c r="C15" s="12"/>
      <c r="D15" s="12"/>
      <c r="E15" s="12"/>
      <c r="F15" s="12"/>
      <c r="G15" s="12"/>
      <c r="H15" s="12"/>
    </row>
    <row r="16" spans="1:8" ht="23.5" x14ac:dyDescent="0.55000000000000004">
      <c r="A16" s="12"/>
      <c r="B16" s="12"/>
      <c r="C16" s="12"/>
      <c r="D16" s="12"/>
      <c r="E16" s="12"/>
      <c r="F16" s="12"/>
      <c r="G16" s="12"/>
      <c r="H16" s="12"/>
    </row>
    <row r="17" spans="1:8" ht="23.5" x14ac:dyDescent="0.55000000000000004">
      <c r="A17" s="12"/>
      <c r="B17" s="12"/>
      <c r="C17" s="12"/>
      <c r="D17" s="12"/>
      <c r="E17" s="12"/>
      <c r="F17" s="12"/>
      <c r="G17" s="12"/>
      <c r="H17" s="12"/>
    </row>
    <row r="18" spans="1:8" ht="23.5" x14ac:dyDescent="0.55000000000000004">
      <c r="A18" s="12"/>
      <c r="B18" s="12"/>
      <c r="C18" s="12"/>
      <c r="D18" s="12"/>
      <c r="E18" s="12"/>
      <c r="F18" s="12"/>
      <c r="G18" s="12"/>
      <c r="H18" s="12"/>
    </row>
    <row r="19" spans="1:8" ht="23.5" x14ac:dyDescent="0.55000000000000004">
      <c r="A19" s="12"/>
      <c r="B19" s="12"/>
      <c r="C19" s="12"/>
      <c r="D19" s="12"/>
      <c r="E19" s="12"/>
      <c r="F19" s="12"/>
      <c r="G19" s="12"/>
      <c r="H19" s="12"/>
    </row>
    <row r="20" spans="1:8" ht="23.5" x14ac:dyDescent="0.55000000000000004">
      <c r="A20" s="12"/>
      <c r="B20" s="12"/>
      <c r="C20" s="12"/>
      <c r="D20" s="12"/>
      <c r="E20" s="12"/>
      <c r="F20" s="12"/>
      <c r="G20" s="12"/>
      <c r="H20" s="12"/>
    </row>
    <row r="21" spans="1:8" ht="23.5" x14ac:dyDescent="0.55000000000000004">
      <c r="A21" s="12"/>
      <c r="B21" s="12"/>
      <c r="C21" s="12"/>
      <c r="D21" s="12"/>
      <c r="E21" s="12"/>
      <c r="F21" s="12"/>
      <c r="G21" s="12"/>
      <c r="H21" s="12"/>
    </row>
    <row r="22" spans="1:8" ht="23.5" x14ac:dyDescent="0.55000000000000004">
      <c r="A22" s="12"/>
      <c r="B22" s="12"/>
      <c r="C22" s="12"/>
      <c r="D22" s="12"/>
      <c r="E22" s="12"/>
      <c r="F22" s="12"/>
      <c r="G22" s="12"/>
      <c r="H22" s="12"/>
    </row>
    <row r="23" spans="1:8" ht="23.5" x14ac:dyDescent="0.55000000000000004">
      <c r="A23" s="12"/>
      <c r="B23" s="12"/>
      <c r="C23" s="12"/>
      <c r="D23" s="12"/>
      <c r="E23" s="12"/>
      <c r="F23" s="12"/>
      <c r="G23" s="12"/>
      <c r="H23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Sheet6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Mohammad Qre'yeah</cp:lastModifiedBy>
  <dcterms:created xsi:type="dcterms:W3CDTF">2017-04-20T15:17:24Z</dcterms:created>
  <dcterms:modified xsi:type="dcterms:W3CDTF">2019-06-05T23:28:56Z</dcterms:modified>
</cp:coreProperties>
</file>