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ource" sheetId="1" r:id="rId1"/>
    <sheet name="statistic" sheetId="2" r:id="rId2"/>
    <sheet name="summary-with-baseline" sheetId="3" r:id="rId3"/>
  </sheets>
  <externalReferences>
    <externalReference r:id="rId5"/>
  </externalReferenc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<sst xmlns="http://schemas.openxmlformats.org/spreadsheetml/2006/main" count="382" uniqueCount="182">
  <si>
    <t>exp</t>
  </si>
  <si>
    <t>tag</t>
  </si>
  <si>
    <t>SkinReaction</t>
  </si>
  <si>
    <t>CYP2C9_Veith</t>
  </si>
  <si>
    <t>CYP3A4_Veith</t>
  </si>
  <si>
    <t>AMES</t>
  </si>
  <si>
    <t>CYP2C19_Veith</t>
  </si>
  <si>
    <t>CYP1A2_Veith</t>
  </si>
  <si>
    <t>CYP3A4_Substrate_CarbonMangels</t>
  </si>
  <si>
    <t>Pgp_Broccatelli</t>
  </si>
  <si>
    <t>hERG_Karim</t>
  </si>
  <si>
    <t>DILI</t>
  </si>
  <si>
    <t>ClinTox</t>
  </si>
  <si>
    <t>Carcinogens_Lagunin</t>
  </si>
  <si>
    <t>hERG</t>
  </si>
  <si>
    <t>Tox21-&gt;NR-AR</t>
  </si>
  <si>
    <t>Tox21-&gt;NR-AR-LBD</t>
  </si>
  <si>
    <t>Tox21-&gt;NR-AhR</t>
  </si>
  <si>
    <t>Tox21-&gt;NR-Aromatase</t>
  </si>
  <si>
    <t>Tox21-&gt;NR-ER</t>
  </si>
  <si>
    <t>Tox21-&gt;NR-ER-LBD</t>
  </si>
  <si>
    <t>Tox21-&gt;NR-PPAR-gamma</t>
  </si>
  <si>
    <t>Tox21-&gt;SR-ARE</t>
  </si>
  <si>
    <t>Tox21-&gt;SR-ATAD5</t>
  </si>
  <si>
    <t>Tox21-&gt;SR-HSE</t>
  </si>
  <si>
    <t>Tox21-&gt;SR-MMP</t>
  </si>
  <si>
    <t>Tox21-&gt;SR-p53</t>
  </si>
  <si>
    <t>PAMPA_NCATS</t>
  </si>
  <si>
    <t>HIA_Hou</t>
  </si>
  <si>
    <t>Bioavailability_Ma</t>
  </si>
  <si>
    <t>BBB_Martins</t>
  </si>
  <si>
    <t>CYP2D6_Veith</t>
  </si>
  <si>
    <t>CYP2C9_Substrate_CarbonMangels</t>
  </si>
  <si>
    <t>CYP2D6_Substrate_CarbonMangels</t>
  </si>
  <si>
    <t>SARSCoV2_Vitro_Touret</t>
  </si>
  <si>
    <t>SARSCoV2_3CLPro_Diamond</t>
  </si>
  <si>
    <t>HIV</t>
  </si>
  <si>
    <t>mean</t>
  </si>
  <si>
    <t>Tox21</t>
  </si>
  <si>
    <t>all_mean</t>
  </si>
  <si>
    <t>allseed-35ds-scaf-60ex-moce-dotSAG-ESLoss</t>
  </si>
  <si>
    <t>allseed-35ds-scaf-60ex-moce-dotSAG-ESLoss-0</t>
  </si>
  <si>
    <t>allseed-35ds-scaf-60ex-moce-dotSAG-ESLoss-1</t>
  </si>
  <si>
    <t>allseed-35ds-scaf-60ex-moce-dotSAG-ESLoss-2</t>
  </si>
  <si>
    <t>allseed-35ds-scaf-60ex-moce-dotSAG-ESLoss-3</t>
  </si>
  <si>
    <t>allseed-35ds-scaf-60ex-moce-dotSAG-ESLoss-4</t>
  </si>
  <si>
    <t>allseed-35ds-scaf-60ex-moce-dotSAG-ESLoss-5</t>
  </si>
  <si>
    <t>allseed-35ds-scaf-60ex-moce-dotSAG-ESLoss-6</t>
  </si>
  <si>
    <t>allseed-35ds-scaf-60ex-moce-dotSAG-ESLoss-7</t>
  </si>
  <si>
    <t>allseed-35ds-scaf-60ex-moce-dotSAG-ESLoss-8</t>
  </si>
  <si>
    <t>allseed-35ds-scaf-60ex-moce-dotSAG-ESLoss-9</t>
  </si>
  <si>
    <t>allseed-35ds-scaf-60ex-moce-dotSAG</t>
  </si>
  <si>
    <t>allseed-35ds-scaf-60ex-moce-dotSAG-0</t>
  </si>
  <si>
    <t>allseed-35ds-scaf-60ex-moce-dotSAG-1</t>
  </si>
  <si>
    <t>allseed-35ds-scaf-60ex-moce-dotSAG-2</t>
  </si>
  <si>
    <t>allseed-35ds-scaf-60ex-moce-dotSAG-3</t>
  </si>
  <si>
    <t>allseed-35ds-scaf-60ex-moce-dotSAG-4</t>
  </si>
  <si>
    <t>allseed-35ds-scaf-60ex-moce-dotSAG-5</t>
  </si>
  <si>
    <t>allseed-35ds-scaf-60ex-moce-dotSAG-6</t>
  </si>
  <si>
    <t>allseed-35ds-scaf-60ex-moce-dotSAG-7</t>
  </si>
  <si>
    <t>allseed-35ds-scaf-60ex-moce-dotSAG-8</t>
  </si>
  <si>
    <t>allseed-35ds-scaf-60ex-moce-dotSAG-9</t>
  </si>
  <si>
    <t>allseed-35ds-scaf-60ex-moce-NoSAG</t>
  </si>
  <si>
    <t>allseed-35ds-scaf-60ex-moce-NoSAG-0</t>
  </si>
  <si>
    <t>allseed-35ds-scaf-60ex-moce-NoSAG-1</t>
  </si>
  <si>
    <t>allseed-35ds-scaf-60ex-moce-NoSAG-2</t>
  </si>
  <si>
    <t>allseed-35ds-scaf-60ex-moce-NoSAG-3</t>
  </si>
  <si>
    <t>allseed-35ds-scaf-60ex-moce-NoSAG-4</t>
  </si>
  <si>
    <t>allseed-35ds-scaf-60ex-moce-NoSAG-5</t>
  </si>
  <si>
    <t>allseed-35ds-scaf-60ex-moce-NoSAG-6</t>
  </si>
  <si>
    <t>allseed-35ds-scaf-60ex-moce-NoSAG-7</t>
  </si>
  <si>
    <t>allseed-35ds-scaf-60ex-moce-NoSAG-8</t>
  </si>
  <si>
    <t>allseed-35ds-scaf-60ex-moce-NoSAG-9</t>
  </si>
  <si>
    <t>allseed-35ds-scaf-60ex-moe</t>
  </si>
  <si>
    <t>allseed-35ds-scaf-60ex-moe-0</t>
  </si>
  <si>
    <t>allseed-35ds-scaf-60ex-moe-1</t>
  </si>
  <si>
    <t>allseed-35ds-scaf-60ex-moe-2</t>
  </si>
  <si>
    <t>allseed-35ds-scaf-60ex-moe-3</t>
  </si>
  <si>
    <t>allseed-35ds-scaf-60ex-moe-4</t>
  </si>
  <si>
    <t>allseed-35ds-scaf-60ex-moe-5</t>
  </si>
  <si>
    <t>allseed-35ds-scaf-60ex-moe-6</t>
  </si>
  <si>
    <t>allseed-35ds-scaf-60ex-moe-7</t>
  </si>
  <si>
    <t>allseed-35ds-scaf-60ex-moe-8</t>
  </si>
  <si>
    <t>allseed-35ds-scaf-60ex-moe-9</t>
  </si>
  <si>
    <t>allseed-35ds-scaf-gnn</t>
  </si>
  <si>
    <t>allseed-35ds-scaf-gnn-0</t>
  </si>
  <si>
    <t>allseed-35ds-scaf-gnn-1</t>
  </si>
  <si>
    <t>allseed-35ds-scaf-gnn-2</t>
  </si>
  <si>
    <t>allseed-35ds-scaf-gnn-3</t>
  </si>
  <si>
    <t>allseed-35ds-scaf-gnn-4</t>
  </si>
  <si>
    <t>allseed-35ds-scaf-gnn-5</t>
  </si>
  <si>
    <t>allseed-35ds-scaf-gnn-6</t>
  </si>
  <si>
    <t>allseed-35ds-scaf-gnn-7</t>
  </si>
  <si>
    <t>allseed-35ds-scaf-gnn-8</t>
  </si>
  <si>
    <t>allseed-35ds-scaf-gnn-9</t>
  </si>
  <si>
    <t>平均值项:all_mean</t>
  </si>
  <si>
    <t>标准偏差项:all_mean</t>
  </si>
  <si>
    <t>计数项:all_mean</t>
  </si>
  <si>
    <t>总计</t>
  </si>
  <si>
    <t>平均值项:SkinReaction</t>
  </si>
  <si>
    <t>平均值项:CYP2C9_Veith</t>
  </si>
  <si>
    <t>平均值项:CYP3A4_Veith</t>
  </si>
  <si>
    <t>平均值项:AMES</t>
  </si>
  <si>
    <t>平均值项:CYP2C19_Veith</t>
  </si>
  <si>
    <t>平均值项:CYP1A2_Veith</t>
  </si>
  <si>
    <t>平均值项:CYP3A4_Substrate_CarbonMangels</t>
  </si>
  <si>
    <t>平均值项:Pgp_Broccatelli</t>
  </si>
  <si>
    <t>平均值项:hERG_Karim</t>
  </si>
  <si>
    <t>平均值项:DILI</t>
  </si>
  <si>
    <t>平均值项:ClinTox</t>
  </si>
  <si>
    <t>平均值项:Carcinogens_Lagunin</t>
  </si>
  <si>
    <t>平均值项:hERG</t>
  </si>
  <si>
    <t>平均值项:PAMPA_NCATS</t>
  </si>
  <si>
    <t>平均值项:HIA_Hou</t>
  </si>
  <si>
    <t>平均值项:Bioavailability_Ma</t>
  </si>
  <si>
    <t>平均值项:BBB_Martins</t>
  </si>
  <si>
    <t>平均值项:CYP2D6_Veith</t>
  </si>
  <si>
    <t>平均值项:CYP2C9_Substrate_CarbonMangels</t>
  </si>
  <si>
    <t>平均值项:CYP2D6_Substrate_CarbonMangels</t>
  </si>
  <si>
    <t>平均值项:SARSCoV2_Vitro_Touret</t>
  </si>
  <si>
    <t>平均值项:SARSCoV2_3CLPro_Diamond</t>
  </si>
  <si>
    <t>平均值项:HIV</t>
  </si>
  <si>
    <t>平均值项:Tox21</t>
  </si>
  <si>
    <t>标准偏差项:SkinReaction</t>
  </si>
  <si>
    <t>标准偏差项:CYP2C9_Veith</t>
  </si>
  <si>
    <t>标准偏差项:CYP3A4_Veith</t>
  </si>
  <si>
    <t>标准偏差项:AMES</t>
  </si>
  <si>
    <t>标准偏差项:CYP2C19_Veith</t>
  </si>
  <si>
    <t>标准偏差项:CYP1A2_Veith</t>
  </si>
  <si>
    <t>标准偏差项:CYP3A4_Substrate_CarbonMangels</t>
  </si>
  <si>
    <t>标准偏差项:Pgp_Broccatelli</t>
  </si>
  <si>
    <t>标准偏差项:hERG_Karim</t>
  </si>
  <si>
    <t>标准偏差项:DILI</t>
  </si>
  <si>
    <t>标准偏差项:ClinTox</t>
  </si>
  <si>
    <t>标准偏差项:Carcinogens_Lagunin</t>
  </si>
  <si>
    <t>标准偏差项:hERG</t>
  </si>
  <si>
    <t>标准偏差项:PAMPA_NCATS</t>
  </si>
  <si>
    <t>标准偏差项:HIA_Hou</t>
  </si>
  <si>
    <t>标准偏差项:Bioavailability_Ma</t>
  </si>
  <si>
    <t>标准偏差项:BBB_Martins</t>
  </si>
  <si>
    <t>标准偏差项:CYP2D6_Veith</t>
  </si>
  <si>
    <t>标准偏差项:CYP2C9_Substrate_CarbonMangels</t>
  </si>
  <si>
    <t>标准偏差项:CYP2D6_Substrate_CarbonMangels</t>
  </si>
  <si>
    <t>标准偏差项:SARSCoV2_Vitro_Touret</t>
  </si>
  <si>
    <t>标准偏差项:SARSCoV2_3CLPro_Diamond</t>
  </si>
  <si>
    <t>标准偏差项:HIV</t>
  </si>
  <si>
    <t>标准偏差项:Tox21</t>
  </si>
  <si>
    <t>Summary</t>
  </si>
  <si>
    <t>ROCAUR</t>
  </si>
  <si>
    <t>mean_all</t>
  </si>
  <si>
    <t>mean_rank</t>
  </si>
  <si>
    <t>CNN</t>
  </si>
  <si>
    <t>GIN</t>
  </si>
  <si>
    <t>GCN</t>
  </si>
  <si>
    <t>NeuralFP</t>
  </si>
  <si>
    <t>Chemprop</t>
  </si>
  <si>
    <t>AttentiveFP</t>
  </si>
  <si>
    <t>KCL</t>
  </si>
  <si>
    <t>ContextPred</t>
  </si>
  <si>
    <t>AttrMasking</t>
  </si>
  <si>
    <t>SST-DNN-1L</t>
  </si>
  <si>
    <t>ST-DNN-1L</t>
  </si>
  <si>
    <t>GNN</t>
  </si>
  <si>
    <t>TopExpert</t>
  </si>
  <si>
    <t>GNN-MoE(Ours)</t>
  </si>
  <si>
    <t>GNN-MoCE(Ours)</t>
  </si>
  <si>
    <t>Mean</t>
  </si>
  <si>
    <t>Dataset</t>
  </si>
  <si>
    <t>SARSCoV2_VT</t>
  </si>
  <si>
    <t>SARSCoV2_3CD</t>
  </si>
  <si>
    <t>PAMPA</t>
  </si>
  <si>
    <t>CYP2C9_SC</t>
  </si>
  <si>
    <t>Carcinogens</t>
  </si>
  <si>
    <t>Bio_Ma</t>
  </si>
  <si>
    <t>CYP2D6_SC</t>
  </si>
  <si>
    <t>CYP3A4_SC</t>
  </si>
  <si>
    <t>Pgp_Bro</t>
  </si>
  <si>
    <t>GNN-MoE</t>
  </si>
  <si>
    <t>Standard error</t>
  </si>
  <si>
    <t>rank</t>
  </si>
  <si>
    <t>rank_mean</t>
  </si>
  <si>
    <t>rank_std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</si>
</sst>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6"/>
      <color rgb="FFFFFFFF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medium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theme="0"/>
      </left>
      <right style="medium">
        <color rgb="FF595959"/>
      </right>
      <top/>
      <bottom/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6" borderId="21" applyNumberFormat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7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6" fontId="1" fillId="0" borderId="14" xfId="0" applyNumberFormat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8F8F8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000000"/>
        </patternFill>
      </fill>
    </dxf>
    <dxf>
      <font>
        <b val="0"/>
        <i val="0"/>
        <u val="none"/>
        <sz val="11"/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2" defaultTableStyle="TableStyleMedium2" defaultPivotStyle="PivotStyleLight16">
    <tableStyle name="黑色浅色系标题行表格样式" count="2" xr9:uid="{FE79FFA8-8AB9-44B2-88AB-8977C8B2A96E}">
      <tableStyleElement type="wholeTable" dxfId="2"/>
      <tableStyleElement type="headerRow" dxfId="1"/>
    </tableStyle>
    <tableStyle name="黑色标题行灰白间隔列表格样式" count="4" xr9:uid="{F23EE811-2440-434A-A017-5822C44EC259}">
      <tableStyleElement type="wholeTable" dxfId="6"/>
      <tableStyleElement type="headerRow" dxfId="5"/>
      <tableStyleElement type="firstColumnStripe" dxfId="4"/>
      <tableStyleElement type="second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e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statics"/>
      <sheetName val="Sheet3"/>
      <sheetName val="source2"/>
      <sheetName val="source3"/>
      <sheetName val="statics2"/>
      <sheetName val="ablation-all"/>
      <sheetName val="ablation-part"/>
      <sheetName val="ablation-all-dot"/>
      <sheetName val="ablation-dot-整理"/>
      <sheetName val="rank"/>
      <sheetName val="Sheet11"/>
      <sheetName val="Sheet12"/>
      <sheetName val="Sheet13"/>
      <sheetName val="整个均值表"/>
      <sheetName val="SELEC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exp</v>
          </cell>
          <cell r="B1" t="str">
            <v>tag</v>
          </cell>
          <cell r="C1" t="str">
            <v>SkinReaction</v>
          </cell>
          <cell r="D1" t="str">
            <v>CYP2C9_Veith</v>
          </cell>
          <cell r="E1" t="str">
            <v>CYP3A4_Veith</v>
          </cell>
          <cell r="F1" t="str">
            <v>AMES</v>
          </cell>
          <cell r="G1" t="str">
            <v>CYP2C19_Veith</v>
          </cell>
          <cell r="H1" t="str">
            <v>CYP1A2_Veith</v>
          </cell>
          <cell r="I1" t="str">
            <v>CYP3A4_Substrate_CarbonMangels</v>
          </cell>
          <cell r="J1" t="str">
            <v>Pgp_Broccatelli</v>
          </cell>
          <cell r="K1" t="str">
            <v>hERG_Karim</v>
          </cell>
          <cell r="L1" t="str">
            <v>DILI</v>
          </cell>
          <cell r="M1" t="str">
            <v>ClinTox</v>
          </cell>
          <cell r="N1" t="str">
            <v>Carcinogens_Lagunin</v>
          </cell>
          <cell r="O1" t="str">
            <v>hERG</v>
          </cell>
          <cell r="P1" t="str">
            <v>Tox21-&gt;NR-AR</v>
          </cell>
          <cell r="Q1" t="str">
            <v>Tox21-&gt;NR-AR-LBD</v>
          </cell>
          <cell r="R1" t="str">
            <v>Tox21-&gt;NR-AhR</v>
          </cell>
          <cell r="S1" t="str">
            <v>Tox21-&gt;NR-Aromatase</v>
          </cell>
          <cell r="T1" t="str">
            <v>Tox21-&gt;NR-ER</v>
          </cell>
          <cell r="U1" t="str">
            <v>Tox21-&gt;NR-ER-LBD</v>
          </cell>
          <cell r="V1" t="str">
            <v>Tox21-&gt;NR-PPAR-gamma</v>
          </cell>
          <cell r="W1" t="str">
            <v>Tox21-&gt;SR-ARE</v>
          </cell>
          <cell r="X1" t="str">
            <v>Tox21-&gt;SR-ATAD5</v>
          </cell>
          <cell r="Y1" t="str">
            <v>Tox21-&gt;SR-HSE</v>
          </cell>
          <cell r="Z1" t="str">
            <v>Tox21-&gt;SR-MMP</v>
          </cell>
          <cell r="AA1" t="str">
            <v>Tox21-&gt;SR-p53</v>
          </cell>
          <cell r="AB1" t="str">
            <v>PAMPA_NCATS</v>
          </cell>
          <cell r="AC1" t="str">
            <v>HIA_Hou</v>
          </cell>
          <cell r="AD1" t="str">
            <v>Bioavailability_Ma</v>
          </cell>
          <cell r="AE1" t="str">
            <v>BBB_Martins</v>
          </cell>
          <cell r="AF1" t="str">
            <v>CYP2D6_Veith</v>
          </cell>
          <cell r="AG1" t="str">
            <v>CYP2C9_Substrate_CarbonMangels</v>
          </cell>
          <cell r="AH1" t="str">
            <v>CYP2D6_Substrate_CarbonMangels</v>
          </cell>
          <cell r="AI1" t="str">
            <v>SARSCoV2_Vitro_Touret</v>
          </cell>
          <cell r="AJ1" t="str">
            <v>SARSCoV2_3CLPro_Diamond</v>
          </cell>
          <cell r="AK1" t="str">
            <v>HIV</v>
          </cell>
          <cell r="AL1" t="str">
            <v>mean</v>
          </cell>
          <cell r="AM1" t="str">
            <v>Tox21</v>
          </cell>
          <cell r="AN1" t="str">
            <v>all_mean</v>
          </cell>
        </row>
        <row r="2">
          <cell r="A2" t="str">
            <v>allseed-35ds-scaf-60ex-moce-dotSAG-ESLoss</v>
          </cell>
          <cell r="B2" t="str">
            <v>allseed-35ds-scaf-60ex-moce-dotSAG-ESLoss-0</v>
          </cell>
          <cell r="C2">
            <v>0.553324408746095</v>
          </cell>
          <cell r="D2">
            <v>0.88305191319684</v>
          </cell>
          <cell r="E2">
            <v>0.858727468907176</v>
          </cell>
          <cell r="F2">
            <v>0.793143491095866</v>
          </cell>
          <cell r="G2">
            <v>0.859646449444402</v>
          </cell>
          <cell r="H2">
            <v>0.894049410858819</v>
          </cell>
          <cell r="I2">
            <v>0.628968253968254</v>
          </cell>
          <cell r="J2">
            <v>0.806949544403644</v>
          </cell>
          <cell r="K2">
            <v>0.806170009445582</v>
          </cell>
          <cell r="L2">
            <v>0.793367346938775</v>
          </cell>
          <cell r="M2">
            <v>0.586851851851851</v>
          </cell>
          <cell r="N2">
            <v>0.899999999999999</v>
          </cell>
          <cell r="O2">
            <v>0.682715311004784</v>
          </cell>
          <cell r="P2">
            <v>0.656434097927278</v>
          </cell>
          <cell r="Q2">
            <v>0.867953431372549</v>
          </cell>
          <cell r="R2">
            <v>0.813871094110056</v>
          </cell>
          <cell r="S2">
            <v>0.692778793418647</v>
          </cell>
          <cell r="T2">
            <v>0.722819707685616</v>
          </cell>
          <cell r="U2">
            <v>0.776629361421988</v>
          </cell>
          <cell r="V2">
            <v>0.782974643085446</v>
          </cell>
          <cell r="W2">
            <v>0.769490271324391</v>
          </cell>
          <cell r="X2">
            <v>0.774070679878572</v>
          </cell>
          <cell r="Y2">
            <v>0.814595983773841</v>
          </cell>
          <cell r="Z2">
            <v>0.843500287852619</v>
          </cell>
          <cell r="AA2">
            <v>0.722987874760432</v>
          </cell>
          <cell r="AB2">
            <v>0.61189111747851</v>
          </cell>
          <cell r="AC2">
            <v>0.905066977285963</v>
          </cell>
          <cell r="AD2">
            <v>0.56774193548387</v>
          </cell>
          <cell r="AE2">
            <v>0.822525597269624</v>
          </cell>
          <cell r="AF2">
            <v>0.822610266642752</v>
          </cell>
          <cell r="AG2">
            <v>0.54351395730706</v>
          </cell>
          <cell r="AH2">
            <v>0.796491228070175</v>
          </cell>
          <cell r="AI2">
            <v>0.427458033573141</v>
          </cell>
          <cell r="AJ2">
            <v>0.711728169528681</v>
          </cell>
          <cell r="AK2">
            <v>0.69250614677544</v>
          </cell>
          <cell r="AL2">
            <v>0.748188717596821</v>
          </cell>
          <cell r="AM2">
            <v>0.769842185550953</v>
          </cell>
          <cell r="AN2">
            <v>0.738264211451177</v>
          </cell>
        </row>
        <row r="3">
          <cell r="A3" t="str">
            <v>allseed-35ds-scaf-60ex-moce-dotSAG-ESLoss</v>
          </cell>
          <cell r="B3" t="str">
            <v>allseed-35ds-scaf-60ex-moce-dotSAG-ESLoss-1</v>
          </cell>
          <cell r="C3">
            <v>0.547077197679607</v>
          </cell>
          <cell r="D3">
            <v>0.91261329652634</v>
          </cell>
          <cell r="E3">
            <v>0.914419561165849</v>
          </cell>
          <cell r="F3">
            <v>0.814748346430093</v>
          </cell>
          <cell r="G3">
            <v>0.893221524067524</v>
          </cell>
          <cell r="H3">
            <v>0.909987650773776</v>
          </cell>
          <cell r="I3">
            <v>0.762345679012345</v>
          </cell>
          <cell r="J3">
            <v>0.881204950360397</v>
          </cell>
          <cell r="K3">
            <v>0.860991399548158</v>
          </cell>
          <cell r="L3">
            <v>0.875850340136054</v>
          </cell>
          <cell r="M3">
            <v>0.878518518518518</v>
          </cell>
          <cell r="N3">
            <v>0.94074074074074</v>
          </cell>
          <cell r="O3">
            <v>0.804724880382775</v>
          </cell>
          <cell r="P3">
            <v>0.668284734329242</v>
          </cell>
          <cell r="Q3">
            <v>0.921278379772961</v>
          </cell>
          <cell r="R3">
            <v>0.849703889759424</v>
          </cell>
          <cell r="S3">
            <v>0.777894576477757</v>
          </cell>
          <cell r="T3">
            <v>0.724070951481532</v>
          </cell>
          <cell r="U3">
            <v>0.808909370199692</v>
          </cell>
          <cell r="V3">
            <v>0.839335180055401</v>
          </cell>
          <cell r="W3">
            <v>0.798165252669664</v>
          </cell>
          <cell r="X3">
            <v>0.823558050289249</v>
          </cell>
          <cell r="Y3">
            <v>0.83118748267782</v>
          </cell>
          <cell r="Z3">
            <v>0.891917098445595</v>
          </cell>
          <cell r="AA3">
            <v>0.823620621575029</v>
          </cell>
          <cell r="AB3">
            <v>0.711652340019102</v>
          </cell>
          <cell r="AC3">
            <v>0.94059405940594</v>
          </cell>
          <cell r="AD3">
            <v>0.747419354838709</v>
          </cell>
          <cell r="AE3">
            <v>0.827245661172028</v>
          </cell>
          <cell r="AF3">
            <v>0.864323640630137</v>
          </cell>
          <cell r="AG3">
            <v>0.64039408866995</v>
          </cell>
          <cell r="AH3">
            <v>0.82914979757085</v>
          </cell>
          <cell r="AI3">
            <v>0.545163868904876</v>
          </cell>
          <cell r="AJ3">
            <v>0.763244428206065</v>
          </cell>
          <cell r="AK3">
            <v>0.772133169998523</v>
          </cell>
          <cell r="AL3">
            <v>0.811305430928335</v>
          </cell>
          <cell r="AM3">
            <v>0.813160465644447</v>
          </cell>
          <cell r="AN3">
            <v>0.81045520668345</v>
          </cell>
        </row>
        <row r="4">
          <cell r="A4" t="str">
            <v>allseed-35ds-scaf-60ex-moce-dotSAG-ESLoss</v>
          </cell>
          <cell r="B4" t="str">
            <v>allseed-35ds-scaf-60ex-moce-dotSAG-ESLoss-2</v>
          </cell>
          <cell r="C4">
            <v>0.556001784917447</v>
          </cell>
          <cell r="D4">
            <v>0.915164097845257</v>
          </cell>
          <cell r="E4">
            <v>0.894942279136943</v>
          </cell>
          <cell r="F4">
            <v>0.858837145917227</v>
          </cell>
          <cell r="G4">
            <v>0.894862292121303</v>
          </cell>
          <cell r="H4">
            <v>0.914575321717322</v>
          </cell>
          <cell r="I4">
            <v>0.678571428571428</v>
          </cell>
          <cell r="J4">
            <v>0.872569019447844</v>
          </cell>
          <cell r="K4">
            <v>0.865600954501013</v>
          </cell>
          <cell r="L4">
            <v>0.802721088435374</v>
          </cell>
          <cell r="M4">
            <v>0.896851851851851</v>
          </cell>
          <cell r="N4">
            <v>0.944444444444444</v>
          </cell>
          <cell r="O4">
            <v>0.803827751196172</v>
          </cell>
          <cell r="P4">
            <v>0.664080037375084</v>
          </cell>
          <cell r="Q4">
            <v>0.856778895768833</v>
          </cell>
          <cell r="R4">
            <v>0.811635865056687</v>
          </cell>
          <cell r="S4">
            <v>0.7455971968312</v>
          </cell>
          <cell r="T4">
            <v>0.752915100129295</v>
          </cell>
          <cell r="U4">
            <v>0.797915295150318</v>
          </cell>
          <cell r="V4">
            <v>0.82192627317281</v>
          </cell>
          <cell r="W4">
            <v>0.82716629984261</v>
          </cell>
          <cell r="X4">
            <v>0.731699982816885</v>
          </cell>
          <cell r="Y4">
            <v>0.803686159893169</v>
          </cell>
          <cell r="Z4">
            <v>0.875918249856073</v>
          </cell>
          <cell r="AA4">
            <v>0.842333362225882</v>
          </cell>
          <cell r="AB4">
            <v>0.712082139446036</v>
          </cell>
          <cell r="AC4">
            <v>0.952242283051834</v>
          </cell>
          <cell r="AD4">
            <v>0.778064516129032</v>
          </cell>
          <cell r="AE4">
            <v>0.919904146394597</v>
          </cell>
          <cell r="AF4">
            <v>0.864942979702866</v>
          </cell>
          <cell r="AG4">
            <v>0.719540229885057</v>
          </cell>
          <cell r="AH4">
            <v>0.865587044534412</v>
          </cell>
          <cell r="AI4">
            <v>0.671262989608313</v>
          </cell>
          <cell r="AJ4">
            <v>0.781877968578735</v>
          </cell>
          <cell r="AK4">
            <v>0.758425860765762</v>
          </cell>
          <cell r="AL4">
            <v>0.812987209609118</v>
          </cell>
          <cell r="AM4">
            <v>0.79430439317657</v>
          </cell>
          <cell r="AN4">
            <v>0.821550167140702</v>
          </cell>
        </row>
        <row r="5">
          <cell r="A5" t="str">
            <v>allseed-35ds-scaf-60ex-moce-dotSAG-ESLoss</v>
          </cell>
          <cell r="B5" t="str">
            <v>allseed-35ds-scaf-60ex-moce-dotSAG-ESLoss-3</v>
          </cell>
          <cell r="C5">
            <v>0.679161088799643</v>
          </cell>
          <cell r="D5">
            <v>0.914225136109194</v>
          </cell>
          <cell r="E5">
            <v>0.916634364630792</v>
          </cell>
          <cell r="F5">
            <v>0.852577956751901</v>
          </cell>
          <cell r="G5">
            <v>0.91125304136253</v>
          </cell>
          <cell r="H5">
            <v>0.919406234995563</v>
          </cell>
          <cell r="I5">
            <v>0.732363315696649</v>
          </cell>
          <cell r="J5">
            <v>0.894260845913232</v>
          </cell>
          <cell r="K5">
            <v>0.885943757353469</v>
          </cell>
          <cell r="L5">
            <v>0.918367346938775</v>
          </cell>
          <cell r="M5">
            <v>0.901111111111111</v>
          </cell>
          <cell r="N5">
            <v>0.953703703703703</v>
          </cell>
          <cell r="O5">
            <v>0.893540669856459</v>
          </cell>
          <cell r="P5">
            <v>0.72100867147529</v>
          </cell>
          <cell r="Q5">
            <v>0.894027347781217</v>
          </cell>
          <cell r="R5">
            <v>0.878773389252465</v>
          </cell>
          <cell r="S5">
            <v>0.846587446678854</v>
          </cell>
          <cell r="T5">
            <v>0.827095982315754</v>
          </cell>
          <cell r="U5">
            <v>0.831446126837831</v>
          </cell>
          <cell r="V5">
            <v>0.861985936501172</v>
          </cell>
          <cell r="W5">
            <v>0.848322955661318</v>
          </cell>
          <cell r="X5">
            <v>0.868162552265307</v>
          </cell>
          <cell r="Y5">
            <v>0.821235102925243</v>
          </cell>
          <cell r="Z5">
            <v>0.900368451352907</v>
          </cell>
          <cell r="AA5">
            <v>0.88030780195121</v>
          </cell>
          <cell r="AB5">
            <v>0.715090735434574</v>
          </cell>
          <cell r="AC5">
            <v>0.970879440885264</v>
          </cell>
          <cell r="AD5">
            <v>0.824838709677419</v>
          </cell>
          <cell r="AE5">
            <v>0.948442378912206</v>
          </cell>
          <cell r="AF5">
            <v>0.886209756972468</v>
          </cell>
          <cell r="AG5">
            <v>0.688998357963875</v>
          </cell>
          <cell r="AH5">
            <v>0.818893387314439</v>
          </cell>
          <cell r="AI5">
            <v>0.630695443645083</v>
          </cell>
          <cell r="AJ5">
            <v>0.798684691267811</v>
          </cell>
          <cell r="AK5">
            <v>0.807856360935178</v>
          </cell>
          <cell r="AL5">
            <v>0.846927417177997</v>
          </cell>
          <cell r="AM5">
            <v>0.848276813749881</v>
          </cell>
          <cell r="AN5">
            <v>0.846308943749217</v>
          </cell>
        </row>
        <row r="6">
          <cell r="A6" t="str">
            <v>allseed-35ds-scaf-60ex-moce-dotSAG-ESLoss</v>
          </cell>
          <cell r="B6" t="str">
            <v>allseed-35ds-scaf-60ex-moce-dotSAG-ESLoss-4</v>
          </cell>
          <cell r="C6">
            <v>0.46140116019634</v>
          </cell>
          <cell r="D6">
            <v>0.903575646039414</v>
          </cell>
          <cell r="E6">
            <v>0.909732890913826</v>
          </cell>
          <cell r="F6">
            <v>0.855363017616325</v>
          </cell>
          <cell r="G6">
            <v>0.889152055584819</v>
          </cell>
          <cell r="H6">
            <v>0.914757357049936</v>
          </cell>
          <cell r="I6">
            <v>0.704585537918871</v>
          </cell>
          <cell r="J6">
            <v>0.929484564123487</v>
          </cell>
          <cell r="K6">
            <v>0.858815601230687</v>
          </cell>
          <cell r="L6">
            <v>0.790816326530612</v>
          </cell>
          <cell r="M6">
            <v>0.781296296296296</v>
          </cell>
          <cell r="N6">
            <v>0.866666666666666</v>
          </cell>
          <cell r="O6">
            <v>0.804126794258373</v>
          </cell>
          <cell r="P6">
            <v>0.706822092321015</v>
          </cell>
          <cell r="Q6">
            <v>0.902073658410732</v>
          </cell>
          <cell r="R6">
            <v>0.843747119550189</v>
          </cell>
          <cell r="S6">
            <v>0.778366849482023</v>
          </cell>
          <cell r="T6">
            <v>0.713733294405748</v>
          </cell>
          <cell r="U6">
            <v>0.785418038183015</v>
          </cell>
          <cell r="V6">
            <v>0.848966545919454</v>
          </cell>
          <cell r="W6">
            <v>0.796215128200304</v>
          </cell>
          <cell r="X6">
            <v>0.855532962941749</v>
          </cell>
          <cell r="Y6">
            <v>0.794653430421527</v>
          </cell>
          <cell r="Z6">
            <v>0.89908462867012</v>
          </cell>
          <cell r="AA6">
            <v>0.855152022959945</v>
          </cell>
          <cell r="AB6">
            <v>0.714135625596943</v>
          </cell>
          <cell r="AC6">
            <v>0.971461852067559</v>
          </cell>
          <cell r="AD6">
            <v>0.677419354838709</v>
          </cell>
          <cell r="AE6">
            <v>0.913949604240795</v>
          </cell>
          <cell r="AF6">
            <v>0.86285422832033</v>
          </cell>
          <cell r="AG6">
            <v>0.67816091954023</v>
          </cell>
          <cell r="AH6">
            <v>0.82995951417004</v>
          </cell>
          <cell r="AI6">
            <v>0.591526778577138</v>
          </cell>
          <cell r="AJ6">
            <v>0.777858969674826</v>
          </cell>
          <cell r="AK6">
            <v>0.786363715345652</v>
          </cell>
          <cell r="AL6">
            <v>0.807235149950391</v>
          </cell>
          <cell r="AM6">
            <v>0.814980480955485</v>
          </cell>
          <cell r="AN6">
            <v>0.803685206573057</v>
          </cell>
        </row>
        <row r="7">
          <cell r="A7" t="str">
            <v>allseed-35ds-scaf-60ex-moce-dotSAG-ESLoss</v>
          </cell>
          <cell r="B7" t="str">
            <v>allseed-35ds-scaf-60ex-moce-dotSAG-ESLoss-5</v>
          </cell>
          <cell r="C7">
            <v>0.564926372155287</v>
          </cell>
          <cell r="D7">
            <v>0.91960739207116</v>
          </cell>
          <cell r="E7">
            <v>0.916173003615798</v>
          </cell>
          <cell r="F7">
            <v>0.854268955112726</v>
          </cell>
          <cell r="G7">
            <v>0.891632176988486</v>
          </cell>
          <cell r="H7">
            <v>0.921929676008821</v>
          </cell>
          <cell r="I7">
            <v>0.707451499118165</v>
          </cell>
          <cell r="J7">
            <v>0.922412620699034</v>
          </cell>
          <cell r="K7">
            <v>0.884009898529029</v>
          </cell>
          <cell r="L7">
            <v>0.798044217687074</v>
          </cell>
          <cell r="M7">
            <v>0.905</v>
          </cell>
          <cell r="N7">
            <v>0.944444444444444</v>
          </cell>
          <cell r="O7">
            <v>0.891447368421052</v>
          </cell>
          <cell r="P7">
            <v>0.748686744379493</v>
          </cell>
          <cell r="Q7">
            <v>0.865018704850361</v>
          </cell>
          <cell r="R7">
            <v>0.878727302055489</v>
          </cell>
          <cell r="S7">
            <v>0.800060938452163</v>
          </cell>
          <cell r="T7">
            <v>0.765117706291372</v>
          </cell>
          <cell r="U7">
            <v>0.772273425499232</v>
          </cell>
          <cell r="V7">
            <v>0.849009162582569</v>
          </cell>
          <cell r="W7">
            <v>0.774462775196423</v>
          </cell>
          <cell r="X7">
            <v>0.828183172002978</v>
          </cell>
          <cell r="Y7">
            <v>0.827420695910705</v>
          </cell>
          <cell r="Z7">
            <v>0.88447322970639</v>
          </cell>
          <cell r="AA7">
            <v>0.853928905068716</v>
          </cell>
          <cell r="AB7">
            <v>0.763228271251193</v>
          </cell>
          <cell r="AC7">
            <v>0.997670355270821</v>
          </cell>
          <cell r="AD7">
            <v>0.753225806451612</v>
          </cell>
          <cell r="AE7">
            <v>0.900733425314065</v>
          </cell>
          <cell r="AF7">
            <v>0.877108368457238</v>
          </cell>
          <cell r="AG7">
            <v>0.735960591133004</v>
          </cell>
          <cell r="AH7">
            <v>0.859649122807017</v>
          </cell>
          <cell r="AI7">
            <v>0.666666666666666</v>
          </cell>
          <cell r="AJ7">
            <v>0.808184143222506</v>
          </cell>
          <cell r="AK7">
            <v>0.770536963188851</v>
          </cell>
          <cell r="AL7">
            <v>0.83147640287457</v>
          </cell>
          <cell r="AM7">
            <v>0.820613563499658</v>
          </cell>
          <cell r="AN7">
            <v>0.836455204254738</v>
          </cell>
        </row>
        <row r="8">
          <cell r="A8" t="str">
            <v>allseed-35ds-scaf-60ex-moce-dotSAG-ESLoss</v>
          </cell>
          <cell r="B8" t="str">
            <v>allseed-35ds-scaf-60ex-moce-dotSAG-ESLoss-6</v>
          </cell>
          <cell r="C8">
            <v>0.429272646140116</v>
          </cell>
          <cell r="D8">
            <v>0.911770569741584</v>
          </cell>
          <cell r="E8">
            <v>0.926692305350637</v>
          </cell>
          <cell r="F8">
            <v>0.87848036637658</v>
          </cell>
          <cell r="G8">
            <v>0.91147126696265</v>
          </cell>
          <cell r="H8">
            <v>0.929428643735289</v>
          </cell>
          <cell r="I8">
            <v>0.72200176366843</v>
          </cell>
          <cell r="J8">
            <v>0.841289269685842</v>
          </cell>
          <cell r="K8">
            <v>0.873784364522169</v>
          </cell>
          <cell r="L8">
            <v>0.8125</v>
          </cell>
          <cell r="M8">
            <v>0.893518518518518</v>
          </cell>
          <cell r="N8">
            <v>0.92037037037037</v>
          </cell>
          <cell r="O8">
            <v>0.862141148325358</v>
          </cell>
          <cell r="P8">
            <v>0.733132784101915</v>
          </cell>
          <cell r="Q8">
            <v>0.909249226006192</v>
          </cell>
          <cell r="R8">
            <v>0.846869527145359</v>
          </cell>
          <cell r="S8">
            <v>0.816895185862279</v>
          </cell>
          <cell r="T8">
            <v>0.770766178284365</v>
          </cell>
          <cell r="U8">
            <v>0.848441957428132</v>
          </cell>
          <cell r="V8">
            <v>0.850415512465374</v>
          </cell>
          <cell r="W8">
            <v>0.829016096364993</v>
          </cell>
          <cell r="X8">
            <v>0.863251045306145</v>
          </cell>
          <cell r="Y8">
            <v>0.841114666532288</v>
          </cell>
          <cell r="Z8">
            <v>0.910201496833621</v>
          </cell>
          <cell r="AA8">
            <v>0.834561266649331</v>
          </cell>
          <cell r="AB8">
            <v>0.70792741165234</v>
          </cell>
          <cell r="AC8">
            <v>0.890506697728596</v>
          </cell>
          <cell r="AD8">
            <v>0.798387096774193</v>
          </cell>
          <cell r="AE8">
            <v>0.950911335415002</v>
          </cell>
          <cell r="AF8">
            <v>0.885794995964487</v>
          </cell>
          <cell r="AG8">
            <v>0.777011494252873</v>
          </cell>
          <cell r="AH8">
            <v>0.818623481781376</v>
          </cell>
          <cell r="AI8">
            <v>0.677458033573141</v>
          </cell>
          <cell r="AJ8">
            <v>0.750091340884179</v>
          </cell>
          <cell r="AK8">
            <v>0.786521402941764</v>
          </cell>
          <cell r="AL8">
            <v>0.828853413352728</v>
          </cell>
          <cell r="AM8">
            <v>0.837826245248333</v>
          </cell>
          <cell r="AN8">
            <v>0.824740865400576</v>
          </cell>
        </row>
        <row r="9">
          <cell r="A9" t="str">
            <v>allseed-35ds-scaf-60ex-moce-dotSAG-ESLoss</v>
          </cell>
          <cell r="B9" t="str">
            <v>allseed-35ds-scaf-60ex-moce-dotSAG-ESLoss-7</v>
          </cell>
          <cell r="C9">
            <v>0.388665774207942</v>
          </cell>
          <cell r="D9">
            <v>0.909997699562917</v>
          </cell>
          <cell r="E9">
            <v>0.907439615487388</v>
          </cell>
          <cell r="F9">
            <v>0.833679466558156</v>
          </cell>
          <cell r="G9">
            <v>0.887981914866932</v>
          </cell>
          <cell r="H9">
            <v>0.913887139362318</v>
          </cell>
          <cell r="I9">
            <v>0.674382716049382</v>
          </cell>
          <cell r="J9">
            <v>0.839045287637698</v>
          </cell>
          <cell r="K9">
            <v>0.862494959593895</v>
          </cell>
          <cell r="L9">
            <v>0.812925170068027</v>
          </cell>
          <cell r="M9">
            <v>0.893518518518518</v>
          </cell>
          <cell r="N9">
            <v>0.987037037037037</v>
          </cell>
          <cell r="O9">
            <v>0.765550239234449</v>
          </cell>
          <cell r="P9">
            <v>0.635023188504882</v>
          </cell>
          <cell r="Q9">
            <v>0.899251805985552</v>
          </cell>
          <cell r="R9">
            <v>0.870085952622361</v>
          </cell>
          <cell r="S9">
            <v>0.773796465569774</v>
          </cell>
          <cell r="T9">
            <v>0.772094880029553</v>
          </cell>
          <cell r="U9">
            <v>0.791617292078121</v>
          </cell>
          <cell r="V9">
            <v>0.84025143831238</v>
          </cell>
          <cell r="W9">
            <v>0.826877856995052</v>
          </cell>
          <cell r="X9">
            <v>0.823400538404261</v>
          </cell>
          <cell r="Y9">
            <v>0.779485499760639</v>
          </cell>
          <cell r="Z9">
            <v>0.877731721358664</v>
          </cell>
          <cell r="AA9">
            <v>0.819306000982346</v>
          </cell>
          <cell r="AB9">
            <v>0.69880611270296</v>
          </cell>
          <cell r="AC9">
            <v>0.949330227140361</v>
          </cell>
          <cell r="AD9">
            <v>0.757096774193548</v>
          </cell>
          <cell r="AE9">
            <v>0.892999782150896</v>
          </cell>
          <cell r="AF9">
            <v>0.865641721220817</v>
          </cell>
          <cell r="AG9">
            <v>0.619047619047619</v>
          </cell>
          <cell r="AH9">
            <v>0.844264507422402</v>
          </cell>
          <cell r="AI9">
            <v>0.592725819344524</v>
          </cell>
          <cell r="AJ9">
            <v>0.759956156375593</v>
          </cell>
          <cell r="AK9">
            <v>0.782089643009183</v>
          </cell>
          <cell r="AL9">
            <v>0.804213901182747</v>
          </cell>
          <cell r="AM9">
            <v>0.809076886716965</v>
          </cell>
          <cell r="AN9">
            <v>0.801985032812897</v>
          </cell>
        </row>
        <row r="10">
          <cell r="A10" t="str">
            <v>allseed-35ds-scaf-60ex-moce-dotSAG-ESLoss</v>
          </cell>
          <cell r="B10" t="str">
            <v>allseed-35ds-scaf-60ex-moce-dotSAG-ESLoss-8</v>
          </cell>
          <cell r="C10">
            <v>0.592592592592592</v>
          </cell>
          <cell r="D10">
            <v>0.92408634307185</v>
          </cell>
          <cell r="E10">
            <v>0.920297516971253</v>
          </cell>
          <cell r="F10">
            <v>0.856038649197495</v>
          </cell>
          <cell r="G10">
            <v>0.905127047432713</v>
          </cell>
          <cell r="H10">
            <v>0.914977448549647</v>
          </cell>
          <cell r="I10">
            <v>0.75595238095238</v>
          </cell>
          <cell r="J10">
            <v>0.933564531483748</v>
          </cell>
          <cell r="K10">
            <v>0.872296270928042</v>
          </cell>
          <cell r="L10">
            <v>0.854166666666666</v>
          </cell>
          <cell r="M10">
            <v>0.866851851851851</v>
          </cell>
          <cell r="N10">
            <v>0.962962962962963</v>
          </cell>
          <cell r="O10">
            <v>0.848684210526315</v>
          </cell>
          <cell r="P10">
            <v>0.660171606330974</v>
          </cell>
          <cell r="Q10">
            <v>0.909313725490196</v>
          </cell>
          <cell r="R10">
            <v>0.853938150981657</v>
          </cell>
          <cell r="S10">
            <v>0.797928092626447</v>
          </cell>
          <cell r="T10">
            <v>0.79661925842951</v>
          </cell>
          <cell r="U10">
            <v>0.831687513715163</v>
          </cell>
          <cell r="V10">
            <v>0.877285318559556</v>
          </cell>
          <cell r="W10">
            <v>0.821246950970986</v>
          </cell>
          <cell r="X10">
            <v>0.847127555988315</v>
          </cell>
          <cell r="Y10">
            <v>0.864635037415908</v>
          </cell>
          <cell r="Z10">
            <v>0.891836499712147</v>
          </cell>
          <cell r="AA10">
            <v>0.835899954735007</v>
          </cell>
          <cell r="AB10">
            <v>0.713228271251193</v>
          </cell>
          <cell r="AC10">
            <v>0.952824694234129</v>
          </cell>
          <cell r="AD10">
            <v>0.754838709677419</v>
          </cell>
          <cell r="AE10">
            <v>0.943613390458209</v>
          </cell>
          <cell r="AF10">
            <v>0.879050458852718</v>
          </cell>
          <cell r="AG10">
            <v>0.682101806239737</v>
          </cell>
          <cell r="AH10">
            <v>0.838326585695006</v>
          </cell>
          <cell r="AI10">
            <v>0.615307753796962</v>
          </cell>
          <cell r="AJ10">
            <v>0.692363902082572</v>
          </cell>
          <cell r="AK10">
            <v>0.802463922989374</v>
          </cell>
          <cell r="AL10">
            <v>0.83055450381202</v>
          </cell>
          <cell r="AM10">
            <v>0.832307472079655</v>
          </cell>
          <cell r="AN10">
            <v>0.829751060022687</v>
          </cell>
        </row>
        <row r="11">
          <cell r="A11" t="str">
            <v>allseed-35ds-scaf-60ex-moce-dotSAG-ESLoss</v>
          </cell>
          <cell r="B11" t="str">
            <v>allseed-35ds-scaf-60ex-moce-dotSAG-ESLoss-9</v>
          </cell>
          <cell r="C11">
            <v>0.417224453369031</v>
          </cell>
          <cell r="D11">
            <v>0.909578253201441</v>
          </cell>
          <cell r="E11">
            <v>0.909960865491616</v>
          </cell>
          <cell r="F11">
            <v>0.819701378518754</v>
          </cell>
          <cell r="G11">
            <v>0.90197343667695</v>
          </cell>
          <cell r="H11">
            <v>0.911778827705143</v>
          </cell>
          <cell r="I11">
            <v>0.747354497354497</v>
          </cell>
          <cell r="J11">
            <v>0.882564939480484</v>
          </cell>
          <cell r="K11">
            <v>0.876473317609107</v>
          </cell>
          <cell r="L11">
            <v>0.790816326530612</v>
          </cell>
          <cell r="M11">
            <v>0.67537037037037</v>
          </cell>
          <cell r="N11">
            <v>0.92037037037037</v>
          </cell>
          <cell r="O11">
            <v>0.852870813397129</v>
          </cell>
          <cell r="P11">
            <v>0.624425984799279</v>
          </cell>
          <cell r="Q11">
            <v>0.906362874097007</v>
          </cell>
          <cell r="R11">
            <v>0.867113328417365</v>
          </cell>
          <cell r="S11">
            <v>0.762035344302254</v>
          </cell>
          <cell r="T11">
            <v>0.70766178284366</v>
          </cell>
          <cell r="U11">
            <v>0.776530612244897</v>
          </cell>
          <cell r="V11">
            <v>0.815597698700191</v>
          </cell>
          <cell r="W11">
            <v>0.793468650651818</v>
          </cell>
          <cell r="X11">
            <v>0.834139985107967</v>
          </cell>
          <cell r="Y11">
            <v>0.797689536143515</v>
          </cell>
          <cell r="Z11">
            <v>0.868934945308002</v>
          </cell>
          <cell r="AA11">
            <v>0.776901370469889</v>
          </cell>
          <cell r="AB11">
            <v>0.714278892072588</v>
          </cell>
          <cell r="AC11">
            <v>0.966802562609202</v>
          </cell>
          <cell r="AD11">
            <v>0.758709677419354</v>
          </cell>
          <cell r="AE11">
            <v>0.940454578461985</v>
          </cell>
          <cell r="AF11">
            <v>0.8682339775207</v>
          </cell>
          <cell r="AG11">
            <v>0.597701149425287</v>
          </cell>
          <cell r="AH11">
            <v>0.836167341430499</v>
          </cell>
          <cell r="AI11">
            <v>0.515787370103916</v>
          </cell>
          <cell r="AJ11">
            <v>0.696382900986481</v>
          </cell>
          <cell r="AK11">
            <v>0.778990842824997</v>
          </cell>
          <cell r="AL11">
            <v>0.794868835886182</v>
          </cell>
          <cell r="AM11">
            <v>0.79423850942382</v>
          </cell>
          <cell r="AN11">
            <v>0.795157735514764</v>
          </cell>
        </row>
        <row r="12">
          <cell r="A12" t="str">
            <v>allseed-35ds-scaf-60ex-moce-dotSAG</v>
          </cell>
          <cell r="B12" t="str">
            <v>allseed-35ds-scaf-60ex-moce-dotSAG-0</v>
          </cell>
          <cell r="C12">
            <v>0.497991967871485</v>
          </cell>
          <cell r="D12">
            <v>0.881379495437466</v>
          </cell>
          <cell r="E12">
            <v>0.882981393350854</v>
          </cell>
          <cell r="F12">
            <v>0.765869664525887</v>
          </cell>
          <cell r="G12">
            <v>0.862407504953972</v>
          </cell>
          <cell r="H12">
            <v>0.87820440855325</v>
          </cell>
          <cell r="I12">
            <v>0.540784832451499</v>
          </cell>
          <cell r="J12">
            <v>0.753025975792193</v>
          </cell>
          <cell r="K12">
            <v>0.785792407077006</v>
          </cell>
          <cell r="L12">
            <v>0.67219387755102</v>
          </cell>
          <cell r="M12">
            <v>0.584074074074074</v>
          </cell>
          <cell r="N12">
            <v>0.874074074074074</v>
          </cell>
          <cell r="O12">
            <v>0.701854066985645</v>
          </cell>
          <cell r="P12">
            <v>0.658485169612233</v>
          </cell>
          <cell r="Q12">
            <v>0.873500386996904</v>
          </cell>
          <cell r="R12">
            <v>0.813174025255784</v>
          </cell>
          <cell r="S12">
            <v>0.77464960390006</v>
          </cell>
          <cell r="T12">
            <v>0.706058999124129</v>
          </cell>
          <cell r="U12">
            <v>0.724188062321702</v>
          </cell>
          <cell r="V12">
            <v>0.79106115491157</v>
          </cell>
          <cell r="W12">
            <v>0.790885206017168</v>
          </cell>
          <cell r="X12">
            <v>0.824732229795521</v>
          </cell>
          <cell r="Y12">
            <v>0.796051802766509</v>
          </cell>
          <cell r="Z12">
            <v>0.866263672999424</v>
          </cell>
          <cell r="AA12">
            <v>0.831151945913149</v>
          </cell>
          <cell r="AB12">
            <v>0.573089780324737</v>
          </cell>
          <cell r="AC12">
            <v>0.800524170064065</v>
          </cell>
          <cell r="AD12">
            <v>0.501612903225806</v>
          </cell>
          <cell r="AE12">
            <v>0.717958027739452</v>
          </cell>
          <cell r="AF12">
            <v>0.82709416943174</v>
          </cell>
          <cell r="AG12">
            <v>0.692610837438423</v>
          </cell>
          <cell r="AH12">
            <v>0.804318488529014</v>
          </cell>
          <cell r="AI12">
            <v>0.529376498800959</v>
          </cell>
          <cell r="AJ12">
            <v>0.603215199123127</v>
          </cell>
          <cell r="AK12">
            <v>0.704350961329614</v>
          </cell>
          <cell r="AL12">
            <v>0.7395710582377</v>
          </cell>
          <cell r="AM12">
            <v>0.787516854967846</v>
          </cell>
          <cell r="AN12">
            <v>0.71759590140305</v>
          </cell>
        </row>
        <row r="13">
          <cell r="A13" t="str">
            <v>allseed-35ds-scaf-60ex-moce-dotSAG</v>
          </cell>
          <cell r="B13" t="str">
            <v>allseed-35ds-scaf-60ex-moce-dotSAG-1</v>
          </cell>
          <cell r="C13">
            <v>0.763498438197233</v>
          </cell>
          <cell r="D13">
            <v>0.910084349359711</v>
          </cell>
          <cell r="E13">
            <v>0.913620635419943</v>
          </cell>
          <cell r="F13">
            <v>0.801275062668668</v>
          </cell>
          <cell r="G13">
            <v>0.888413035844182</v>
          </cell>
          <cell r="H13">
            <v>0.907321181999179</v>
          </cell>
          <cell r="I13">
            <v>0.766975308641975</v>
          </cell>
          <cell r="J13">
            <v>0.957636338909288</v>
          </cell>
          <cell r="K13">
            <v>0.874602981710921</v>
          </cell>
          <cell r="L13">
            <v>0.835034013605442</v>
          </cell>
          <cell r="M13">
            <v>0.78537037037037</v>
          </cell>
          <cell r="N13">
            <v>0.874074074074074</v>
          </cell>
          <cell r="O13">
            <v>0.823863636363636</v>
          </cell>
          <cell r="P13">
            <v>0.726387037226951</v>
          </cell>
          <cell r="Q13">
            <v>0.840186403508771</v>
          </cell>
          <cell r="R13">
            <v>0.830001613051894</v>
          </cell>
          <cell r="S13">
            <v>0.802544180377818</v>
          </cell>
          <cell r="T13">
            <v>0.684397585695304</v>
          </cell>
          <cell r="U13">
            <v>0.828351985955672</v>
          </cell>
          <cell r="V13">
            <v>0.831898572341785</v>
          </cell>
          <cell r="W13">
            <v>0.830426958119352</v>
          </cell>
          <cell r="X13">
            <v>0.819691849475914</v>
          </cell>
          <cell r="Y13">
            <v>0.803660963995061</v>
          </cell>
          <cell r="Z13">
            <v>0.874075993091537</v>
          </cell>
          <cell r="AA13">
            <v>0.832567680795122</v>
          </cell>
          <cell r="AB13">
            <v>0.701814708691499</v>
          </cell>
          <cell r="AC13">
            <v>0.953989516598718</v>
          </cell>
          <cell r="AD13">
            <v>0.704193548387096</v>
          </cell>
          <cell r="AE13">
            <v>0.897538305133977</v>
          </cell>
          <cell r="AF13">
            <v>0.872135907093534</v>
          </cell>
          <cell r="AG13">
            <v>0.641050903119868</v>
          </cell>
          <cell r="AH13">
            <v>0.833468286099865</v>
          </cell>
          <cell r="AI13">
            <v>0.64308553157474</v>
          </cell>
          <cell r="AJ13">
            <v>0.764340518816222</v>
          </cell>
          <cell r="AK13">
            <v>0.739302873128817</v>
          </cell>
          <cell r="AL13">
            <v>0.815910867126975</v>
          </cell>
          <cell r="AM13">
            <v>0.808682568636265</v>
          </cell>
          <cell r="AN13">
            <v>0.819223837268551</v>
          </cell>
        </row>
        <row r="14">
          <cell r="A14" t="str">
            <v>allseed-35ds-scaf-60ex-moce-dotSAG</v>
          </cell>
          <cell r="B14" t="str">
            <v>allseed-35ds-scaf-60ex-moce-dotSAG-2</v>
          </cell>
          <cell r="C14">
            <v>0.397144132083891</v>
          </cell>
          <cell r="D14">
            <v>0.878088336783988</v>
          </cell>
          <cell r="E14">
            <v>0.874606879149797</v>
          </cell>
          <cell r="F14">
            <v>0.811681132604214</v>
          </cell>
          <cell r="G14">
            <v>0.860198911380339</v>
          </cell>
          <cell r="H14">
            <v>0.879630246280485</v>
          </cell>
          <cell r="I14">
            <v>0.5842151675485</v>
          </cell>
          <cell r="J14">
            <v>0.846049231606147</v>
          </cell>
          <cell r="K14">
            <v>0.799652004838789</v>
          </cell>
          <cell r="L14">
            <v>0.792091836734694</v>
          </cell>
          <cell r="M14">
            <v>0.683518518518518</v>
          </cell>
          <cell r="N14">
            <v>0.887037037037037</v>
          </cell>
          <cell r="O14">
            <v>0.750897129186602</v>
          </cell>
          <cell r="P14">
            <v>0.649084424389521</v>
          </cell>
          <cell r="Q14">
            <v>0.903670020639834</v>
          </cell>
          <cell r="R14">
            <v>0.78633399391649</v>
          </cell>
          <cell r="S14">
            <v>0.675578915295551</v>
          </cell>
          <cell r="T14">
            <v>0.713971626557351</v>
          </cell>
          <cell r="U14">
            <v>0.739269256089532</v>
          </cell>
          <cell r="V14">
            <v>0.705028766247602</v>
          </cell>
          <cell r="W14">
            <v>0.76187161785085</v>
          </cell>
          <cell r="X14">
            <v>0.651583710407239</v>
          </cell>
          <cell r="Y14">
            <v>0.692295094358638</v>
          </cell>
          <cell r="Z14">
            <v>0.825509499136442</v>
          </cell>
          <cell r="AA14">
            <v>0.685928365741142</v>
          </cell>
          <cell r="AB14">
            <v>0.629178605539637</v>
          </cell>
          <cell r="AC14">
            <v>0.966802562609202</v>
          </cell>
          <cell r="AD14">
            <v>0.63</v>
          </cell>
          <cell r="AE14">
            <v>0.835415002541573</v>
          </cell>
          <cell r="AF14">
            <v>0.793497593638836</v>
          </cell>
          <cell r="AG14">
            <v>0.581280788177339</v>
          </cell>
          <cell r="AH14">
            <v>0.835087719298245</v>
          </cell>
          <cell r="AI14">
            <v>0.51119104716227</v>
          </cell>
          <cell r="AJ14">
            <v>0.731823164048228</v>
          </cell>
          <cell r="AK14">
            <v>0.659664772677908</v>
          </cell>
          <cell r="AL14">
            <v>0.743110774573612</v>
          </cell>
          <cell r="AM14">
            <v>0.732510440885849</v>
          </cell>
          <cell r="AN14">
            <v>0.74796926084717</v>
          </cell>
        </row>
        <row r="15">
          <cell r="A15" t="str">
            <v>allseed-35ds-scaf-60ex-moce-dotSAG</v>
          </cell>
          <cell r="B15" t="str">
            <v>allseed-35ds-scaf-60ex-moce-dotSAG-3</v>
          </cell>
          <cell r="C15">
            <v>0.551539491298527</v>
          </cell>
          <cell r="D15">
            <v>0.90073268921095</v>
          </cell>
          <cell r="E15">
            <v>0.897008932950444</v>
          </cell>
          <cell r="F15">
            <v>0.843836013466565</v>
          </cell>
          <cell r="G15">
            <v>0.880951037198685</v>
          </cell>
          <cell r="H15">
            <v>0.896649915610449</v>
          </cell>
          <cell r="I15">
            <v>0.735229276895943</v>
          </cell>
          <cell r="J15">
            <v>0.872297021623827</v>
          </cell>
          <cell r="K15">
            <v>0.854990968697006</v>
          </cell>
          <cell r="L15">
            <v>0.889030612244897</v>
          </cell>
          <cell r="M15">
            <v>0.835555555555555</v>
          </cell>
          <cell r="N15">
            <v>0.94074074074074</v>
          </cell>
          <cell r="O15">
            <v>0.803827751196172</v>
          </cell>
          <cell r="P15">
            <v>0.663766679200993</v>
          </cell>
          <cell r="Q15">
            <v>0.868517801857585</v>
          </cell>
          <cell r="R15">
            <v>0.853387985067748</v>
          </cell>
          <cell r="S15">
            <v>0.806779402803168</v>
          </cell>
          <cell r="T15">
            <v>0.783874446622535</v>
          </cell>
          <cell r="U15">
            <v>0.760917270133859</v>
          </cell>
          <cell r="V15">
            <v>0.819070956744086</v>
          </cell>
          <cell r="W15">
            <v>0.802874395680881</v>
          </cell>
          <cell r="X15">
            <v>0.826736926513546</v>
          </cell>
          <cell r="Y15">
            <v>0.767089117891607</v>
          </cell>
          <cell r="Z15">
            <v>0.889614277489925</v>
          </cell>
          <cell r="AA15">
            <v>0.835196902718788</v>
          </cell>
          <cell r="AB15">
            <v>0.69574976122254</v>
          </cell>
          <cell r="AC15">
            <v>0.774606872451951</v>
          </cell>
          <cell r="AD15">
            <v>0.657419354838709</v>
          </cell>
          <cell r="AE15">
            <v>0.925205141238835</v>
          </cell>
          <cell r="AF15">
            <v>0.863609952769557</v>
          </cell>
          <cell r="AG15">
            <v>0.593760262725779</v>
          </cell>
          <cell r="AH15">
            <v>0.814574898785425</v>
          </cell>
          <cell r="AI15">
            <v>0.641486810551558</v>
          </cell>
          <cell r="AJ15">
            <v>0.773839970770917</v>
          </cell>
          <cell r="AK15">
            <v>0.71956086393689</v>
          </cell>
          <cell r="AL15">
            <v>0.801143715963047</v>
          </cell>
          <cell r="AM15">
            <v>0.806485513560393</v>
          </cell>
          <cell r="AN15">
            <v>0.798695392064263</v>
          </cell>
        </row>
        <row r="16">
          <cell r="A16" t="str">
            <v>allseed-35ds-scaf-60ex-moce-dotSAG</v>
          </cell>
          <cell r="B16" t="str">
            <v>allseed-35ds-scaf-60ex-moce-dotSAG-4</v>
          </cell>
          <cell r="C16">
            <v>0.634538152610441</v>
          </cell>
          <cell r="D16">
            <v>0.88908672647803</v>
          </cell>
          <cell r="E16">
            <v>0.904866952818733</v>
          </cell>
          <cell r="F16">
            <v>0.825435609623143</v>
          </cell>
          <cell r="G16">
            <v>0.876114330147741</v>
          </cell>
          <cell r="H16">
            <v>0.915001867923535</v>
          </cell>
          <cell r="I16">
            <v>0.785273368606702</v>
          </cell>
          <cell r="J16">
            <v>0.903984768121855</v>
          </cell>
          <cell r="K16">
            <v>0.867141523555958</v>
          </cell>
          <cell r="L16">
            <v>0.805272108843537</v>
          </cell>
          <cell r="M16">
            <v>0.731666666666666</v>
          </cell>
          <cell r="N16">
            <v>0.824074074074074</v>
          </cell>
          <cell r="O16">
            <v>0.825358851674641</v>
          </cell>
          <cell r="P16">
            <v>0.727520824075023</v>
          </cell>
          <cell r="Q16">
            <v>0.828560371517028</v>
          </cell>
          <cell r="R16">
            <v>0.82700594524841</v>
          </cell>
          <cell r="S16">
            <v>0.74081352833638</v>
          </cell>
          <cell r="T16">
            <v>0.732859449571895</v>
          </cell>
          <cell r="U16">
            <v>0.747750713188501</v>
          </cell>
          <cell r="V16">
            <v>0.841934796505433</v>
          </cell>
          <cell r="W16">
            <v>0.810530672134539</v>
          </cell>
          <cell r="X16">
            <v>0.779941577409931</v>
          </cell>
          <cell r="Y16">
            <v>0.840812315754995</v>
          </cell>
          <cell r="Z16">
            <v>0.849625791594703</v>
          </cell>
          <cell r="AA16">
            <v>0.816801980102664</v>
          </cell>
          <cell r="AB16">
            <v>0.69971346704871</v>
          </cell>
          <cell r="AC16">
            <v>0.841584158415841</v>
          </cell>
          <cell r="AD16">
            <v>0.698064516129032</v>
          </cell>
          <cell r="AE16">
            <v>0.882724566117202</v>
          </cell>
          <cell r="AF16">
            <v>0.860292798852121</v>
          </cell>
          <cell r="AG16">
            <v>0.572413793103448</v>
          </cell>
          <cell r="AH16">
            <v>0.798650472334682</v>
          </cell>
          <cell r="AI16">
            <v>0.580735411670663</v>
          </cell>
          <cell r="AJ16">
            <v>0.744245524296675</v>
          </cell>
          <cell r="AK16">
            <v>0.717026785171284</v>
          </cell>
          <cell r="AL16">
            <v>0.792212127420692</v>
          </cell>
          <cell r="AM16">
            <v>0.795346497119958</v>
          </cell>
          <cell r="AN16">
            <v>0.790775541308528</v>
          </cell>
        </row>
        <row r="17">
          <cell r="A17" t="str">
            <v>allseed-35ds-scaf-60ex-moce-dotSAG</v>
          </cell>
          <cell r="B17" t="str">
            <v>allseed-35ds-scaf-60ex-moce-dotSAG-5</v>
          </cell>
          <cell r="C17">
            <v>0.356537260151718</v>
          </cell>
          <cell r="D17">
            <v>0.913467908902691</v>
          </cell>
          <cell r="E17">
            <v>0.907787327454701</v>
          </cell>
          <cell r="F17">
            <v>0.789924644045804</v>
          </cell>
          <cell r="G17">
            <v>0.889577846339077</v>
          </cell>
          <cell r="H17">
            <v>0.908515828511299</v>
          </cell>
          <cell r="I17">
            <v>0.606261022927689</v>
          </cell>
          <cell r="J17">
            <v>0.844009247926016</v>
          </cell>
          <cell r="K17">
            <v>0.86985699055994</v>
          </cell>
          <cell r="L17">
            <v>0.840136054421768</v>
          </cell>
          <cell r="M17">
            <v>0.906111111111111</v>
          </cell>
          <cell r="N17">
            <v>0.875925925925925</v>
          </cell>
          <cell r="O17">
            <v>0.808612440191387</v>
          </cell>
          <cell r="P17">
            <v>0.661738397201426</v>
          </cell>
          <cell r="Q17">
            <v>0.861487358101135</v>
          </cell>
          <cell r="R17">
            <v>0.882638952898884</v>
          </cell>
          <cell r="S17">
            <v>0.794698354661791</v>
          </cell>
          <cell r="T17">
            <v>0.726591313984734</v>
          </cell>
          <cell r="U17">
            <v>0.803302611367127</v>
          </cell>
          <cell r="V17">
            <v>0.831003622416364</v>
          </cell>
          <cell r="W17">
            <v>0.770951297052239</v>
          </cell>
          <cell r="X17">
            <v>0.847549974225327</v>
          </cell>
          <cell r="Y17">
            <v>0.869951371916652</v>
          </cell>
          <cell r="Z17">
            <v>0.884496257915947</v>
          </cell>
          <cell r="AA17">
            <v>0.845973823350957</v>
          </cell>
          <cell r="AB17">
            <v>0.569914040114613</v>
          </cell>
          <cell r="AC17">
            <v>0.854397204426325</v>
          </cell>
          <cell r="AD17">
            <v>0.607096774193548</v>
          </cell>
          <cell r="AE17">
            <v>0.794749836613172</v>
          </cell>
          <cell r="AF17">
            <v>0.873411951095566</v>
          </cell>
          <cell r="AG17">
            <v>0.627586206896551</v>
          </cell>
          <cell r="AH17">
            <v>0.797031039136302</v>
          </cell>
          <cell r="AI17">
            <v>0.67066346922462</v>
          </cell>
          <cell r="AJ17">
            <v>0.830836682499086</v>
          </cell>
          <cell r="AK17">
            <v>0.707685206905239</v>
          </cell>
          <cell r="AL17">
            <v>0.789442267276192</v>
          </cell>
          <cell r="AM17">
            <v>0.815031944591049</v>
          </cell>
          <cell r="AN17">
            <v>0.77771366517355</v>
          </cell>
        </row>
        <row r="18">
          <cell r="A18" t="str">
            <v>allseed-35ds-scaf-60ex-moce-dotSAG</v>
          </cell>
          <cell r="B18" t="str">
            <v>allseed-35ds-scaf-60ex-moce-dotSAG-6</v>
          </cell>
          <cell r="C18">
            <v>0.395359214636323</v>
          </cell>
          <cell r="D18">
            <v>0.87984893796488</v>
          </cell>
          <cell r="E18">
            <v>0.876311953106238</v>
          </cell>
          <cell r="F18">
            <v>0.803702153959546</v>
          </cell>
          <cell r="G18">
            <v>0.88028319161211</v>
          </cell>
          <cell r="H18">
            <v>0.895314144145344</v>
          </cell>
          <cell r="I18">
            <v>0.630731922398589</v>
          </cell>
          <cell r="J18">
            <v>0.774649802801577</v>
          </cell>
          <cell r="K18">
            <v>0.818976783751387</v>
          </cell>
          <cell r="L18">
            <v>0.757653061224489</v>
          </cell>
          <cell r="M18">
            <v>0.717222222222222</v>
          </cell>
          <cell r="N18">
            <v>0.861111111111111</v>
          </cell>
          <cell r="O18">
            <v>0.771531100478468</v>
          </cell>
          <cell r="P18">
            <v>0.669219111430166</v>
          </cell>
          <cell r="Q18">
            <v>0.85516640866873</v>
          </cell>
          <cell r="R18">
            <v>0.830508572218637</v>
          </cell>
          <cell r="S18">
            <v>0.684140767824497</v>
          </cell>
          <cell r="T18">
            <v>0.743804853634267</v>
          </cell>
          <cell r="U18">
            <v>0.760182137371077</v>
          </cell>
          <cell r="V18">
            <v>0.758810995099083</v>
          </cell>
          <cell r="W18">
            <v>0.774933062447876</v>
          </cell>
          <cell r="X18">
            <v>0.758663153674322</v>
          </cell>
          <cell r="Y18">
            <v>0.78169014084507</v>
          </cell>
          <cell r="Z18">
            <v>0.848267127230857</v>
          </cell>
          <cell r="AA18">
            <v>0.782737665289455</v>
          </cell>
          <cell r="AB18">
            <v>0.627125119388729</v>
          </cell>
          <cell r="AC18">
            <v>0.921374490390215</v>
          </cell>
          <cell r="AD18">
            <v>0.61</v>
          </cell>
          <cell r="AE18">
            <v>0.832728196935589</v>
          </cell>
          <cell r="AF18">
            <v>0.825858293725525</v>
          </cell>
          <cell r="AG18">
            <v>0.532676518883415</v>
          </cell>
          <cell r="AH18">
            <v>0.780566801619433</v>
          </cell>
          <cell r="AI18">
            <v>0.420463629096722</v>
          </cell>
          <cell r="AJ18">
            <v>0.585312385823894</v>
          </cell>
          <cell r="AK18">
            <v>0.699036932780775</v>
          </cell>
          <cell r="AL18">
            <v>0.747027484679732</v>
          </cell>
          <cell r="AM18">
            <v>0.770676999644503</v>
          </cell>
          <cell r="AN18">
            <v>0.736188123654212</v>
          </cell>
        </row>
        <row r="19">
          <cell r="A19" t="str">
            <v>allseed-35ds-scaf-60ex-moce-dotSAG</v>
          </cell>
          <cell r="B19" t="str">
            <v>allseed-35ds-scaf-60ex-moce-dotSAG-7</v>
          </cell>
          <cell r="C19">
            <v>0.631860776439089</v>
          </cell>
          <cell r="D19">
            <v>0.919285330879533</v>
          </cell>
          <cell r="E19">
            <v>0.914852509918923</v>
          </cell>
          <cell r="F19">
            <v>0.837675673808143</v>
          </cell>
          <cell r="G19">
            <v>0.900596357889984</v>
          </cell>
          <cell r="H19">
            <v>0.923678356886929</v>
          </cell>
          <cell r="I19">
            <v>0.752865961199294</v>
          </cell>
          <cell r="J19">
            <v>0.897728818169454</v>
          </cell>
          <cell r="K19">
            <v>0.875110060374398</v>
          </cell>
          <cell r="L19">
            <v>0.872874149659864</v>
          </cell>
          <cell r="M19">
            <v>0.834444444444444</v>
          </cell>
          <cell r="N19">
            <v>0.862962962962963</v>
          </cell>
          <cell r="O19">
            <v>0.828648325358851</v>
          </cell>
          <cell r="P19">
            <v>0.65171663305188</v>
          </cell>
          <cell r="Q19">
            <v>0.832123968008255</v>
          </cell>
          <cell r="R19">
            <v>0.882938519679233</v>
          </cell>
          <cell r="S19">
            <v>0.745802864107251</v>
          </cell>
          <cell r="T19">
            <v>0.75872444632462</v>
          </cell>
          <cell r="U19">
            <v>0.800921658986175</v>
          </cell>
          <cell r="V19">
            <v>0.826486256126145</v>
          </cell>
          <cell r="W19">
            <v>0.814575142497037</v>
          </cell>
          <cell r="X19">
            <v>0.772209175783263</v>
          </cell>
          <cell r="Y19">
            <v>0.820806772657411</v>
          </cell>
          <cell r="Z19">
            <v>0.894916522740356</v>
          </cell>
          <cell r="AA19">
            <v>0.823948070459295</v>
          </cell>
          <cell r="AB19">
            <v>0.708452722063037</v>
          </cell>
          <cell r="AC19">
            <v>0.951077460687245</v>
          </cell>
          <cell r="AD19">
            <v>0.804516129032258</v>
          </cell>
          <cell r="AE19">
            <v>0.878984823179144</v>
          </cell>
          <cell r="AF19">
            <v>0.884631049532179</v>
          </cell>
          <cell r="AG19">
            <v>0.668965517241379</v>
          </cell>
          <cell r="AH19">
            <v>0.838866396761133</v>
          </cell>
          <cell r="AI19">
            <v>0.541566746602717</v>
          </cell>
          <cell r="AJ19">
            <v>0.762148337595907</v>
          </cell>
          <cell r="AK19">
            <v>0.726302117270918</v>
          </cell>
          <cell r="AL19">
            <v>0.812664715953677</v>
          </cell>
          <cell r="AM19">
            <v>0.802097502535077</v>
          </cell>
          <cell r="AN19">
            <v>0.817508022103869</v>
          </cell>
        </row>
        <row r="20">
          <cell r="A20" t="str">
            <v>allseed-35ds-scaf-60ex-moce-dotSAG</v>
          </cell>
          <cell r="B20" t="str">
            <v>allseed-35ds-scaf-60ex-moce-dotSAG-8</v>
          </cell>
          <cell r="C20">
            <v>0.591253904506916</v>
          </cell>
          <cell r="D20">
            <v>0.925494977379035</v>
          </cell>
          <cell r="E20">
            <v>0.917865224406132</v>
          </cell>
          <cell r="F20">
            <v>0.866234543967876</v>
          </cell>
          <cell r="G20">
            <v>0.910797777610555</v>
          </cell>
          <cell r="H20">
            <v>0.925586873666844</v>
          </cell>
          <cell r="I20">
            <v>0.73831569664903</v>
          </cell>
          <cell r="J20">
            <v>0.922888616891064</v>
          </cell>
          <cell r="K20">
            <v>0.879902450880206</v>
          </cell>
          <cell r="L20">
            <v>0.890731292517006</v>
          </cell>
          <cell r="M20">
            <v>0.928518518518518</v>
          </cell>
          <cell r="N20">
            <v>0.955555555555555</v>
          </cell>
          <cell r="O20">
            <v>0.837918660287081</v>
          </cell>
          <cell r="P20">
            <v>0.73901252293212</v>
          </cell>
          <cell r="Q20">
            <v>0.918367840557275</v>
          </cell>
          <cell r="R20">
            <v>0.870667803484192</v>
          </cell>
          <cell r="S20">
            <v>0.803168799512492</v>
          </cell>
          <cell r="T20">
            <v>0.760738353005666</v>
          </cell>
          <cell r="U20">
            <v>0.781577792407285</v>
          </cell>
          <cell r="V20">
            <v>0.869017685915192</v>
          </cell>
          <cell r="W20">
            <v>0.81239928014698</v>
          </cell>
          <cell r="X20">
            <v>0.863322641617503</v>
          </cell>
          <cell r="Y20">
            <v>0.834122804807377</v>
          </cell>
          <cell r="Z20">
            <v>0.89384571099597</v>
          </cell>
          <cell r="AA20">
            <v>0.861017210328123</v>
          </cell>
          <cell r="AB20">
            <v>0.698853868194842</v>
          </cell>
          <cell r="AC20">
            <v>0.974373907979033</v>
          </cell>
          <cell r="AD20">
            <v>0.695483870967741</v>
          </cell>
          <cell r="AE20">
            <v>0.929743664221915</v>
          </cell>
          <cell r="AF20">
            <v>0.8733101291364</v>
          </cell>
          <cell r="AG20">
            <v>0.666009852216748</v>
          </cell>
          <cell r="AH20">
            <v>0.904183535762483</v>
          </cell>
          <cell r="AI20">
            <v>0.633093525179856</v>
          </cell>
          <cell r="AJ20">
            <v>0.670076726342711</v>
          </cell>
          <cell r="AK20">
            <v>0.752462185385009</v>
          </cell>
          <cell r="AL20">
            <v>0.831311822969507</v>
          </cell>
          <cell r="AM20">
            <v>0.833938203809181</v>
          </cell>
          <cell r="AN20">
            <v>0.830108065084656</v>
          </cell>
        </row>
        <row r="21">
          <cell r="A21" t="str">
            <v>allseed-35ds-scaf-60ex-moce-dotSAG</v>
          </cell>
          <cell r="B21" t="str">
            <v>allseed-35ds-scaf-60ex-moce-dotSAG-9</v>
          </cell>
          <cell r="C21">
            <v>0.578313253012048</v>
          </cell>
          <cell r="D21">
            <v>0.916491066635994</v>
          </cell>
          <cell r="E21">
            <v>0.912462497505471</v>
          </cell>
          <cell r="F21">
            <v>0.842806251127652</v>
          </cell>
          <cell r="G21">
            <v>0.904950209446409</v>
          </cell>
          <cell r="H21">
            <v>0.917304900302356</v>
          </cell>
          <cell r="I21">
            <v>0.79673721340388</v>
          </cell>
          <cell r="J21">
            <v>0.851965184278525</v>
          </cell>
          <cell r="K21">
            <v>0.885952042952545</v>
          </cell>
          <cell r="L21">
            <v>0.815901360544217</v>
          </cell>
          <cell r="M21">
            <v>0.908148148148148</v>
          </cell>
          <cell r="N21">
            <v>0.881481481481481</v>
          </cell>
          <cell r="O21">
            <v>0.873205741626794</v>
          </cell>
          <cell r="P21">
            <v>0.642709009902118</v>
          </cell>
          <cell r="Q21">
            <v>0.860600490196078</v>
          </cell>
          <cell r="R21">
            <v>0.823647340768734</v>
          </cell>
          <cell r="S21">
            <v>0.771831200487507</v>
          </cell>
          <cell r="T21">
            <v>0.747820750388779</v>
          </cell>
          <cell r="U21">
            <v>0.788676761026991</v>
          </cell>
          <cell r="V21">
            <v>0.841039846580012</v>
          </cell>
          <cell r="W21">
            <v>0.797920703298908</v>
          </cell>
          <cell r="X21">
            <v>0.829385990033793</v>
          </cell>
          <cell r="Y21">
            <v>0.814747159162488</v>
          </cell>
          <cell r="Z21">
            <v>0.86377086931491</v>
          </cell>
          <cell r="AA21">
            <v>0.865408877717103</v>
          </cell>
          <cell r="AB21">
            <v>0.734097421203438</v>
          </cell>
          <cell r="AC21">
            <v>0.946418171228887</v>
          </cell>
          <cell r="AD21">
            <v>0.797096774193548</v>
          </cell>
          <cell r="AE21">
            <v>0.930578752450802</v>
          </cell>
          <cell r="AF21">
            <v>0.861834607509042</v>
          </cell>
          <cell r="AG21">
            <v>0.680788177339901</v>
          </cell>
          <cell r="AH21">
            <v>0.768151147098515</v>
          </cell>
          <cell r="AI21">
            <v>0.551558752997601</v>
          </cell>
          <cell r="AJ21">
            <v>0.724515893313847</v>
          </cell>
          <cell r="AK21">
            <v>0.708812477736944</v>
          </cell>
          <cell r="AL21">
            <v>0.812489443554728</v>
          </cell>
          <cell r="AM21">
            <v>0.803963249906452</v>
          </cell>
          <cell r="AN21">
            <v>0.816397282310187</v>
          </cell>
        </row>
        <row r="22">
          <cell r="A22" t="str">
            <v>allseed-35ds-scaf-60ex-moce-NoSAG</v>
          </cell>
          <cell r="B22" t="str">
            <v>allseed-35ds-scaf-60ex-moce-NoSAG-0</v>
          </cell>
          <cell r="C22">
            <v>0.533244087460955</v>
          </cell>
          <cell r="D22">
            <v>0.883169235488076</v>
          </cell>
          <cell r="E22">
            <v>0.88786289054176</v>
          </cell>
          <cell r="F22">
            <v>0.787593523149978</v>
          </cell>
          <cell r="G22">
            <v>0.865759901673063</v>
          </cell>
          <cell r="H22">
            <v>0.88969737101655</v>
          </cell>
          <cell r="I22">
            <v>0.733906525573192</v>
          </cell>
          <cell r="J22">
            <v>0.811845505235958</v>
          </cell>
          <cell r="K22">
            <v>0.81272999442103</v>
          </cell>
          <cell r="L22">
            <v>0.818877551020408</v>
          </cell>
          <cell r="M22">
            <v>0.781481481481481</v>
          </cell>
          <cell r="N22">
            <v>0.929629629629629</v>
          </cell>
          <cell r="O22">
            <v>0.788875598086124</v>
          </cell>
          <cell r="P22">
            <v>0.619138777789172</v>
          </cell>
          <cell r="Q22">
            <v>0.863051470588235</v>
          </cell>
          <cell r="R22">
            <v>0.830474006820905</v>
          </cell>
          <cell r="S22">
            <v>0.755865326020719</v>
          </cell>
          <cell r="T22">
            <v>0.724875322493192</v>
          </cell>
          <cell r="U22">
            <v>0.759304366908053</v>
          </cell>
          <cell r="V22">
            <v>0.807905391007884</v>
          </cell>
          <cell r="W22">
            <v>0.784570815854323</v>
          </cell>
          <cell r="X22">
            <v>0.817343490463371</v>
          </cell>
          <cell r="Y22">
            <v>0.772229081105596</v>
          </cell>
          <cell r="Z22">
            <v>0.854323546344271</v>
          </cell>
          <cell r="AA22">
            <v>0.789748923752564</v>
          </cell>
          <cell r="AB22">
            <v>0.596943648519579</v>
          </cell>
          <cell r="AC22">
            <v>0.9120559114735</v>
          </cell>
          <cell r="AD22">
            <v>0.61774193548387</v>
          </cell>
          <cell r="AE22">
            <v>0.802773945247258</v>
          </cell>
          <cell r="AF22">
            <v>0.832508482049442</v>
          </cell>
          <cell r="AG22">
            <v>0.660426929392446</v>
          </cell>
          <cell r="AH22">
            <v>0.737381916329284</v>
          </cell>
          <cell r="AI22">
            <v>0.480415667466027</v>
          </cell>
          <cell r="AJ22">
            <v>0.72341980270369</v>
          </cell>
          <cell r="AK22">
            <v>0.680408076385087</v>
          </cell>
          <cell r="AL22">
            <v>0.769930860827905</v>
          </cell>
          <cell r="AM22">
            <v>0.781569209929024</v>
          </cell>
          <cell r="AN22">
            <v>0.764596617489892</v>
          </cell>
        </row>
        <row r="23">
          <cell r="A23" t="str">
            <v>allseed-35ds-scaf-60ex-moce-NoSAG</v>
          </cell>
          <cell r="B23" t="str">
            <v>allseed-35ds-scaf-60ex-moce-NoSAG-1</v>
          </cell>
          <cell r="C23">
            <v>0.399821508255243</v>
          </cell>
          <cell r="D23">
            <v>0.890047542366383</v>
          </cell>
          <cell r="E23">
            <v>0.903784580936048</v>
          </cell>
          <cell r="F23">
            <v>0.832840685305397</v>
          </cell>
          <cell r="G23">
            <v>0.878880402337773</v>
          </cell>
          <cell r="H23">
            <v>0.908466038359347</v>
          </cell>
          <cell r="I23">
            <v>0.660273368606701</v>
          </cell>
          <cell r="J23">
            <v>0.908608731130151</v>
          </cell>
          <cell r="K23">
            <v>0.828883046007169</v>
          </cell>
          <cell r="L23">
            <v>0.69345238095238</v>
          </cell>
          <cell r="M23">
            <v>0.692777777777777</v>
          </cell>
          <cell r="N23">
            <v>0.914814814814814</v>
          </cell>
          <cell r="O23">
            <v>0.75328947368421</v>
          </cell>
          <cell r="P23">
            <v>0.672968014676557</v>
          </cell>
          <cell r="Q23">
            <v>0.871049406604747</v>
          </cell>
          <cell r="R23">
            <v>0.847019310535533</v>
          </cell>
          <cell r="S23">
            <v>0.773248019500304</v>
          </cell>
          <cell r="T23">
            <v>0.737203053034862</v>
          </cell>
          <cell r="U23">
            <v>0.79765196401141</v>
          </cell>
          <cell r="V23">
            <v>0.824504581291284</v>
          </cell>
          <cell r="W23">
            <v>0.811408541670585</v>
          </cell>
          <cell r="X23">
            <v>0.843805487141302</v>
          </cell>
          <cell r="Y23">
            <v>0.804794779409912</v>
          </cell>
          <cell r="Z23">
            <v>0.868716177317213</v>
          </cell>
          <cell r="AA23">
            <v>0.83539915055907</v>
          </cell>
          <cell r="AB23">
            <v>0.68872970391595</v>
          </cell>
          <cell r="AC23">
            <v>0.939429237041351</v>
          </cell>
          <cell r="AD23">
            <v>0.718064516129032</v>
          </cell>
          <cell r="AE23">
            <v>0.853750635393217</v>
          </cell>
          <cell r="AF23">
            <v>0.841836868143365</v>
          </cell>
          <cell r="AG23">
            <v>0.64367816091954</v>
          </cell>
          <cell r="AH23">
            <v>0.83076923076923</v>
          </cell>
          <cell r="AI23">
            <v>0.543365307753796</v>
          </cell>
          <cell r="AJ23">
            <v>0.789915966386554</v>
          </cell>
          <cell r="AK23">
            <v>0.75637765962068</v>
          </cell>
          <cell r="AL23">
            <v>0.787417889210254</v>
          </cell>
          <cell r="AM23">
            <v>0.807314040479398</v>
          </cell>
          <cell r="AN23">
            <v>0.778298819878563</v>
          </cell>
        </row>
        <row r="24">
          <cell r="A24" t="str">
            <v>allseed-35ds-scaf-60ex-moce-NoSAG</v>
          </cell>
          <cell r="B24" t="str">
            <v>allseed-35ds-scaf-60ex-moce-NoSAG-2</v>
          </cell>
          <cell r="C24">
            <v>0.680946006247211</v>
          </cell>
          <cell r="D24">
            <v>0.909108197224139</v>
          </cell>
          <cell r="E24">
            <v>0.901084739571177</v>
          </cell>
          <cell r="F24">
            <v>0.872568590041344</v>
          </cell>
          <cell r="G24">
            <v>0.881990117139488</v>
          </cell>
          <cell r="H24">
            <v>0.913994965169093</v>
          </cell>
          <cell r="I24">
            <v>0.720238095238095</v>
          </cell>
          <cell r="J24">
            <v>0.916088671290629</v>
          </cell>
          <cell r="K24">
            <v>0.853805023282533</v>
          </cell>
          <cell r="L24">
            <v>0.871173469387755</v>
          </cell>
          <cell r="M24">
            <v>0.953703703703703</v>
          </cell>
          <cell r="N24">
            <v>0.888888888888888</v>
          </cell>
          <cell r="O24">
            <v>0.781997607655502</v>
          </cell>
          <cell r="P24">
            <v>0.724016909946558</v>
          </cell>
          <cell r="Q24">
            <v>0.890141253869969</v>
          </cell>
          <cell r="R24">
            <v>0.817062632500691</v>
          </cell>
          <cell r="S24">
            <v>0.770521023765996</v>
          </cell>
          <cell r="T24">
            <v>0.749256701602188</v>
          </cell>
          <cell r="U24">
            <v>0.79486504279131</v>
          </cell>
          <cell r="V24">
            <v>0.842126571489452</v>
          </cell>
          <cell r="W24">
            <v>0.804266445945183</v>
          </cell>
          <cell r="X24">
            <v>0.776848616759264</v>
          </cell>
          <cell r="Y24">
            <v>0.848875003149487</v>
          </cell>
          <cell r="Z24">
            <v>0.883097294185377</v>
          </cell>
          <cell r="AA24">
            <v>0.8792965627498</v>
          </cell>
          <cell r="AB24">
            <v>0.652722063037249</v>
          </cell>
          <cell r="AC24">
            <v>0.962725684333139</v>
          </cell>
          <cell r="AD24">
            <v>0.716129032258064</v>
          </cell>
          <cell r="AE24">
            <v>0.909047999419069</v>
          </cell>
          <cell r="AF24">
            <v>0.858326420649867</v>
          </cell>
          <cell r="AG24">
            <v>0.609852216748768</v>
          </cell>
          <cell r="AH24">
            <v>0.827260458839406</v>
          </cell>
          <cell r="AI24">
            <v>0.684252597921662</v>
          </cell>
          <cell r="AJ24">
            <v>0.789550602849835</v>
          </cell>
          <cell r="AK24">
            <v>0.778056880478883</v>
          </cell>
          <cell r="AL24">
            <v>0.820396745432308</v>
          </cell>
          <cell r="AM24">
            <v>0.81503117156294</v>
          </cell>
          <cell r="AN24">
            <v>0.822855966789102</v>
          </cell>
        </row>
        <row r="25">
          <cell r="A25" t="str">
            <v>allseed-35ds-scaf-60ex-moce-NoSAG</v>
          </cell>
          <cell r="B25" t="str">
            <v>allseed-35ds-scaf-60ex-moce-NoSAG-3</v>
          </cell>
          <cell r="C25">
            <v>0.469433288710397</v>
          </cell>
          <cell r="D25">
            <v>0.891848017790046</v>
          </cell>
          <cell r="E25">
            <v>0.899658714615741</v>
          </cell>
          <cell r="F25">
            <v>0.84366134734757</v>
          </cell>
          <cell r="G25">
            <v>0.892482817869415</v>
          </cell>
          <cell r="H25">
            <v>0.910937786412299</v>
          </cell>
          <cell r="I25">
            <v>0.743386243386243</v>
          </cell>
          <cell r="J25">
            <v>0.919420644634843</v>
          </cell>
          <cell r="K25">
            <v>0.861390765423642</v>
          </cell>
          <cell r="L25">
            <v>0.892006802721088</v>
          </cell>
          <cell r="M25">
            <v>0.95537037037037</v>
          </cell>
          <cell r="N25">
            <v>0.925925925925925</v>
          </cell>
          <cell r="O25">
            <v>0.814892344497607</v>
          </cell>
          <cell r="P25">
            <v>0.609008762634031</v>
          </cell>
          <cell r="Q25">
            <v>0.889109262125903</v>
          </cell>
          <cell r="R25">
            <v>0.858397087289151</v>
          </cell>
          <cell r="S25">
            <v>0.765326020719073</v>
          </cell>
          <cell r="T25">
            <v>0.747582418237176</v>
          </cell>
          <cell r="U25">
            <v>0.774610489357033</v>
          </cell>
          <cell r="V25">
            <v>0.832431280630726</v>
          </cell>
          <cell r="W25">
            <v>0.808323457301052</v>
          </cell>
          <cell r="X25">
            <v>0.822283635947076</v>
          </cell>
          <cell r="Y25">
            <v>0.798029680767971</v>
          </cell>
          <cell r="Z25">
            <v>0.899453080023028</v>
          </cell>
          <cell r="AA25">
            <v>0.827444068841312</v>
          </cell>
          <cell r="AB25">
            <v>0.644937917860553</v>
          </cell>
          <cell r="AC25">
            <v>0.951659871869539</v>
          </cell>
          <cell r="AD25">
            <v>0.735806451612903</v>
          </cell>
          <cell r="AE25">
            <v>0.901713746278411</v>
          </cell>
          <cell r="AF25">
            <v>0.850203083430484</v>
          </cell>
          <cell r="AG25">
            <v>0.661412151067323</v>
          </cell>
          <cell r="AH25">
            <v>0.827260458839406</v>
          </cell>
          <cell r="AI25">
            <v>0.714228617106315</v>
          </cell>
          <cell r="AJ25">
            <v>0.816952868103763</v>
          </cell>
          <cell r="AK25">
            <v>0.780637005760158</v>
          </cell>
          <cell r="AL25">
            <v>0.815349328157359</v>
          </cell>
          <cell r="AM25">
            <v>0.802666603656128</v>
          </cell>
          <cell r="AN25">
            <v>0.821162243553757</v>
          </cell>
        </row>
        <row r="26">
          <cell r="A26" t="str">
            <v>allseed-35ds-scaf-60ex-moce-NoSAG</v>
          </cell>
          <cell r="B26" t="str">
            <v>allseed-35ds-scaf-60ex-moce-NoSAG-4</v>
          </cell>
          <cell r="C26">
            <v>0.544399821508255</v>
          </cell>
          <cell r="D26">
            <v>0.901614906832298</v>
          </cell>
          <cell r="E26">
            <v>0.900562495137782</v>
          </cell>
          <cell r="F26">
            <v>0.849846639308706</v>
          </cell>
          <cell r="G26">
            <v>0.888177565404971</v>
          </cell>
          <cell r="H26">
            <v>0.910240724284972</v>
          </cell>
          <cell r="I26">
            <v>0.693562610229276</v>
          </cell>
          <cell r="J26">
            <v>0.886644906840745</v>
          </cell>
          <cell r="K26">
            <v>0.849026718295155</v>
          </cell>
          <cell r="L26">
            <v>0.833333333333333</v>
          </cell>
          <cell r="M26">
            <v>0.727222222222222</v>
          </cell>
          <cell r="N26">
            <v>0.894444444444444</v>
          </cell>
          <cell r="O26">
            <v>0.822368421052631</v>
          </cell>
          <cell r="P26">
            <v>0.734135530259004</v>
          </cell>
          <cell r="Q26">
            <v>0.883707430340557</v>
          </cell>
          <cell r="R26">
            <v>0.858333717393308</v>
          </cell>
          <cell r="S26">
            <v>0.790158439975624</v>
          </cell>
          <cell r="T26">
            <v>0.729689631955574</v>
          </cell>
          <cell r="U26">
            <v>0.816491112574061</v>
          </cell>
          <cell r="V26">
            <v>0.840144896654591</v>
          </cell>
          <cell r="W26">
            <v>0.831605811496328</v>
          </cell>
          <cell r="X26">
            <v>0.858640242854688</v>
          </cell>
          <cell r="Y26">
            <v>0.84234926553957</v>
          </cell>
          <cell r="Z26">
            <v>0.911191709844559</v>
          </cell>
          <cell r="AA26">
            <v>0.832153554265021</v>
          </cell>
          <cell r="AB26">
            <v>0.703868194842406</v>
          </cell>
          <cell r="AC26">
            <v>0.942923704135119</v>
          </cell>
          <cell r="AD26">
            <v>0.708387096774193</v>
          </cell>
          <cell r="AE26">
            <v>0.901858979013869</v>
          </cell>
          <cell r="AF26">
            <v>0.861597801392999</v>
          </cell>
          <cell r="AG26">
            <v>0.679474548440065</v>
          </cell>
          <cell r="AH26">
            <v>0.853171390013495</v>
          </cell>
          <cell r="AI26">
            <v>0.565147881694644</v>
          </cell>
          <cell r="AJ26">
            <v>0.757763975155279</v>
          </cell>
          <cell r="AK26">
            <v>0.788858915213595</v>
          </cell>
          <cell r="AL26">
            <v>0.81123138967781</v>
          </cell>
          <cell r="AM26">
            <v>0.82738344526274</v>
          </cell>
          <cell r="AN26">
            <v>0.803828364201383</v>
          </cell>
        </row>
        <row r="27">
          <cell r="A27" t="str">
            <v>allseed-35ds-scaf-60ex-moce-NoSAG</v>
          </cell>
          <cell r="B27" t="str">
            <v>allseed-35ds-scaf-60ex-moce-NoSAG-5</v>
          </cell>
          <cell r="C27">
            <v>0.663543061133422</v>
          </cell>
          <cell r="D27">
            <v>0.895615366919714</v>
          </cell>
          <cell r="E27">
            <v>0.865775739310732</v>
          </cell>
          <cell r="F27">
            <v>0.84229184981017</v>
          </cell>
          <cell r="G27">
            <v>0.870758083126395</v>
          </cell>
          <cell r="H27">
            <v>0.900663255565555</v>
          </cell>
          <cell r="I27">
            <v>0.557098765432098</v>
          </cell>
          <cell r="J27">
            <v>0.825581395348837</v>
          </cell>
          <cell r="K27">
            <v>0.831021006755525</v>
          </cell>
          <cell r="L27">
            <v>0.884353741496598</v>
          </cell>
          <cell r="M27">
            <v>0.794629629629629</v>
          </cell>
          <cell r="N27">
            <v>0.907407407407407</v>
          </cell>
          <cell r="O27">
            <v>0.745215311004784</v>
          </cell>
          <cell r="P27">
            <v>0.69143905468385</v>
          </cell>
          <cell r="Q27">
            <v>0.872871517027863</v>
          </cell>
          <cell r="R27">
            <v>0.84626463268504</v>
          </cell>
          <cell r="S27">
            <v>0.765219378427788</v>
          </cell>
          <cell r="T27">
            <v>0.733312280659941</v>
          </cell>
          <cell r="U27">
            <v>0.800120693438665</v>
          </cell>
          <cell r="V27">
            <v>0.85143831238014</v>
          </cell>
          <cell r="W27">
            <v>0.781711469365488</v>
          </cell>
          <cell r="X27">
            <v>0.788490176986081</v>
          </cell>
          <cell r="Y27">
            <v>0.845259391771019</v>
          </cell>
          <cell r="Z27">
            <v>0.879326424870466</v>
          </cell>
          <cell r="AA27">
            <v>0.761203085724191</v>
          </cell>
          <cell r="AB27">
            <v>0.671489971346704</v>
          </cell>
          <cell r="AC27">
            <v>0.953989516598718</v>
          </cell>
          <cell r="AD27">
            <v>0.72</v>
          </cell>
          <cell r="AE27">
            <v>0.838936896376443</v>
          </cell>
          <cell r="AF27">
            <v>0.840202111918213</v>
          </cell>
          <cell r="AG27">
            <v>0.641707717569786</v>
          </cell>
          <cell r="AH27">
            <v>0.788394062078272</v>
          </cell>
          <cell r="AI27">
            <v>0.535971223021582</v>
          </cell>
          <cell r="AJ27">
            <v>0.81804895871392</v>
          </cell>
          <cell r="AK27">
            <v>0.737570915978141</v>
          </cell>
          <cell r="AL27">
            <v>0.792769211558948</v>
          </cell>
          <cell r="AM27">
            <v>0.801388034835044</v>
          </cell>
          <cell r="AN27">
            <v>0.788818917557404</v>
          </cell>
        </row>
        <row r="28">
          <cell r="A28" t="str">
            <v>allseed-35ds-scaf-60ex-moce-NoSAG</v>
          </cell>
          <cell r="B28" t="str">
            <v>allseed-35ds-scaf-60ex-moce-NoSAG-6</v>
          </cell>
          <cell r="C28">
            <v>0.38598839803659</v>
          </cell>
          <cell r="D28">
            <v>0.895459704010428</v>
          </cell>
          <cell r="E28">
            <v>0.900126163972575</v>
          </cell>
          <cell r="F28">
            <v>0.835463556202182</v>
          </cell>
          <cell r="G28">
            <v>0.881017508214814</v>
          </cell>
          <cell r="H28">
            <v>0.911416025578818</v>
          </cell>
          <cell r="I28">
            <v>0.709435626102292</v>
          </cell>
          <cell r="J28">
            <v>0.802529579763361</v>
          </cell>
          <cell r="K28">
            <v>0.837849168954412</v>
          </cell>
          <cell r="L28">
            <v>0.764030612244897</v>
          </cell>
          <cell r="M28">
            <v>0.827962962962963</v>
          </cell>
          <cell r="N28">
            <v>0.898148148148148</v>
          </cell>
          <cell r="O28">
            <v>0.759270334928229</v>
          </cell>
          <cell r="P28">
            <v>0.676112991260155</v>
          </cell>
          <cell r="Q28">
            <v>0.906088751289989</v>
          </cell>
          <cell r="R28">
            <v>0.840722647248594</v>
          </cell>
          <cell r="S28">
            <v>0.741453382084095</v>
          </cell>
          <cell r="T28">
            <v>0.728676720311261</v>
          </cell>
          <cell r="U28">
            <v>0.792846170726355</v>
          </cell>
          <cell r="V28">
            <v>0.787108459407628</v>
          </cell>
          <cell r="W28">
            <v>0.795713488465421</v>
          </cell>
          <cell r="X28">
            <v>0.820908986769001</v>
          </cell>
          <cell r="Y28">
            <v>0.745168686537831</v>
          </cell>
          <cell r="Z28">
            <v>0.865043177892918</v>
          </cell>
          <cell r="AA28">
            <v>0.820211300838847</v>
          </cell>
          <cell r="AB28">
            <v>0.647612225405921</v>
          </cell>
          <cell r="AC28">
            <v>0.943506115317414</v>
          </cell>
          <cell r="AD28">
            <v>0.679354838709677</v>
          </cell>
          <cell r="AE28">
            <v>0.909338464889986</v>
          </cell>
          <cell r="AF28">
            <v>0.855334349684632</v>
          </cell>
          <cell r="AG28">
            <v>0.60295566502463</v>
          </cell>
          <cell r="AH28">
            <v>0.786504723346828</v>
          </cell>
          <cell r="AI28">
            <v>0.639288569144684</v>
          </cell>
          <cell r="AJ28">
            <v>0.731092436974789</v>
          </cell>
          <cell r="AK28">
            <v>0.760644998740236</v>
          </cell>
          <cell r="AL28">
            <v>0.785268141119732</v>
          </cell>
          <cell r="AM28">
            <v>0.793337896902675</v>
          </cell>
          <cell r="AN28">
            <v>0.781569503052549</v>
          </cell>
        </row>
        <row r="29">
          <cell r="A29" t="str">
            <v>allseed-35ds-scaf-60ex-moce-NoSAG</v>
          </cell>
          <cell r="B29" t="str">
            <v>allseed-35ds-scaf-60ex-moce-NoSAG-7</v>
          </cell>
          <cell r="C29">
            <v>0.277108433734939</v>
          </cell>
          <cell r="D29">
            <v>0.910598880453953</v>
          </cell>
          <cell r="E29">
            <v>0.901301213947714</v>
          </cell>
          <cell r="F29">
            <v>0.850108638487199</v>
          </cell>
          <cell r="G29">
            <v>0.889965384904808</v>
          </cell>
          <cell r="H29">
            <v>0.919665968336</v>
          </cell>
          <cell r="I29">
            <v>0.809082892416225</v>
          </cell>
          <cell r="J29">
            <v>0.931660546715626</v>
          </cell>
          <cell r="K29">
            <v>0.865076199892839</v>
          </cell>
          <cell r="L29">
            <v>0.806547619047619</v>
          </cell>
          <cell r="M29">
            <v>0.897592592592592</v>
          </cell>
          <cell r="N29">
            <v>0.903703703703703</v>
          </cell>
          <cell r="O29">
            <v>0.83761961722488</v>
          </cell>
          <cell r="P29">
            <v>0.689342403628117</v>
          </cell>
          <cell r="Q29">
            <v>0.880595330237358</v>
          </cell>
          <cell r="R29">
            <v>0.867096045718499</v>
          </cell>
          <cell r="S29">
            <v>0.771206581352833</v>
          </cell>
          <cell r="T29">
            <v>0.774376910381152</v>
          </cell>
          <cell r="U29">
            <v>0.785088874259381</v>
          </cell>
          <cell r="V29">
            <v>0.830641380779885</v>
          </cell>
          <cell r="W29">
            <v>0.835807044275977</v>
          </cell>
          <cell r="X29">
            <v>0.821453118735322</v>
          </cell>
          <cell r="Y29">
            <v>0.83254806117564</v>
          </cell>
          <cell r="Z29">
            <v>0.873166378814047</v>
          </cell>
          <cell r="AA29">
            <v>0.822753845116677</v>
          </cell>
          <cell r="AB29">
            <v>0.695558739255014</v>
          </cell>
          <cell r="AC29">
            <v>0.955736750145602</v>
          </cell>
          <cell r="AD29">
            <v>0.760645161290322</v>
          </cell>
          <cell r="AE29">
            <v>0.904473168252124</v>
          </cell>
          <cell r="AF29">
            <v>0.87559411711954</v>
          </cell>
          <cell r="AG29">
            <v>0.70607553366174</v>
          </cell>
          <cell r="AH29">
            <v>0.868286099865047</v>
          </cell>
          <cell r="AI29">
            <v>0.68185451638689</v>
          </cell>
          <cell r="AJ29">
            <v>0.802338326635001</v>
          </cell>
          <cell r="AK29">
            <v>0.804521246557371</v>
          </cell>
          <cell r="AL29">
            <v>0.818262609288618</v>
          </cell>
          <cell r="AM29">
            <v>0.815339664539574</v>
          </cell>
          <cell r="AN29">
            <v>0.819602292298597</v>
          </cell>
        </row>
        <row r="30">
          <cell r="A30" t="str">
            <v>allseed-35ds-scaf-60ex-moce-NoSAG</v>
          </cell>
          <cell r="B30" t="str">
            <v>allseed-35ds-scaf-60ex-moce-NoSAG-8</v>
          </cell>
          <cell r="C30">
            <v>0.564480142793395</v>
          </cell>
          <cell r="D30">
            <v>0.912085729621961</v>
          </cell>
          <cell r="E30">
            <v>0.897585295977973</v>
          </cell>
          <cell r="F30">
            <v>0.835599834163157</v>
          </cell>
          <cell r="G30">
            <v>0.889372162440113</v>
          </cell>
          <cell r="H30">
            <v>0.913900141886076</v>
          </cell>
          <cell r="I30">
            <v>0.708553791887125</v>
          </cell>
          <cell r="J30">
            <v>0.878892968856249</v>
          </cell>
          <cell r="K30">
            <v>0.849455083767406</v>
          </cell>
          <cell r="L30">
            <v>0.865646258503401</v>
          </cell>
          <cell r="M30">
            <v>0.925185185185185</v>
          </cell>
          <cell r="N30">
            <v>0.959259259259259</v>
          </cell>
          <cell r="O30">
            <v>0.793660287081339</v>
          </cell>
          <cell r="P30">
            <v>0.663464715869597</v>
          </cell>
          <cell r="Q30">
            <v>0.915973297213622</v>
          </cell>
          <cell r="R30">
            <v>0.871549221126371</v>
          </cell>
          <cell r="S30">
            <v>0.770246800731261</v>
          </cell>
          <cell r="T30">
            <v>0.775455363367156</v>
          </cell>
          <cell r="U30">
            <v>0.815042791310072</v>
          </cell>
          <cell r="V30">
            <v>0.865416577881951</v>
          </cell>
          <cell r="W30">
            <v>0.81805526815779</v>
          </cell>
          <cell r="X30">
            <v>0.845280371155278</v>
          </cell>
          <cell r="Y30">
            <v>0.865378316410088</v>
          </cell>
          <cell r="Z30">
            <v>0.906810592976396</v>
          </cell>
          <cell r="AA30">
            <v>0.85147303843672</v>
          </cell>
          <cell r="AB30">
            <v>0.660410697230181</v>
          </cell>
          <cell r="AC30">
            <v>0.963890506697728</v>
          </cell>
          <cell r="AD30">
            <v>0.721290322580645</v>
          </cell>
          <cell r="AE30">
            <v>0.917289957156343</v>
          </cell>
          <cell r="AF30">
            <v>0.856983118105999</v>
          </cell>
          <cell r="AG30">
            <v>0.62167487684729</v>
          </cell>
          <cell r="AH30">
            <v>0.848313090418353</v>
          </cell>
          <cell r="AI30">
            <v>0.586730615507593</v>
          </cell>
          <cell r="AJ30">
            <v>0.806357325538911</v>
          </cell>
          <cell r="AK30">
            <v>0.777606189346747</v>
          </cell>
          <cell r="AL30">
            <v>0.820524834156821</v>
          </cell>
          <cell r="AM30">
            <v>0.830345529553025</v>
          </cell>
          <cell r="AN30">
            <v>0.816023682100227</v>
          </cell>
        </row>
        <row r="31">
          <cell r="A31" t="str">
            <v>allseed-35ds-scaf-60ex-moce-NoSAG</v>
          </cell>
          <cell r="B31" t="str">
            <v>allseed-35ds-scaf-60ex-moce-NoSAG-9</v>
          </cell>
          <cell r="C31">
            <v>0.462293618920124</v>
          </cell>
          <cell r="D31">
            <v>0.892194616977225</v>
          </cell>
          <cell r="E31">
            <v>0.890913149803651</v>
          </cell>
          <cell r="F31">
            <v>0.838260133514013</v>
          </cell>
          <cell r="G31">
            <v>0.884187736724609</v>
          </cell>
          <cell r="H31">
            <v>0.907112507349597</v>
          </cell>
          <cell r="I31">
            <v>0.727733686067019</v>
          </cell>
          <cell r="J31">
            <v>0.782673738610091</v>
          </cell>
          <cell r="K31">
            <v>0.845208714240735</v>
          </cell>
          <cell r="L31">
            <v>0.761904761904761</v>
          </cell>
          <cell r="M31">
            <v>0.912222222222222</v>
          </cell>
          <cell r="N31">
            <v>0.957407407407407</v>
          </cell>
          <cell r="O31">
            <v>0.847488038277512</v>
          </cell>
          <cell r="P31">
            <v>0.645871078749757</v>
          </cell>
          <cell r="Q31">
            <v>0.898590686274509</v>
          </cell>
          <cell r="R31">
            <v>0.819908516914001</v>
          </cell>
          <cell r="S31">
            <v>0.762111517367459</v>
          </cell>
          <cell r="T31">
            <v>0.761137559359601</v>
          </cell>
          <cell r="U31">
            <v>0.821966205837173</v>
          </cell>
          <cell r="V31">
            <v>0.846196462816961</v>
          </cell>
          <cell r="W31">
            <v>0.802673739786928</v>
          </cell>
          <cell r="X31">
            <v>0.78758806346297</v>
          </cell>
          <cell r="Y31">
            <v>0.839262768021366</v>
          </cell>
          <cell r="Z31">
            <v>0.89251583189407</v>
          </cell>
          <cell r="AA31">
            <v>0.801594868683366</v>
          </cell>
          <cell r="AB31">
            <v>0.646585482330468</v>
          </cell>
          <cell r="AC31">
            <v>0.925451368666278</v>
          </cell>
          <cell r="AD31">
            <v>0.659677419354838</v>
          </cell>
          <cell r="AE31">
            <v>0.898627550649916</v>
          </cell>
          <cell r="AF31">
            <v>0.847648192987176</v>
          </cell>
          <cell r="AG31">
            <v>0.555008210180624</v>
          </cell>
          <cell r="AH31">
            <v>0.821052631578947</v>
          </cell>
          <cell r="AI31">
            <v>0.627298161470823</v>
          </cell>
          <cell r="AJ31">
            <v>0.765801972963098</v>
          </cell>
          <cell r="AK31">
            <v>0.755509074638795</v>
          </cell>
          <cell r="AL31">
            <v>0.796905077028803</v>
          </cell>
          <cell r="AM31">
            <v>0.806618108264014</v>
          </cell>
          <cell r="AN31">
            <v>0.792453271045998</v>
          </cell>
        </row>
        <row r="32">
          <cell r="A32" t="str">
            <v>allseed-35ds-scaf-60ex-moe</v>
          </cell>
          <cell r="B32" t="str">
            <v>allseed-35ds-scaf-60ex-moe-0</v>
          </cell>
          <cell r="C32">
            <v>0.295403837572512</v>
          </cell>
          <cell r="D32">
            <v>0.881253354804079</v>
          </cell>
          <cell r="E32">
            <v>0.856788332031104</v>
          </cell>
          <cell r="F32">
            <v>0.822740760930068</v>
          </cell>
          <cell r="G32">
            <v>0.861052687686557</v>
          </cell>
          <cell r="H32">
            <v>0.897361883069889</v>
          </cell>
          <cell r="I32">
            <v>0.606261022927689</v>
          </cell>
          <cell r="J32">
            <v>0.850401196790425</v>
          </cell>
          <cell r="K32">
            <v>0.778654639659296</v>
          </cell>
          <cell r="L32">
            <v>0.756802721088435</v>
          </cell>
          <cell r="M32">
            <v>0.520925925925925</v>
          </cell>
          <cell r="N32">
            <v>0.935185185185185</v>
          </cell>
          <cell r="O32">
            <v>0.576255980861244</v>
          </cell>
          <cell r="P32">
            <v>0.640811768593534</v>
          </cell>
          <cell r="Q32">
            <v>0.843242066563467</v>
          </cell>
          <cell r="R32">
            <v>0.815029034934095</v>
          </cell>
          <cell r="S32">
            <v>0.715889701401584</v>
          </cell>
          <cell r="T32">
            <v>0.71389416860808</v>
          </cell>
          <cell r="U32">
            <v>0.72978384902348</v>
          </cell>
          <cell r="V32">
            <v>0.750106541657788</v>
          </cell>
          <cell r="W32">
            <v>0.752729233682599</v>
          </cell>
          <cell r="X32">
            <v>0.763739332149607</v>
          </cell>
          <cell r="Y32">
            <v>0.773098339590314</v>
          </cell>
          <cell r="Z32">
            <v>0.8311168681635</v>
          </cell>
          <cell r="AA32">
            <v>0.810224109868731</v>
          </cell>
          <cell r="AB32">
            <v>0.609025787965616</v>
          </cell>
          <cell r="AC32">
            <v>0.81421083284799</v>
          </cell>
          <cell r="AD32">
            <v>0.64258064516129</v>
          </cell>
          <cell r="AE32">
            <v>0.790211313630092</v>
          </cell>
          <cell r="AF32">
            <v>0.812500467073207</v>
          </cell>
          <cell r="AG32">
            <v>0.580952380952381</v>
          </cell>
          <cell r="AH32">
            <v>0.784075573549257</v>
          </cell>
          <cell r="AI32">
            <v>0.495203836930455</v>
          </cell>
          <cell r="AJ32">
            <v>0.448118377785896</v>
          </cell>
          <cell r="AK32">
            <v>0.468699012171918</v>
          </cell>
          <cell r="AL32">
            <v>0.720695164881065</v>
          </cell>
          <cell r="AM32">
            <v>0.761638751186398</v>
          </cell>
          <cell r="AN32">
            <v>0.701929354491121</v>
          </cell>
        </row>
        <row r="33">
          <cell r="A33" t="str">
            <v>allseed-35ds-scaf-60ex-moe</v>
          </cell>
          <cell r="B33" t="str">
            <v>allseed-35ds-scaf-60ex-moe-1</v>
          </cell>
          <cell r="C33">
            <v>0.548862115127175</v>
          </cell>
          <cell r="D33">
            <v>0.865218541522889</v>
          </cell>
          <cell r="E33">
            <v>0.864323331540655</v>
          </cell>
          <cell r="F33">
            <v>0.779666368518639</v>
          </cell>
          <cell r="G33">
            <v>0.861632114279981</v>
          </cell>
          <cell r="H33">
            <v>0.884883583013503</v>
          </cell>
          <cell r="I33">
            <v>0.740299823633156</v>
          </cell>
          <cell r="J33">
            <v>0.855909152726778</v>
          </cell>
          <cell r="K33">
            <v>0.799041908560128</v>
          </cell>
          <cell r="L33">
            <v>0.901360544217687</v>
          </cell>
          <cell r="M33">
            <v>0.592962962962962</v>
          </cell>
          <cell r="N33">
            <v>0.935185185185185</v>
          </cell>
          <cell r="O33">
            <v>0.801734449760765</v>
          </cell>
          <cell r="P33">
            <v>0.621412048906664</v>
          </cell>
          <cell r="Q33">
            <v>0.881699883900928</v>
          </cell>
          <cell r="R33">
            <v>0.84916812609457</v>
          </cell>
          <cell r="S33">
            <v>0.737385740402193</v>
          </cell>
          <cell r="T33">
            <v>0.733166302217084</v>
          </cell>
          <cell r="U33">
            <v>0.749028966425279</v>
          </cell>
          <cell r="V33">
            <v>0.799648412529299</v>
          </cell>
          <cell r="W33">
            <v>0.81159038607448</v>
          </cell>
          <cell r="X33">
            <v>0.761612921702273</v>
          </cell>
          <cell r="Y33">
            <v>0.801009095719216</v>
          </cell>
          <cell r="Z33">
            <v>0.88663788140472</v>
          </cell>
          <cell r="AA33">
            <v>0.790779424653048</v>
          </cell>
          <cell r="AB33">
            <v>0.706494746895893</v>
          </cell>
          <cell r="AC33">
            <v>0.706464764123471</v>
          </cell>
          <cell r="AD33">
            <v>0.642903225806451</v>
          </cell>
          <cell r="AE33">
            <v>0.768353786943577</v>
          </cell>
          <cell r="AF33">
            <v>0.662412563895614</v>
          </cell>
          <cell r="AG33">
            <v>0.530049261083743</v>
          </cell>
          <cell r="AH33">
            <v>0.751821862348178</v>
          </cell>
          <cell r="AI33">
            <v>0.384892086330935</v>
          </cell>
          <cell r="AJ33">
            <v>0.698209718670076</v>
          </cell>
          <cell r="AK33">
            <v>0.567162752712834</v>
          </cell>
          <cell r="AL33">
            <v>0.750656686854001</v>
          </cell>
          <cell r="AM33">
            <v>0.785261599169146</v>
          </cell>
          <cell r="AN33">
            <v>0.734796102042892</v>
          </cell>
        </row>
        <row r="34">
          <cell r="A34" t="str">
            <v>allseed-35ds-scaf-60ex-moe</v>
          </cell>
          <cell r="B34" t="str">
            <v>allseed-35ds-scaf-60ex-moe-2</v>
          </cell>
          <cell r="C34">
            <v>0.284694332887104</v>
          </cell>
          <cell r="D34">
            <v>0.90740242312706</v>
          </cell>
          <cell r="E34">
            <v>0.904931895131694</v>
          </cell>
          <cell r="F34">
            <v>0.869213465030307</v>
          </cell>
          <cell r="G34">
            <v>0.886015689668146</v>
          </cell>
          <cell r="H34">
            <v>0.919140793230061</v>
          </cell>
          <cell r="I34">
            <v>0.705908289241622</v>
          </cell>
          <cell r="J34">
            <v>0.879436964504284</v>
          </cell>
          <cell r="K34">
            <v>0.863301424570667</v>
          </cell>
          <cell r="L34">
            <v>0.794217687074829</v>
          </cell>
          <cell r="M34">
            <v>0.793518518518518</v>
          </cell>
          <cell r="N34">
            <v>0.95</v>
          </cell>
          <cell r="O34">
            <v>0.794407894736841</v>
          </cell>
          <cell r="P34">
            <v>0.729418065383607</v>
          </cell>
          <cell r="Q34">
            <v>0.81687790247678</v>
          </cell>
          <cell r="R34">
            <v>0.847880565029034</v>
          </cell>
          <cell r="S34">
            <v>0.775220901889092</v>
          </cell>
          <cell r="T34">
            <v>0.790571580082582</v>
          </cell>
          <cell r="U34">
            <v>0.819365810840465</v>
          </cell>
          <cell r="V34">
            <v>0.835563605369699</v>
          </cell>
          <cell r="W34">
            <v>0.839832703148416</v>
          </cell>
          <cell r="X34">
            <v>0.838800904977375</v>
          </cell>
          <cell r="Y34">
            <v>0.821619340371387</v>
          </cell>
          <cell r="Z34">
            <v>0.883615428900402</v>
          </cell>
          <cell r="AA34">
            <v>0.892606396810262</v>
          </cell>
          <cell r="AB34">
            <v>0.645057306590257</v>
          </cell>
          <cell r="AC34">
            <v>0.640361094933022</v>
          </cell>
          <cell r="AD34">
            <v>0.66516129032258</v>
          </cell>
          <cell r="AE34">
            <v>0.845200058093094</v>
          </cell>
          <cell r="AF34">
            <v>0.871196155800675</v>
          </cell>
          <cell r="AG34">
            <v>0.526436781609195</v>
          </cell>
          <cell r="AH34">
            <v>0.855330634278002</v>
          </cell>
          <cell r="AI34">
            <v>0.74740207833733</v>
          </cell>
          <cell r="AJ34">
            <v>0.770186335403726</v>
          </cell>
          <cell r="AK34">
            <v>0.743373211353506</v>
          </cell>
          <cell r="AL34">
            <v>0.792950500849189</v>
          </cell>
          <cell r="AM34">
            <v>0.824281100439925</v>
          </cell>
          <cell r="AN34">
            <v>0.778590642703435</v>
          </cell>
        </row>
        <row r="35">
          <cell r="A35" t="str">
            <v>allseed-35ds-scaf-60ex-moe</v>
          </cell>
          <cell r="B35" t="str">
            <v>allseed-35ds-scaf-60ex-moe-3</v>
          </cell>
          <cell r="C35">
            <v>0.467648371262829</v>
          </cell>
          <cell r="D35">
            <v>0.887312322674641</v>
          </cell>
          <cell r="E35">
            <v>0.881981552324224</v>
          </cell>
          <cell r="F35">
            <v>0.764978099555849</v>
          </cell>
          <cell r="G35">
            <v>0.870959690972483</v>
          </cell>
          <cell r="H35">
            <v>0.892145016830339</v>
          </cell>
          <cell r="I35">
            <v>0.561287477954144</v>
          </cell>
          <cell r="J35">
            <v>0.835373317013463</v>
          </cell>
          <cell r="K35">
            <v>0.812508492739053</v>
          </cell>
          <cell r="L35">
            <v>0.782738095238095</v>
          </cell>
          <cell r="M35">
            <v>0.71</v>
          </cell>
          <cell r="N35">
            <v>0.931481481481481</v>
          </cell>
          <cell r="O35">
            <v>0.790968899521531</v>
          </cell>
          <cell r="P35">
            <v>0.621041716519103</v>
          </cell>
          <cell r="Q35">
            <v>0.885207043343653</v>
          </cell>
          <cell r="R35">
            <v>0.835483109042308</v>
          </cell>
          <cell r="S35">
            <v>0.749908592321755</v>
          </cell>
          <cell r="T35">
            <v>0.717230818730523</v>
          </cell>
          <cell r="U35">
            <v>0.783322361202545</v>
          </cell>
          <cell r="V35">
            <v>0.786746217771148</v>
          </cell>
          <cell r="W35">
            <v>0.785204136019614</v>
          </cell>
          <cell r="X35">
            <v>0.796108024514577</v>
          </cell>
          <cell r="Y35">
            <v>0.81637229459044</v>
          </cell>
          <cell r="Z35">
            <v>0.871888313183649</v>
          </cell>
          <cell r="AA35">
            <v>0.766740824208103</v>
          </cell>
          <cell r="AB35">
            <v>0.680324737344794</v>
          </cell>
          <cell r="AC35">
            <v>0.853232382061735</v>
          </cell>
          <cell r="AD35">
            <v>0.544193548387096</v>
          </cell>
          <cell r="AE35">
            <v>0.804516738072761</v>
          </cell>
          <cell r="AF35">
            <v>0.82796385974352</v>
          </cell>
          <cell r="AG35">
            <v>0.502463054187192</v>
          </cell>
          <cell r="AH35">
            <v>0.797031039136302</v>
          </cell>
          <cell r="AI35">
            <v>0.533972821742605</v>
          </cell>
          <cell r="AJ35">
            <v>0.529046401169163</v>
          </cell>
          <cell r="AK35">
            <v>0.64966963797013</v>
          </cell>
          <cell r="AL35">
            <v>0.752201442538024</v>
          </cell>
          <cell r="AM35">
            <v>0.784604454287285</v>
          </cell>
          <cell r="AN35">
            <v>0.737350062152946</v>
          </cell>
        </row>
        <row r="36">
          <cell r="A36" t="str">
            <v>allseed-35ds-scaf-60ex-moe</v>
          </cell>
          <cell r="B36" t="str">
            <v>allseed-35ds-scaf-60ex-moe-4</v>
          </cell>
          <cell r="C36">
            <v>0.510932619366354</v>
          </cell>
          <cell r="D36">
            <v>0.91040794417606</v>
          </cell>
          <cell r="E36">
            <v>0.894334797917787</v>
          </cell>
          <cell r="F36">
            <v>0.840568221515027</v>
          </cell>
          <cell r="G36">
            <v>0.892791970802919</v>
          </cell>
          <cell r="H36">
            <v>0.916172412196494</v>
          </cell>
          <cell r="I36">
            <v>0.755511463844797</v>
          </cell>
          <cell r="J36">
            <v>0.91391268869849</v>
          </cell>
          <cell r="K36">
            <v>0.871859619856714</v>
          </cell>
          <cell r="L36">
            <v>0.846513605442176</v>
          </cell>
          <cell r="M36">
            <v>0.583888888888888</v>
          </cell>
          <cell r="N36">
            <v>0.849999999999999</v>
          </cell>
          <cell r="O36">
            <v>0.800538277511961</v>
          </cell>
          <cell r="P36">
            <v>0.619754099294659</v>
          </cell>
          <cell r="Q36">
            <v>0.825915892672858</v>
          </cell>
          <cell r="R36">
            <v>0.853206516729652</v>
          </cell>
          <cell r="S36">
            <v>0.721960694698354</v>
          </cell>
          <cell r="T36">
            <v>0.705904083225587</v>
          </cell>
          <cell r="U36">
            <v>0.764362519201228</v>
          </cell>
          <cell r="V36">
            <v>0.791114425740464</v>
          </cell>
          <cell r="W36">
            <v>0.795330988167572</v>
          </cell>
          <cell r="X36">
            <v>0.779712469213586</v>
          </cell>
          <cell r="Y36">
            <v>0.811043362140643</v>
          </cell>
          <cell r="Z36">
            <v>0.88286125503742</v>
          </cell>
          <cell r="AA36">
            <v>0.825123034102838</v>
          </cell>
          <cell r="AB36">
            <v>0.672301814708691</v>
          </cell>
          <cell r="AC36">
            <v>0.955736750145602</v>
          </cell>
          <cell r="AD36">
            <v>0.723225806451612</v>
          </cell>
          <cell r="AE36">
            <v>0.886464309055261</v>
          </cell>
          <cell r="AF36">
            <v>0.858996203628972</v>
          </cell>
          <cell r="AG36">
            <v>0.560591133004926</v>
          </cell>
          <cell r="AH36">
            <v>0.845074224021592</v>
          </cell>
          <cell r="AI36">
            <v>0.622302158273381</v>
          </cell>
          <cell r="AJ36">
            <v>0.627329192546583</v>
          </cell>
          <cell r="AK36">
            <v>0.768962259233195</v>
          </cell>
          <cell r="AL36">
            <v>0.785277305757495</v>
          </cell>
          <cell r="AM36">
            <v>0.781357445018738</v>
          </cell>
          <cell r="AN36">
            <v>0.787073908596092</v>
          </cell>
        </row>
        <row r="37">
          <cell r="A37" t="str">
            <v>allseed-35ds-scaf-60ex-moe</v>
          </cell>
          <cell r="B37" t="str">
            <v>allseed-35ds-scaf-60ex-moe-5</v>
          </cell>
          <cell r="C37">
            <v>0.604640785363676</v>
          </cell>
          <cell r="D37">
            <v>0.88108810674028</v>
          </cell>
          <cell r="E37">
            <v>0.884769336404563</v>
          </cell>
          <cell r="F37">
            <v>0.844494370376626</v>
          </cell>
          <cell r="G37">
            <v>0.873343868362304</v>
          </cell>
          <cell r="H37">
            <v>0.894764232530792</v>
          </cell>
          <cell r="I37">
            <v>0.638227513227513</v>
          </cell>
          <cell r="J37">
            <v>0.856181150550795</v>
          </cell>
          <cell r="K37">
            <v>0.844897451902097</v>
          </cell>
          <cell r="L37">
            <v>0.801445578231292</v>
          </cell>
          <cell r="M37">
            <v>0.492962962962962</v>
          </cell>
          <cell r="N37">
            <v>0.64074074074074</v>
          </cell>
          <cell r="O37">
            <v>0.758074162679425</v>
          </cell>
          <cell r="P37">
            <v>0.635951868184459</v>
          </cell>
          <cell r="Q37">
            <v>0.860874613003096</v>
          </cell>
          <cell r="R37">
            <v>0.839452368881924</v>
          </cell>
          <cell r="S37">
            <v>0.744515539305301</v>
          </cell>
          <cell r="T37">
            <v>0.734682690531659</v>
          </cell>
          <cell r="U37">
            <v>0.796368224709238</v>
          </cell>
          <cell r="V37">
            <v>0.729245685062859</v>
          </cell>
          <cell r="W37">
            <v>0.756692187588178</v>
          </cell>
          <cell r="X37">
            <v>0.758763388510224</v>
          </cell>
          <cell r="Y37">
            <v>0.798949331048905</v>
          </cell>
          <cell r="Z37">
            <v>0.841485319516407</v>
          </cell>
          <cell r="AA37">
            <v>0.6982414068745</v>
          </cell>
          <cell r="AB37">
            <v>0.687010506208213</v>
          </cell>
          <cell r="AC37">
            <v>0.944670937682003</v>
          </cell>
          <cell r="AD37">
            <v>0.721290322580645</v>
          </cell>
          <cell r="AE37">
            <v>0.848703797836032</v>
          </cell>
          <cell r="AF37">
            <v>0.818291240695901</v>
          </cell>
          <cell r="AG37">
            <v>0.530706075533661</v>
          </cell>
          <cell r="AH37">
            <v>0.835357624831309</v>
          </cell>
          <cell r="AI37">
            <v>0.568545163868904</v>
          </cell>
          <cell r="AJ37">
            <v>0.719035440263061</v>
          </cell>
          <cell r="AK37">
            <v>0.431027315140615</v>
          </cell>
          <cell r="AL37">
            <v>0.751871180226576</v>
          </cell>
          <cell r="AM37">
            <v>0.766268551934729</v>
          </cell>
          <cell r="AN37">
            <v>0.745272384860339</v>
          </cell>
        </row>
        <row r="38">
          <cell r="A38" t="str">
            <v>allseed-35ds-scaf-60ex-moe</v>
          </cell>
          <cell r="B38" t="str">
            <v>allseed-35ds-scaf-60ex-moe-6</v>
          </cell>
          <cell r="C38">
            <v>0.292280232039268</v>
          </cell>
          <cell r="D38">
            <v>0.912429261559696</v>
          </cell>
          <cell r="E38">
            <v>0.92034487074112</v>
          </cell>
          <cell r="F38">
            <v>0.872915043167483</v>
          </cell>
          <cell r="G38">
            <v>0.905147427697092</v>
          </cell>
          <cell r="H38">
            <v>0.926510052853673</v>
          </cell>
          <cell r="I38">
            <v>0.749118165784832</v>
          </cell>
          <cell r="J38">
            <v>0.886780905752754</v>
          </cell>
          <cell r="K38">
            <v>0.863666543303302</v>
          </cell>
          <cell r="L38">
            <v>0.847789115646258</v>
          </cell>
          <cell r="M38">
            <v>0.86</v>
          </cell>
          <cell r="N38">
            <v>0.962962962962962</v>
          </cell>
          <cell r="O38">
            <v>0.74700956937799</v>
          </cell>
          <cell r="P38">
            <v>0.720678221037158</v>
          </cell>
          <cell r="Q38">
            <v>0.906072626418988</v>
          </cell>
          <cell r="R38">
            <v>0.854957830214766</v>
          </cell>
          <cell r="S38">
            <v>0.755057891529555</v>
          </cell>
          <cell r="T38">
            <v>0.78816442535139</v>
          </cell>
          <cell r="U38">
            <v>0.854092604783849</v>
          </cell>
          <cell r="V38">
            <v>0.783912209673982</v>
          </cell>
          <cell r="W38">
            <v>0.819817277726568</v>
          </cell>
          <cell r="X38">
            <v>0.809539492525345</v>
          </cell>
          <cell r="Y38">
            <v>0.807843483080954</v>
          </cell>
          <cell r="Z38">
            <v>0.893678756476684</v>
          </cell>
          <cell r="AA38">
            <v>0.854323769899742</v>
          </cell>
          <cell r="AB38">
            <v>0.716714422158548</v>
          </cell>
          <cell r="AC38">
            <v>0.84274898078043</v>
          </cell>
          <cell r="AD38">
            <v>0.71516129032258</v>
          </cell>
          <cell r="AE38">
            <v>0.916128095272674</v>
          </cell>
          <cell r="AF38">
            <v>0.886321854542193</v>
          </cell>
          <cell r="AG38">
            <v>0.650903119868637</v>
          </cell>
          <cell r="AH38">
            <v>0.870985155195681</v>
          </cell>
          <cell r="AI38">
            <v>0.539568345323741</v>
          </cell>
          <cell r="AJ38">
            <v>0.690902447935696</v>
          </cell>
          <cell r="AK38">
            <v>0.779647657274915</v>
          </cell>
          <cell r="AL38">
            <v>0.805833545950872</v>
          </cell>
          <cell r="AM38">
            <v>0.820678215726582</v>
          </cell>
          <cell r="AN38">
            <v>0.799029738970338</v>
          </cell>
        </row>
        <row r="39">
          <cell r="A39" t="str">
            <v>allseed-35ds-scaf-60ex-moe</v>
          </cell>
          <cell r="B39" t="str">
            <v>allseed-35ds-scaf-60ex-moe-7</v>
          </cell>
          <cell r="C39">
            <v>0.265506470325747</v>
          </cell>
          <cell r="D39">
            <v>0.911505252664673</v>
          </cell>
          <cell r="E39">
            <v>0.908896420393239</v>
          </cell>
          <cell r="F39">
            <v>0.827769609630821</v>
          </cell>
          <cell r="G39">
            <v>0.897192540196152</v>
          </cell>
          <cell r="H39">
            <v>0.921762228873594</v>
          </cell>
          <cell r="I39">
            <v>0.765652557319224</v>
          </cell>
          <cell r="J39">
            <v>0.889092887256901</v>
          </cell>
          <cell r="K39">
            <v>0.871586471273827</v>
          </cell>
          <cell r="L39">
            <v>0.827806122448979</v>
          </cell>
          <cell r="M39">
            <v>0.873333333333333</v>
          </cell>
          <cell r="N39">
            <v>0.816666666666666</v>
          </cell>
          <cell r="O39">
            <v>0.811901913875598</v>
          </cell>
          <cell r="P39">
            <v>0.633302567258059</v>
          </cell>
          <cell r="Q39">
            <v>0.856053276573787</v>
          </cell>
          <cell r="R39">
            <v>0.832807171167849</v>
          </cell>
          <cell r="S39">
            <v>0.797783363802559</v>
          </cell>
          <cell r="T39">
            <v>0.721532714066959</v>
          </cell>
          <cell r="U39">
            <v>0.764856265086679</v>
          </cell>
          <cell r="V39">
            <v>0.797208608565949</v>
          </cell>
          <cell r="W39">
            <v>0.757381942223643</v>
          </cell>
          <cell r="X39">
            <v>0.80006014090154</v>
          </cell>
          <cell r="Y39">
            <v>0.81546524225856</v>
          </cell>
          <cell r="Z39">
            <v>0.836476683937823</v>
          </cell>
          <cell r="AA39">
            <v>0.828859803723286</v>
          </cell>
          <cell r="AB39">
            <v>0.689446036294173</v>
          </cell>
          <cell r="AC39">
            <v>0.918462434478742</v>
          </cell>
          <cell r="AD39">
            <v>0.720967741935483</v>
          </cell>
          <cell r="AE39">
            <v>0.888860649190327</v>
          </cell>
          <cell r="AF39">
            <v>0.875810372014468</v>
          </cell>
          <cell r="AG39">
            <v>0.739244663382594</v>
          </cell>
          <cell r="AH39">
            <v>0.845344129554655</v>
          </cell>
          <cell r="AI39">
            <v>0.726618705035971</v>
          </cell>
          <cell r="AJ39">
            <v>0.755937157471684</v>
          </cell>
          <cell r="AK39">
            <v>0.737395635137835</v>
          </cell>
          <cell r="AL39">
            <v>0.797958507952039</v>
          </cell>
          <cell r="AM39">
            <v>0.786815648297225</v>
          </cell>
          <cell r="AN39">
            <v>0.803065651960496</v>
          </cell>
        </row>
        <row r="40">
          <cell r="A40" t="str">
            <v>allseed-35ds-scaf-60ex-moe</v>
          </cell>
          <cell r="B40" t="str">
            <v>allseed-35ds-scaf-60ex-moe-8</v>
          </cell>
          <cell r="C40">
            <v>0.45693886657742</v>
          </cell>
          <cell r="D40">
            <v>0.901547427344528</v>
          </cell>
          <cell r="E40">
            <v>0.911656130452871</v>
          </cell>
          <cell r="F40">
            <v>0.835071996990368</v>
          </cell>
          <cell r="G40">
            <v>0.885239671909097</v>
          </cell>
          <cell r="H40">
            <v>0.90405025443719</v>
          </cell>
          <cell r="I40">
            <v>0.766534391534391</v>
          </cell>
          <cell r="J40">
            <v>0.853461172310621</v>
          </cell>
          <cell r="K40">
            <v>0.861225053442114</v>
          </cell>
          <cell r="L40">
            <v>0.785714285714285</v>
          </cell>
          <cell r="M40">
            <v>0.871111111111111</v>
          </cell>
          <cell r="N40">
            <v>0.901851851851851</v>
          </cell>
          <cell r="O40">
            <v>0.787380382775119</v>
          </cell>
          <cell r="P40">
            <v>0.692475985369022</v>
          </cell>
          <cell r="Q40">
            <v>0.872339396284829</v>
          </cell>
          <cell r="R40">
            <v>0.852791731956862</v>
          </cell>
          <cell r="S40">
            <v>0.798187081048141</v>
          </cell>
          <cell r="T40">
            <v>0.763222965686128</v>
          </cell>
          <cell r="U40">
            <v>0.789861751152073</v>
          </cell>
          <cell r="V40">
            <v>0.787555934370338</v>
          </cell>
          <cell r="W40">
            <v>0.797111809226408</v>
          </cell>
          <cell r="X40">
            <v>0.791583137636748</v>
          </cell>
          <cell r="Y40">
            <v>0.816617954596991</v>
          </cell>
          <cell r="Z40">
            <v>0.886174438687392</v>
          </cell>
          <cell r="AA40">
            <v>0.805071605366309</v>
          </cell>
          <cell r="AB40">
            <v>0.621872015281757</v>
          </cell>
          <cell r="AC40">
            <v>0.937099592312172</v>
          </cell>
          <cell r="AD40">
            <v>0.706774193548387</v>
          </cell>
          <cell r="AE40">
            <v>0.892273618473604</v>
          </cell>
          <cell r="AF40">
            <v>0.848944321137117</v>
          </cell>
          <cell r="AG40">
            <v>0.563218390804597</v>
          </cell>
          <cell r="AH40">
            <v>0.822132253711201</v>
          </cell>
          <cell r="AI40">
            <v>0.640287769784172</v>
          </cell>
          <cell r="AJ40">
            <v>0.808549506759225</v>
          </cell>
          <cell r="AK40">
            <v>0.725817108452576</v>
          </cell>
          <cell r="AL40">
            <v>0.798335575945629</v>
          </cell>
          <cell r="AM40">
            <v>0.80441614928177</v>
          </cell>
          <cell r="AN40">
            <v>0.795548646499898</v>
          </cell>
        </row>
        <row r="41">
          <cell r="A41" t="str">
            <v>allseed-35ds-scaf-60ex-moe</v>
          </cell>
          <cell r="B41" t="str">
            <v>allseed-35ds-scaf-60ex-moe-9</v>
          </cell>
          <cell r="C41">
            <v>0.543061133422579</v>
          </cell>
          <cell r="D41">
            <v>0.913620121156352</v>
          </cell>
          <cell r="E41">
            <v>0.922188961836243</v>
          </cell>
          <cell r="F41">
            <v>0.835582559492047</v>
          </cell>
          <cell r="G41">
            <v>0.904160709358617</v>
          </cell>
          <cell r="H41">
            <v>0.921443191339431</v>
          </cell>
          <cell r="I41">
            <v>0.778218694885361</v>
          </cell>
          <cell r="J41">
            <v>0.907180742554059</v>
          </cell>
          <cell r="K41">
            <v>0.863062799317266</v>
          </cell>
          <cell r="L41">
            <v>0.704506802721088</v>
          </cell>
          <cell r="M41">
            <v>0.921666666666666</v>
          </cell>
          <cell r="N41">
            <v>0.942592592592592</v>
          </cell>
          <cell r="O41">
            <v>0.780801435406698</v>
          </cell>
          <cell r="P41">
            <v>0.65179639695074</v>
          </cell>
          <cell r="Q41">
            <v>0.87063822239422</v>
          </cell>
          <cell r="R41">
            <v>0.881927481795557</v>
          </cell>
          <cell r="S41">
            <v>0.82316422912858</v>
          </cell>
          <cell r="T41">
            <v>0.792031364511151</v>
          </cell>
          <cell r="U41">
            <v>0.856314461268378</v>
          </cell>
          <cell r="V41">
            <v>0.87400383549968</v>
          </cell>
          <cell r="W41">
            <v>0.813173686487706</v>
          </cell>
          <cell r="X41">
            <v>0.851451973194341</v>
          </cell>
          <cell r="Y41">
            <v>0.874209478696868</v>
          </cell>
          <cell r="Z41">
            <v>0.911571675302245</v>
          </cell>
          <cell r="AA41">
            <v>0.884564637446669</v>
          </cell>
          <cell r="AB41">
            <v>0.771776504297994</v>
          </cell>
          <cell r="AC41">
            <v>0.85381479324403</v>
          </cell>
          <cell r="AD41">
            <v>0.81258064516129</v>
          </cell>
          <cell r="AE41">
            <v>0.957719119889623</v>
          </cell>
          <cell r="AF41">
            <v>0.874454458494006</v>
          </cell>
          <cell r="AG41">
            <v>0.589162561576354</v>
          </cell>
          <cell r="AH41">
            <v>0.787854251012145</v>
          </cell>
          <cell r="AI41">
            <v>0.638888888888889</v>
          </cell>
          <cell r="AJ41">
            <v>0.788819875776397</v>
          </cell>
          <cell r="AK41">
            <v>0.768267000286704</v>
          </cell>
          <cell r="AL41">
            <v>0.824750627201502</v>
          </cell>
          <cell r="AM41">
            <v>0.840403953556344</v>
          </cell>
          <cell r="AN41">
            <v>0.817576185955533</v>
          </cell>
        </row>
        <row r="42">
          <cell r="A42" t="str">
            <v>allseed-35ds-scaf-gnn</v>
          </cell>
          <cell r="B42" t="str">
            <v>allseed-35ds-scaf-gnn-0</v>
          </cell>
          <cell r="C42">
            <v>0.343596608656849</v>
          </cell>
          <cell r="D42">
            <v>0.732226056284027</v>
          </cell>
          <cell r="E42">
            <v>0.821662996749501</v>
          </cell>
          <cell r="F42">
            <v>0.701940905269542</v>
          </cell>
          <cell r="G42">
            <v>0.718963052148393</v>
          </cell>
          <cell r="H42">
            <v>0.731577802345147</v>
          </cell>
          <cell r="I42">
            <v>0.561067019400352</v>
          </cell>
          <cell r="J42">
            <v>0.728342173262614</v>
          </cell>
          <cell r="K42">
            <v>0.685803454542441</v>
          </cell>
          <cell r="L42">
            <v>0.578656462585034</v>
          </cell>
          <cell r="M42">
            <v>0.56574074074074</v>
          </cell>
          <cell r="N42">
            <v>0.607407407407407</v>
          </cell>
          <cell r="O42">
            <v>0.770633971291866</v>
          </cell>
          <cell r="P42">
            <v>0.503731810982349</v>
          </cell>
          <cell r="Q42">
            <v>0.679953560371517</v>
          </cell>
          <cell r="R42">
            <v>0.692880680247027</v>
          </cell>
          <cell r="S42">
            <v>0.64724253503961</v>
          </cell>
          <cell r="T42">
            <v>0.654561379466493</v>
          </cell>
          <cell r="U42">
            <v>0.700592495062541</v>
          </cell>
          <cell r="V42">
            <v>0.729938205838482</v>
          </cell>
          <cell r="W42">
            <v>0.739761846535864</v>
          </cell>
          <cell r="X42">
            <v>0.670585371441663</v>
          </cell>
          <cell r="Y42">
            <v>0.719015344301947</v>
          </cell>
          <cell r="Z42">
            <v>0.723649971214738</v>
          </cell>
          <cell r="AA42">
            <v>0.618502788130941</v>
          </cell>
          <cell r="AB42">
            <v>0.549474689589302</v>
          </cell>
          <cell r="AC42">
            <v>0.898660454280722</v>
          </cell>
          <cell r="AD42">
            <v>0.491612903225806</v>
          </cell>
          <cell r="AE42">
            <v>0.635356909447389</v>
          </cell>
          <cell r="AF42">
            <v>0.662355580964338</v>
          </cell>
          <cell r="AG42">
            <v>0.458784893267651</v>
          </cell>
          <cell r="AH42">
            <v>0.69608636977058</v>
          </cell>
          <cell r="AI42">
            <v>0.485811350919264</v>
          </cell>
          <cell r="AJ42">
            <v>0.619656558275484</v>
          </cell>
          <cell r="AK42">
            <v>0.622610142396677</v>
          </cell>
          <cell r="AL42">
            <v>0.649955556898694</v>
          </cell>
          <cell r="AM42">
            <v>0.673367999052764</v>
          </cell>
          <cell r="AN42">
            <v>0.639224854244745</v>
          </cell>
        </row>
        <row r="43">
          <cell r="A43" t="str">
            <v>allseed-35ds-scaf-gnn</v>
          </cell>
          <cell r="B43" t="str">
            <v>allseed-35ds-scaf-gnn-1</v>
          </cell>
          <cell r="C43">
            <v>0.538598839803659</v>
          </cell>
          <cell r="D43">
            <v>0.798306111494517</v>
          </cell>
          <cell r="E43">
            <v>0.87968760041536</v>
          </cell>
          <cell r="F43">
            <v>0.766797698246045</v>
          </cell>
          <cell r="G43">
            <v>0.803801389620488</v>
          </cell>
          <cell r="H43">
            <v>0.761879391126697</v>
          </cell>
          <cell r="I43">
            <v>0.649029982363315</v>
          </cell>
          <cell r="J43">
            <v>0.841765265877872</v>
          </cell>
          <cell r="K43">
            <v>0.797479520760949</v>
          </cell>
          <cell r="L43">
            <v>0.57610544217687</v>
          </cell>
          <cell r="M43">
            <v>0.586111111111111</v>
          </cell>
          <cell r="N43">
            <v>0.601851851851851</v>
          </cell>
          <cell r="O43">
            <v>0.85316985645933</v>
          </cell>
          <cell r="P43">
            <v>0.602901126949942</v>
          </cell>
          <cell r="Q43">
            <v>0.813435242518059</v>
          </cell>
          <cell r="R43">
            <v>0.71203567149046</v>
          </cell>
          <cell r="S43">
            <v>0.705240706886045</v>
          </cell>
          <cell r="T43">
            <v>0.653780841669993</v>
          </cell>
          <cell r="U43">
            <v>0.672525784507351</v>
          </cell>
          <cell r="V43">
            <v>0.72697634775197</v>
          </cell>
          <cell r="W43">
            <v>0.758491820137073</v>
          </cell>
          <cell r="X43">
            <v>0.717538232430265</v>
          </cell>
          <cell r="Y43">
            <v>0.746630048628083</v>
          </cell>
          <cell r="Z43">
            <v>0.800184225676453</v>
          </cell>
          <cell r="AA43">
            <v>0.757976751129217</v>
          </cell>
          <cell r="AB43">
            <v>0.594317096466093</v>
          </cell>
          <cell r="AC43">
            <v>0.914967967384973</v>
          </cell>
          <cell r="AD43">
            <v>0.542258064516129</v>
          </cell>
          <cell r="AE43">
            <v>0.694285091859705</v>
          </cell>
          <cell r="AF43">
            <v>0.721998961229187</v>
          </cell>
          <cell r="AG43">
            <v>0.532019704433497</v>
          </cell>
          <cell r="AH43">
            <v>0.712820512820512</v>
          </cell>
          <cell r="AI43">
            <v>0.58872901678657</v>
          </cell>
          <cell r="AJ43">
            <v>0.67774936061381</v>
          </cell>
          <cell r="AK43">
            <v>0.738584373723946</v>
          </cell>
          <cell r="AL43">
            <v>0.709715171740497</v>
          </cell>
          <cell r="AM43">
            <v>0.722309733314576</v>
          </cell>
          <cell r="AN43">
            <v>0.703942664352378</v>
          </cell>
        </row>
        <row r="44">
          <cell r="A44" t="str">
            <v>allseed-35ds-scaf-gnn</v>
          </cell>
          <cell r="B44" t="str">
            <v>allseed-35ds-scaf-gnn-2</v>
          </cell>
          <cell r="C44">
            <v>0.466309683177153</v>
          </cell>
          <cell r="D44">
            <v>0.784669120466221</v>
          </cell>
          <cell r="E44">
            <v>0.863453375139947</v>
          </cell>
          <cell r="F44">
            <v>0.76775740219657</v>
          </cell>
          <cell r="G44">
            <v>0.779441643464519</v>
          </cell>
          <cell r="H44">
            <v>0.770993843146433</v>
          </cell>
          <cell r="I44">
            <v>0.604938271604938</v>
          </cell>
          <cell r="J44">
            <v>0.788045695634435</v>
          </cell>
          <cell r="K44">
            <v>0.740388428884703</v>
          </cell>
          <cell r="L44">
            <v>0.620748299319728</v>
          </cell>
          <cell r="M44">
            <v>0.576851851851851</v>
          </cell>
          <cell r="N44">
            <v>0.674074074074074</v>
          </cell>
          <cell r="O44">
            <v>0.712320574162679</v>
          </cell>
          <cell r="P44">
            <v>0.546223179389008</v>
          </cell>
          <cell r="Q44">
            <v>0.74891963364293</v>
          </cell>
          <cell r="R44">
            <v>0.71071066457738</v>
          </cell>
          <cell r="S44">
            <v>0.709841560024375</v>
          </cell>
          <cell r="T44">
            <v>0.666841443577842</v>
          </cell>
          <cell r="U44">
            <v>0.657954794821154</v>
          </cell>
          <cell r="V44">
            <v>0.721627956531003</v>
          </cell>
          <cell r="W44">
            <v>0.751261937458066</v>
          </cell>
          <cell r="X44">
            <v>0.683845008305172</v>
          </cell>
          <cell r="Y44">
            <v>0.671684849706467</v>
          </cell>
          <cell r="Z44">
            <v>0.801162924582613</v>
          </cell>
          <cell r="AA44">
            <v>0.716207756686217</v>
          </cell>
          <cell r="AB44">
            <v>0.667335243553008</v>
          </cell>
          <cell r="AC44">
            <v>0.889341875364007</v>
          </cell>
          <cell r="AD44">
            <v>0.544193548387096</v>
          </cell>
          <cell r="AE44">
            <v>0.664730230193885</v>
          </cell>
          <cell r="AF44">
            <v>0.700767681523331</v>
          </cell>
          <cell r="AG44">
            <v>0.46863711001642</v>
          </cell>
          <cell r="AH44">
            <v>0.665047233468286</v>
          </cell>
          <cell r="AI44">
            <v>0.558153477218225</v>
          </cell>
          <cell r="AJ44">
            <v>0.638290098648155</v>
          </cell>
          <cell r="AK44">
            <v>0.673532375913328</v>
          </cell>
          <cell r="AL44">
            <v>0.685894367048892</v>
          </cell>
          <cell r="AM44">
            <v>0.698856809108519</v>
          </cell>
          <cell r="AN44">
            <v>0.679953247771563</v>
          </cell>
        </row>
        <row r="45">
          <cell r="A45" t="str">
            <v>allseed-35ds-scaf-gnn</v>
          </cell>
          <cell r="B45" t="str">
            <v>allseed-35ds-scaf-gnn-3</v>
          </cell>
          <cell r="C45">
            <v>0.481481481481481</v>
          </cell>
          <cell r="D45">
            <v>0.487888198757763</v>
          </cell>
          <cell r="E45">
            <v>0.498615916955017</v>
          </cell>
          <cell r="F45">
            <v>0.531151030530102</v>
          </cell>
          <cell r="G45">
            <v>0.494160583941605</v>
          </cell>
          <cell r="H45">
            <v>0.496415743328912</v>
          </cell>
          <cell r="I45">
            <v>0.527777777777777</v>
          </cell>
          <cell r="J45">
            <v>0.482456140350877</v>
          </cell>
          <cell r="K45">
            <v>0.5</v>
          </cell>
          <cell r="L45">
            <v>0.5</v>
          </cell>
          <cell r="M45">
            <v>0.485185185185185</v>
          </cell>
          <cell r="N45">
            <v>0.488888888888888</v>
          </cell>
          <cell r="O45">
            <v>0.492673444976076</v>
          </cell>
          <cell r="P45">
            <v>0.531888467279709</v>
          </cell>
          <cell r="Q45">
            <v>0.518946723426212</v>
          </cell>
          <cell r="R45">
            <v>0.450087565674255</v>
          </cell>
          <cell r="S45">
            <v>0.46857099329677</v>
          </cell>
          <cell r="T45">
            <v>0.500506455822156</v>
          </cell>
          <cell r="U45">
            <v>0.481490015360983</v>
          </cell>
          <cell r="V45">
            <v>0.438866396761133</v>
          </cell>
          <cell r="W45">
            <v>0.452253302984129</v>
          </cell>
          <cell r="X45">
            <v>0.46019245088493</v>
          </cell>
          <cell r="Y45">
            <v>0.448568872987477</v>
          </cell>
          <cell r="Z45">
            <v>0.453900402993667</v>
          </cell>
          <cell r="AA45">
            <v>0.455221365076613</v>
          </cell>
          <cell r="AB45">
            <v>0.5</v>
          </cell>
          <cell r="AC45">
            <v>0.455445544554455</v>
          </cell>
          <cell r="AD45">
            <v>0.435483870967741</v>
          </cell>
          <cell r="AE45">
            <v>0.559164185607436</v>
          </cell>
          <cell r="AF45">
            <v>0.495291902071563</v>
          </cell>
          <cell r="AG45">
            <v>0.49047619047619</v>
          </cell>
          <cell r="AH45">
            <v>0.465856950067476</v>
          </cell>
          <cell r="AI45">
            <v>0.550759392486011</v>
          </cell>
          <cell r="AJ45">
            <v>0.505663134819145</v>
          </cell>
          <cell r="AK45">
            <v>0.497411838298537</v>
          </cell>
          <cell r="AL45">
            <v>0.488078297544865</v>
          </cell>
          <cell r="AM45">
            <v>0.471707751045669</v>
          </cell>
          <cell r="AN45">
            <v>0.495581464690329</v>
          </cell>
        </row>
        <row r="46">
          <cell r="A46" t="str">
            <v>allseed-35ds-scaf-gnn</v>
          </cell>
          <cell r="B46" t="str">
            <v>allseed-35ds-scaf-gnn-4</v>
          </cell>
          <cell r="C46">
            <v>0.460508701472556</v>
          </cell>
          <cell r="D46">
            <v>0.823909976228816</v>
          </cell>
          <cell r="E46">
            <v>0.876750313718725</v>
          </cell>
          <cell r="F46">
            <v>0.783337236129398</v>
          </cell>
          <cell r="G46">
            <v>0.807519376928286</v>
          </cell>
          <cell r="H46">
            <v>0.79173128286705</v>
          </cell>
          <cell r="I46">
            <v>0.584656084656084</v>
          </cell>
          <cell r="J46">
            <v>0.846321229430164</v>
          </cell>
          <cell r="K46">
            <v>0.80736037384623</v>
          </cell>
          <cell r="L46">
            <v>0.714710884353741</v>
          </cell>
          <cell r="M46">
            <v>0.617407407407407</v>
          </cell>
          <cell r="N46">
            <v>0.712962962962962</v>
          </cell>
          <cell r="O46">
            <v>0.805023923444976</v>
          </cell>
          <cell r="P46">
            <v>0.619742704451965</v>
          </cell>
          <cell r="Q46">
            <v>0.796036506707946</v>
          </cell>
          <cell r="R46">
            <v>0.769558254216978</v>
          </cell>
          <cell r="S46">
            <v>0.716514320536258</v>
          </cell>
          <cell r="T46">
            <v>0.70305601401393</v>
          </cell>
          <cell r="U46">
            <v>0.745424621461487</v>
          </cell>
          <cell r="V46">
            <v>0.745386746217771</v>
          </cell>
          <cell r="W46">
            <v>0.805370053361926</v>
          </cell>
          <cell r="X46">
            <v>0.772080302422819</v>
          </cell>
          <cell r="Y46">
            <v>0.748784297916299</v>
          </cell>
          <cell r="Z46">
            <v>0.804450201496833</v>
          </cell>
          <cell r="AA46">
            <v>0.716024770545009</v>
          </cell>
          <cell r="AB46">
            <v>0.607545367717287</v>
          </cell>
          <cell r="AC46">
            <v>0.94059405940594</v>
          </cell>
          <cell r="AD46">
            <v>0.627419354838709</v>
          </cell>
          <cell r="AE46">
            <v>0.764759276740977</v>
          </cell>
          <cell r="AF46">
            <v>0.694226788329895</v>
          </cell>
          <cell r="AG46">
            <v>0.552380952380952</v>
          </cell>
          <cell r="AH46">
            <v>0.656950067476383</v>
          </cell>
          <cell r="AI46">
            <v>0.594924060751398</v>
          </cell>
          <cell r="AJ46">
            <v>0.677018633540372</v>
          </cell>
          <cell r="AK46">
            <v>0.750454817942502</v>
          </cell>
          <cell r="AL46">
            <v>0.726882912169144</v>
          </cell>
          <cell r="AM46">
            <v>0.745202399445768</v>
          </cell>
          <cell r="AN46">
            <v>0.718486480500691</v>
          </cell>
        </row>
        <row r="47">
          <cell r="A47" t="str">
            <v>allseed-35ds-scaf-gnn</v>
          </cell>
          <cell r="B47" t="str">
            <v>allseed-35ds-scaf-gnn-5</v>
          </cell>
          <cell r="C47">
            <v>0.44578313253012</v>
          </cell>
          <cell r="D47">
            <v>0.798195690514531</v>
          </cell>
          <cell r="E47">
            <v>0.861555503691902</v>
          </cell>
          <cell r="F47">
            <v>0.750261999178493</v>
          </cell>
          <cell r="G47">
            <v>0.765251962776231</v>
          </cell>
          <cell r="H47">
            <v>0.805049038542651</v>
          </cell>
          <cell r="I47">
            <v>0.527777777777777</v>
          </cell>
          <cell r="J47">
            <v>0.857337141302869</v>
          </cell>
          <cell r="K47">
            <v>0.781700425879792</v>
          </cell>
          <cell r="L47">
            <v>0.683248299319727</v>
          </cell>
          <cell r="M47">
            <v>0.588888888888888</v>
          </cell>
          <cell r="N47">
            <v>0.724074074074074</v>
          </cell>
          <cell r="O47">
            <v>0.757775119617224</v>
          </cell>
          <cell r="P47">
            <v>0.541186658918173</v>
          </cell>
          <cell r="Q47">
            <v>0.66234520123839</v>
          </cell>
          <cell r="R47">
            <v>0.727158032998433</v>
          </cell>
          <cell r="S47">
            <v>0.743723339427178</v>
          </cell>
          <cell r="T47">
            <v>0.649419363295657</v>
          </cell>
          <cell r="U47">
            <v>0.705518981786262</v>
          </cell>
          <cell r="V47">
            <v>0.746899637758363</v>
          </cell>
          <cell r="W47">
            <v>0.771622240197646</v>
          </cell>
          <cell r="X47">
            <v>0.750615728277679</v>
          </cell>
          <cell r="Y47">
            <v>0.732570737483937</v>
          </cell>
          <cell r="Z47">
            <v>0.807570523891767</v>
          </cell>
          <cell r="AA47">
            <v>0.735710226999123</v>
          </cell>
          <cell r="AB47">
            <v>0.55549188156638</v>
          </cell>
          <cell r="AC47">
            <v>0.825859056493884</v>
          </cell>
          <cell r="AD47">
            <v>0.651935483870967</v>
          </cell>
          <cell r="AE47">
            <v>0.707610195338029</v>
          </cell>
          <cell r="AF47">
            <v>0.687165575583654</v>
          </cell>
          <cell r="AG47">
            <v>0.570771756978653</v>
          </cell>
          <cell r="AH47">
            <v>0.641565452091768</v>
          </cell>
          <cell r="AI47">
            <v>0.543165467625899</v>
          </cell>
          <cell r="AJ47">
            <v>0.694556083302886</v>
          </cell>
          <cell r="AK47">
            <v>0.734943223777378</v>
          </cell>
          <cell r="AL47">
            <v>0.700980111514182</v>
          </cell>
          <cell r="AM47">
            <v>0.714528389356051</v>
          </cell>
          <cell r="AN47">
            <v>0.694770484169993</v>
          </cell>
        </row>
        <row r="48">
          <cell r="A48" t="str">
            <v>allseed-35ds-scaf-gnn</v>
          </cell>
          <cell r="B48" t="str">
            <v>allseed-35ds-scaf-gnn-6</v>
          </cell>
          <cell r="C48">
            <v>0.547077197679607</v>
          </cell>
          <cell r="D48">
            <v>0.810284487385936</v>
          </cell>
          <cell r="E48">
            <v>0.859683000334858</v>
          </cell>
          <cell r="F48">
            <v>0.786469709823913</v>
          </cell>
          <cell r="G48">
            <v>0.809889758446835</v>
          </cell>
          <cell r="H48">
            <v>0.811856018297405</v>
          </cell>
          <cell r="I48">
            <v>0.581349206349206</v>
          </cell>
          <cell r="J48">
            <v>0.869305045559635</v>
          </cell>
          <cell r="K48">
            <v>0.814808298856035</v>
          </cell>
          <cell r="L48">
            <v>0.676870748299319</v>
          </cell>
          <cell r="M48">
            <v>0.62</v>
          </cell>
          <cell r="N48">
            <v>0.625925925925925</v>
          </cell>
          <cell r="O48">
            <v>0.761662679425837</v>
          </cell>
          <cell r="P48">
            <v>0.590640276210986</v>
          </cell>
          <cell r="Q48">
            <v>0.750532120743034</v>
          </cell>
          <cell r="R48">
            <v>0.743161812148585</v>
          </cell>
          <cell r="S48">
            <v>0.714457647775746</v>
          </cell>
          <cell r="T48">
            <v>0.707488992033747</v>
          </cell>
          <cell r="U48">
            <v>0.778088654816765</v>
          </cell>
          <cell r="V48">
            <v>0.70884295759642</v>
          </cell>
          <cell r="W48">
            <v>0.77137769082689</v>
          </cell>
          <cell r="X48">
            <v>0.749928403688642</v>
          </cell>
          <cell r="Y48">
            <v>0.71135579127718</v>
          </cell>
          <cell r="Z48">
            <v>0.832671272308578</v>
          </cell>
          <cell r="AA48">
            <v>0.670018202305625</v>
          </cell>
          <cell r="AB48">
            <v>0.625071633237822</v>
          </cell>
          <cell r="AC48">
            <v>0.860221316249272</v>
          </cell>
          <cell r="AD48">
            <v>0.589677419354838</v>
          </cell>
          <cell r="AE48">
            <v>0.721007915184082</v>
          </cell>
          <cell r="AF48">
            <v>0.715590716826592</v>
          </cell>
          <cell r="AG48">
            <v>0.549096880131362</v>
          </cell>
          <cell r="AH48">
            <v>0.737112010796221</v>
          </cell>
          <cell r="AI48">
            <v>0.665267785771382</v>
          </cell>
          <cell r="AJ48">
            <v>0.71940080379978</v>
          </cell>
          <cell r="AK48">
            <v>0.734194099095576</v>
          </cell>
          <cell r="AL48">
            <v>0.720582470816104</v>
          </cell>
          <cell r="AM48">
            <v>0.727380318477683</v>
          </cell>
          <cell r="AN48">
            <v>0.71746679063788</v>
          </cell>
        </row>
        <row r="49">
          <cell r="A49" t="str">
            <v>allseed-35ds-scaf-gnn</v>
          </cell>
          <cell r="B49" t="str">
            <v>allseed-35ds-scaf-gnn-7</v>
          </cell>
          <cell r="C49">
            <v>0.446675591253904</v>
          </cell>
          <cell r="D49">
            <v>0.809433325665209</v>
          </cell>
          <cell r="E49">
            <v>0.865721620716598</v>
          </cell>
          <cell r="F49">
            <v>0.728380749106515</v>
          </cell>
          <cell r="G49">
            <v>0.788284796949858</v>
          </cell>
          <cell r="H49">
            <v>0.791798515428921</v>
          </cell>
          <cell r="I49">
            <v>0.680996472663139</v>
          </cell>
          <cell r="J49">
            <v>0.86359309125527</v>
          </cell>
          <cell r="K49">
            <v>0.808568966564845</v>
          </cell>
          <cell r="L49">
            <v>0.567176870748299</v>
          </cell>
          <cell r="M49">
            <v>0.606666666666666</v>
          </cell>
          <cell r="N49">
            <v>0.646296296296296</v>
          </cell>
          <cell r="O49">
            <v>0.810705741626794</v>
          </cell>
          <cell r="P49">
            <v>0.55662667076881</v>
          </cell>
          <cell r="Q49">
            <v>0.735535990712074</v>
          </cell>
          <cell r="R49">
            <v>0.743841598303991</v>
          </cell>
          <cell r="S49">
            <v>0.71102985984156</v>
          </cell>
          <cell r="T49">
            <v>0.701870311559705</v>
          </cell>
          <cell r="U49">
            <v>0.730140443274083</v>
          </cell>
          <cell r="V49">
            <v>0.76362667803111</v>
          </cell>
          <cell r="W49">
            <v>0.792471641678737</v>
          </cell>
          <cell r="X49">
            <v>0.718626496362907</v>
          </cell>
          <cell r="Y49">
            <v>0.706480384993323</v>
          </cell>
          <cell r="Z49">
            <v>0.787328727691421</v>
          </cell>
          <cell r="AA49">
            <v>0.740872362351082</v>
          </cell>
          <cell r="AB49">
            <v>0.603438395415472</v>
          </cell>
          <cell r="AC49">
            <v>0.891671520093185</v>
          </cell>
          <cell r="AD49">
            <v>0.549677419354838</v>
          </cell>
          <cell r="AE49">
            <v>0.625335850700748</v>
          </cell>
          <cell r="AF49">
            <v>0.729105947149732</v>
          </cell>
          <cell r="AG49">
            <v>0.49688013136289</v>
          </cell>
          <cell r="AH49">
            <v>0.676113360323886</v>
          </cell>
          <cell r="AI49">
            <v>0.494204636290967</v>
          </cell>
          <cell r="AJ49">
            <v>0.668980635732553</v>
          </cell>
          <cell r="AK49">
            <v>0.711290953162874</v>
          </cell>
          <cell r="AL49">
            <v>0.701412820574236</v>
          </cell>
          <cell r="AM49">
            <v>0.724037597130734</v>
          </cell>
          <cell r="AN49">
            <v>0.691043131319175</v>
          </cell>
        </row>
        <row r="50">
          <cell r="A50" t="str">
            <v>allseed-35ds-scaf-gnn</v>
          </cell>
          <cell r="B50" t="str">
            <v>allseed-35ds-scaf-gnn-8</v>
          </cell>
          <cell r="C50">
            <v>0.590807675145024</v>
          </cell>
          <cell r="D50">
            <v>0.807211870255348</v>
          </cell>
          <cell r="E50">
            <v>0.851919349765091</v>
          </cell>
          <cell r="F50">
            <v>0.765918609427363</v>
          </cell>
          <cell r="G50">
            <v>0.813719993979983</v>
          </cell>
          <cell r="H50">
            <v>0.808259710506736</v>
          </cell>
          <cell r="I50">
            <v>0.571208112874779</v>
          </cell>
          <cell r="J50">
            <v>0.849449204406364</v>
          </cell>
          <cell r="K50">
            <v>0.812788545987836</v>
          </cell>
          <cell r="L50">
            <v>0.667517006802721</v>
          </cell>
          <cell r="M50">
            <v>0.611296296296296</v>
          </cell>
          <cell r="N50">
            <v>0.7</v>
          </cell>
          <cell r="O50">
            <v>0.748504784688995</v>
          </cell>
          <cell r="P50">
            <v>0.524083000034184</v>
          </cell>
          <cell r="Q50">
            <v>0.714767156862745</v>
          </cell>
          <cell r="R50">
            <v>0.76329039542815</v>
          </cell>
          <cell r="S50">
            <v>0.700274223034734</v>
          </cell>
          <cell r="T50">
            <v>0.711302306459397</v>
          </cell>
          <cell r="U50">
            <v>0.723447443493526</v>
          </cell>
          <cell r="V50">
            <v>0.746324312806307</v>
          </cell>
          <cell r="W50">
            <v>0.802347673959254</v>
          </cell>
          <cell r="X50">
            <v>0.757446016381236</v>
          </cell>
          <cell r="Y50">
            <v>0.736501297588752</v>
          </cell>
          <cell r="Z50">
            <v>0.80216465169833</v>
          </cell>
          <cell r="AA50">
            <v>0.677992545722458</v>
          </cell>
          <cell r="AB50">
            <v>0.596227316141356</v>
          </cell>
          <cell r="AC50">
            <v>0.923704135119394</v>
          </cell>
          <cell r="AD50">
            <v>0.625806451612903</v>
          </cell>
          <cell r="AE50">
            <v>0.748130128530971</v>
          </cell>
          <cell r="AF50">
            <v>0.708277284548471</v>
          </cell>
          <cell r="AG50">
            <v>0.523152709359605</v>
          </cell>
          <cell r="AH50">
            <v>0.655060728744939</v>
          </cell>
          <cell r="AI50">
            <v>0.61031175059952</v>
          </cell>
          <cell r="AJ50">
            <v>0.65875045670442</v>
          </cell>
          <cell r="AK50">
            <v>0.720216157982988</v>
          </cell>
          <cell r="AL50">
            <v>0.715090837227148</v>
          </cell>
          <cell r="AM50">
            <v>0.721661751955756</v>
          </cell>
          <cell r="AN50">
            <v>0.712079167976535</v>
          </cell>
        </row>
        <row r="51">
          <cell r="A51" t="str">
            <v>allseed-35ds-scaf-gnn</v>
          </cell>
          <cell r="B51" t="str">
            <v>allseed-35ds-scaf-gnn-9</v>
          </cell>
          <cell r="C51">
            <v>0.418563141454707</v>
          </cell>
          <cell r="D51">
            <v>0.802113334866958</v>
          </cell>
          <cell r="E51">
            <v>0.853649115330106</v>
          </cell>
          <cell r="F51">
            <v>0.748020130750066</v>
          </cell>
          <cell r="G51">
            <v>0.804911330172824</v>
          </cell>
          <cell r="H51">
            <v>0.793251943877301</v>
          </cell>
          <cell r="I51">
            <v>0.612874779541446</v>
          </cell>
          <cell r="J51">
            <v>0.847953216374269</v>
          </cell>
          <cell r="K51">
            <v>0.804356015621116</v>
          </cell>
          <cell r="L51">
            <v>0.562925170068027</v>
          </cell>
          <cell r="M51">
            <v>0.610925925925925</v>
          </cell>
          <cell r="N51">
            <v>0.725925925925925</v>
          </cell>
          <cell r="O51">
            <v>0.773923444976076</v>
          </cell>
          <cell r="P51">
            <v>0.582777834751991</v>
          </cell>
          <cell r="Q51">
            <v>0.746984649122807</v>
          </cell>
          <cell r="R51">
            <v>0.728413909116047</v>
          </cell>
          <cell r="S51">
            <v>0.734125533211456</v>
          </cell>
          <cell r="T51">
            <v>0.695363843820941</v>
          </cell>
          <cell r="U51">
            <v>0.735955672591617</v>
          </cell>
          <cell r="V51">
            <v>0.750522054123162</v>
          </cell>
          <cell r="W51">
            <v>0.788715614163797</v>
          </cell>
          <cell r="X51">
            <v>0.753092960650667</v>
          </cell>
          <cell r="Y51">
            <v>0.75600292272418</v>
          </cell>
          <cell r="Z51">
            <v>0.810379965457685</v>
          </cell>
          <cell r="AA51">
            <v>0.732223859466643</v>
          </cell>
          <cell r="AB51">
            <v>0.678319006685768</v>
          </cell>
          <cell r="AC51">
            <v>0.870122306348281</v>
          </cell>
          <cell r="AD51">
            <v>0.669677419354838</v>
          </cell>
          <cell r="AE51">
            <v>0.74054171810326</v>
          </cell>
          <cell r="AF51">
            <v>0.712614526350402</v>
          </cell>
          <cell r="AG51">
            <v>0.522495894909688</v>
          </cell>
          <cell r="AH51">
            <v>0.733603238866396</v>
          </cell>
          <cell r="AI51">
            <v>0.589128697042366</v>
          </cell>
          <cell r="AJ51">
            <v>0.73839970770917</v>
          </cell>
          <cell r="AK51">
            <v>0.728300796691601</v>
          </cell>
          <cell r="AL51">
            <v>0.718775874461357</v>
          </cell>
          <cell r="AM51">
            <v>0.734546568266749</v>
          </cell>
          <cell r="AN51">
            <v>0.711547639800553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34.4728125" refreshedBy="HP" recordCount="50">
  <cacheSource type="worksheet">
    <worksheetSource ref="A1:AN51" sheet="source"/>
  </cacheSource>
  <cacheFields count="40">
    <cacheField name="exp" numFmtId="0">
      <sharedItems count="5">
        <s v="allseed-35ds-scaf-60ex-moce-dotSAG-ESLoss"/>
        <s v="allseed-35ds-scaf-60ex-moce-dotSAG"/>
        <s v="allseed-35ds-scaf-60ex-moce-NoSAG"/>
        <s v="allseed-35ds-scaf-60ex-moe"/>
        <s v="allseed-35ds-scaf-gnn"/>
      </sharedItems>
    </cacheField>
    <cacheField name="tag" numFmtId="0">
      <sharedItems count="50">
        <s v="allseed-35ds-scaf-60ex-moce-dotSAG-ESLoss-0"/>
        <s v="allseed-35ds-scaf-60ex-moce-dotSAG-ESLoss-1"/>
        <s v="allseed-35ds-scaf-60ex-moce-dotSAG-ESLoss-2"/>
        <s v="allseed-35ds-scaf-60ex-moce-dotSAG-ESLoss-3"/>
        <s v="allseed-35ds-scaf-60ex-moce-dotSAG-ESLoss-4"/>
        <s v="allseed-35ds-scaf-60ex-moce-dotSAG-ESLoss-5"/>
        <s v="allseed-35ds-scaf-60ex-moce-dotSAG-ESLoss-6"/>
        <s v="allseed-35ds-scaf-60ex-moce-dotSAG-ESLoss-7"/>
        <s v="allseed-35ds-scaf-60ex-moce-dotSAG-ESLoss-8"/>
        <s v="allseed-35ds-scaf-60ex-moce-dotSAG-ESLoss-9"/>
        <s v="allseed-35ds-scaf-60ex-moce-dotSAG-0"/>
        <s v="allseed-35ds-scaf-60ex-moce-dotSAG-1"/>
        <s v="allseed-35ds-scaf-60ex-moce-dotSAG-2"/>
        <s v="allseed-35ds-scaf-60ex-moce-dotSAG-3"/>
        <s v="allseed-35ds-scaf-60ex-moce-dotSAG-4"/>
        <s v="allseed-35ds-scaf-60ex-moce-dotSAG-5"/>
        <s v="allseed-35ds-scaf-60ex-moce-dotSAG-6"/>
        <s v="allseed-35ds-scaf-60ex-moce-dotSAG-7"/>
        <s v="allseed-35ds-scaf-60ex-moce-dotSAG-8"/>
        <s v="allseed-35ds-scaf-60ex-moce-dotSAG-9"/>
        <s v="allseed-35ds-scaf-60ex-moce-NoSAG-0"/>
        <s v="allseed-35ds-scaf-60ex-moce-NoSAG-1"/>
        <s v="allseed-35ds-scaf-60ex-moce-NoSAG-2"/>
        <s v="allseed-35ds-scaf-60ex-moce-NoSAG-3"/>
        <s v="allseed-35ds-scaf-60ex-moce-NoSAG-4"/>
        <s v="allseed-35ds-scaf-60ex-moce-NoSAG-5"/>
        <s v="allseed-35ds-scaf-60ex-moce-NoSAG-6"/>
        <s v="allseed-35ds-scaf-60ex-moce-NoSAG-7"/>
        <s v="allseed-35ds-scaf-60ex-moce-NoSAG-8"/>
        <s v="allseed-35ds-scaf-60ex-moce-NoSAG-9"/>
        <s v="allseed-35ds-scaf-60ex-moe-0"/>
        <s v="allseed-35ds-scaf-60ex-moe-1"/>
        <s v="allseed-35ds-scaf-60ex-moe-2"/>
        <s v="allseed-35ds-scaf-60ex-moe-3"/>
        <s v="allseed-35ds-scaf-60ex-moe-4"/>
        <s v="allseed-35ds-scaf-60ex-moe-5"/>
        <s v="allseed-35ds-scaf-60ex-moe-6"/>
        <s v="allseed-35ds-scaf-60ex-moe-7"/>
        <s v="allseed-35ds-scaf-60ex-moe-8"/>
        <s v="allseed-35ds-scaf-60ex-moe-9"/>
        <s v="allseed-35ds-scaf-gnn-0"/>
        <s v="allseed-35ds-scaf-gnn-1"/>
        <s v="allseed-35ds-scaf-gnn-2"/>
        <s v="allseed-35ds-scaf-gnn-3"/>
        <s v="allseed-35ds-scaf-gnn-4"/>
        <s v="allseed-35ds-scaf-gnn-5"/>
        <s v="allseed-35ds-scaf-gnn-6"/>
        <s v="allseed-35ds-scaf-gnn-7"/>
        <s v="allseed-35ds-scaf-gnn-8"/>
        <s v="allseed-35ds-scaf-gnn-9"/>
      </sharedItems>
    </cacheField>
    <cacheField name="SkinReaction" numFmtId="0">
      <sharedItems containsSemiMixedTypes="0" containsString="0" containsNumber="1" minValue="0.265506470325747" maxValue="0.763498438197233" count="49">
        <n v="0.553324408746095"/>
        <n v="0.547077197679607"/>
        <n v="0.556001784917447"/>
        <n v="0.679161088799643"/>
        <n v="0.46140116019634"/>
        <n v="0.564926372155287"/>
        <n v="0.429272646140116"/>
        <n v="0.388665774207942"/>
        <n v="0.592592592592592"/>
        <n v="0.417224453369031"/>
        <n v="0.497991967871485"/>
        <n v="0.763498438197233"/>
        <n v="0.397144132083891"/>
        <n v="0.551539491298527"/>
        <n v="0.634538152610441"/>
        <n v="0.356537260151718"/>
        <n v="0.395359214636323"/>
        <n v="0.631860776439089"/>
        <n v="0.591253904506916"/>
        <n v="0.578313253012048"/>
        <n v="0.533244087460955"/>
        <n v="0.399821508255243"/>
        <n v="0.680946006247211"/>
        <n v="0.469433288710397"/>
        <n v="0.544399821508255"/>
        <n v="0.663543061133422"/>
        <n v="0.38598839803659"/>
        <n v="0.277108433734939"/>
        <n v="0.564480142793395"/>
        <n v="0.462293618920124"/>
        <n v="0.295403837572512"/>
        <n v="0.548862115127175"/>
        <n v="0.284694332887104"/>
        <n v="0.467648371262829"/>
        <n v="0.510932619366354"/>
        <n v="0.604640785363676"/>
        <n v="0.292280232039268"/>
        <n v="0.265506470325747"/>
        <n v="0.45693886657742"/>
        <n v="0.543061133422579"/>
        <n v="0.343596608656849"/>
        <n v="0.538598839803659"/>
        <n v="0.466309683177153"/>
        <n v="0.481481481481481"/>
        <n v="0.460508701472556"/>
        <n v="0.44578313253012"/>
        <n v="0.446675591253904"/>
        <n v="0.590807675145024"/>
        <n v="0.418563141454707"/>
      </sharedItems>
    </cacheField>
    <cacheField name="CYP2C9_Veith" numFmtId="0">
      <sharedItems containsSemiMixedTypes="0" containsString="0" containsNumber="1" minValue="0.487888198757763" maxValue="0.925494977379035" count="50">
        <n v="0.88305191319684"/>
        <n v="0.91261329652634"/>
        <n v="0.915164097845257"/>
        <n v="0.914225136109194"/>
        <n v="0.903575646039414"/>
        <n v="0.91960739207116"/>
        <n v="0.911770569741584"/>
        <n v="0.909997699562917"/>
        <n v="0.92408634307185"/>
        <n v="0.909578253201441"/>
        <n v="0.881379495437466"/>
        <n v="0.910084349359711"/>
        <n v="0.878088336783988"/>
        <n v="0.90073268921095"/>
        <n v="0.88908672647803"/>
        <n v="0.913467908902691"/>
        <n v="0.87984893796488"/>
        <n v="0.919285330879533"/>
        <n v="0.925494977379035"/>
        <n v="0.916491066635994"/>
        <n v="0.883169235488076"/>
        <n v="0.890047542366383"/>
        <n v="0.909108197224139"/>
        <n v="0.891848017790046"/>
        <n v="0.901614906832298"/>
        <n v="0.895615366919714"/>
        <n v="0.895459704010428"/>
        <n v="0.910598880453953"/>
        <n v="0.912085729621961"/>
        <n v="0.892194616977225"/>
        <n v="0.881253354804079"/>
        <n v="0.865218541522889"/>
        <n v="0.90740242312706"/>
        <n v="0.887312322674641"/>
        <n v="0.91040794417606"/>
        <n v="0.88108810674028"/>
        <n v="0.912429261559696"/>
        <n v="0.911505252664673"/>
        <n v="0.901547427344528"/>
        <n v="0.913620121156352"/>
        <n v="0.732226056284027"/>
        <n v="0.798306111494517"/>
        <n v="0.784669120466221"/>
        <n v="0.487888198757763"/>
        <n v="0.823909976228816"/>
        <n v="0.798195690514531"/>
        <n v="0.810284487385936"/>
        <n v="0.809433325665209"/>
        <n v="0.807211870255348"/>
        <n v="0.802113334866958"/>
      </sharedItems>
    </cacheField>
    <cacheField name="CYP3A4_Veith" numFmtId="0">
      <sharedItems containsSemiMixedTypes="0" containsString="0" containsNumber="1" minValue="0.498615916955017" maxValue="0.926692305350637" count="50">
        <n v="0.858727468907176"/>
        <n v="0.914419561165849"/>
        <n v="0.894942279136943"/>
        <n v="0.916634364630792"/>
        <n v="0.909732890913826"/>
        <n v="0.916173003615798"/>
        <n v="0.926692305350637"/>
        <n v="0.907439615487388"/>
        <n v="0.920297516971253"/>
        <n v="0.909960865491616"/>
        <n v="0.882981393350854"/>
        <n v="0.913620635419943"/>
        <n v="0.874606879149797"/>
        <n v="0.897008932950444"/>
        <n v="0.904866952818733"/>
        <n v="0.907787327454701"/>
        <n v="0.876311953106238"/>
        <n v="0.914852509918923"/>
        <n v="0.917865224406132"/>
        <n v="0.912462497505471"/>
        <n v="0.88786289054176"/>
        <n v="0.903784580936048"/>
        <n v="0.901084739571177"/>
        <n v="0.899658714615741"/>
        <n v="0.900562495137782"/>
        <n v="0.865775739310732"/>
        <n v="0.900126163972575"/>
        <n v="0.901301213947714"/>
        <n v="0.897585295977973"/>
        <n v="0.890913149803651"/>
        <n v="0.856788332031104"/>
        <n v="0.864323331540655"/>
        <n v="0.904931895131694"/>
        <n v="0.881981552324224"/>
        <n v="0.894334797917787"/>
        <n v="0.884769336404563"/>
        <n v="0.92034487074112"/>
        <n v="0.908896420393239"/>
        <n v="0.911656130452871"/>
        <n v="0.922188961836243"/>
        <n v="0.821662996749501"/>
        <n v="0.87968760041536"/>
        <n v="0.863453375139947"/>
        <n v="0.498615916955017"/>
        <n v="0.876750313718725"/>
        <n v="0.861555503691902"/>
        <n v="0.859683000334858"/>
        <n v="0.865721620716598"/>
        <n v="0.851919349765091"/>
        <n v="0.853649115330106"/>
      </sharedItems>
    </cacheField>
    <cacheField name="AMES" numFmtId="0">
      <sharedItems containsSemiMixedTypes="0" containsString="0" containsNumber="1" minValue="0.531151030530102" maxValue="0.87848036637658" count="50">
        <n v="0.793143491095866"/>
        <n v="0.814748346430093"/>
        <n v="0.858837145917227"/>
        <n v="0.852577956751901"/>
        <n v="0.855363017616325"/>
        <n v="0.854268955112726"/>
        <n v="0.87848036637658"/>
        <n v="0.833679466558156"/>
        <n v="0.856038649197495"/>
        <n v="0.819701378518754"/>
        <n v="0.765869664525887"/>
        <n v="0.801275062668668"/>
        <n v="0.811681132604214"/>
        <n v="0.843836013466565"/>
        <n v="0.825435609623143"/>
        <n v="0.789924644045804"/>
        <n v="0.803702153959546"/>
        <n v="0.837675673808143"/>
        <n v="0.866234543967876"/>
        <n v="0.842806251127652"/>
        <n v="0.787593523149978"/>
        <n v="0.832840685305397"/>
        <n v="0.872568590041344"/>
        <n v="0.84366134734757"/>
        <n v="0.849846639308706"/>
        <n v="0.84229184981017"/>
        <n v="0.835463556202182"/>
        <n v="0.850108638487199"/>
        <n v="0.835599834163157"/>
        <n v="0.838260133514013"/>
        <n v="0.822740760930068"/>
        <n v="0.779666368518639"/>
        <n v="0.869213465030307"/>
        <n v="0.764978099555849"/>
        <n v="0.840568221515027"/>
        <n v="0.844494370376626"/>
        <n v="0.872915043167483"/>
        <n v="0.827769609630821"/>
        <n v="0.835071996990368"/>
        <n v="0.835582559492047"/>
        <n v="0.701940905269542"/>
        <n v="0.766797698246045"/>
        <n v="0.76775740219657"/>
        <n v="0.531151030530102"/>
        <n v="0.783337236129398"/>
        <n v="0.750261999178493"/>
        <n v="0.786469709823913"/>
        <n v="0.728380749106515"/>
        <n v="0.765918609427363"/>
        <n v="0.748020130750066"/>
      </sharedItems>
    </cacheField>
    <cacheField name="CYP2C19_Veith" numFmtId="0">
      <sharedItems containsSemiMixedTypes="0" containsString="0" containsNumber="1" minValue="0.494160583941605" maxValue="0.91147126696265" count="50">
        <n v="0.859646449444402"/>
        <n v="0.893221524067524"/>
        <n v="0.894862292121303"/>
        <n v="0.91125304136253"/>
        <n v="0.889152055584819"/>
        <n v="0.891632176988486"/>
        <n v="0.91147126696265"/>
        <n v="0.887981914866932"/>
        <n v="0.905127047432713"/>
        <n v="0.90197343667695"/>
        <n v="0.862407504953972"/>
        <n v="0.888413035844182"/>
        <n v="0.860198911380339"/>
        <n v="0.880951037198685"/>
        <n v="0.876114330147741"/>
        <n v="0.889577846339077"/>
        <n v="0.88028319161211"/>
        <n v="0.900596357889984"/>
        <n v="0.910797777610555"/>
        <n v="0.904950209446409"/>
        <n v="0.865759901673063"/>
        <n v="0.878880402337773"/>
        <n v="0.881990117139488"/>
        <n v="0.892482817869415"/>
        <n v="0.888177565404971"/>
        <n v="0.870758083126395"/>
        <n v="0.881017508214814"/>
        <n v="0.889965384904808"/>
        <n v="0.889372162440113"/>
        <n v="0.884187736724609"/>
        <n v="0.861052687686557"/>
        <n v="0.861632114279981"/>
        <n v="0.886015689668146"/>
        <n v="0.870959690972483"/>
        <n v="0.892791970802919"/>
        <n v="0.873343868362304"/>
        <n v="0.905147427697092"/>
        <n v="0.897192540196152"/>
        <n v="0.885239671909097"/>
        <n v="0.904160709358617"/>
        <n v="0.718963052148393"/>
        <n v="0.803801389620488"/>
        <n v="0.779441643464519"/>
        <n v="0.494160583941605"/>
        <n v="0.807519376928286"/>
        <n v="0.765251962776231"/>
        <n v="0.809889758446835"/>
        <n v="0.788284796949858"/>
        <n v="0.813719993979983"/>
        <n v="0.804911330172824"/>
      </sharedItems>
    </cacheField>
    <cacheField name="CYP1A2_Veith" numFmtId="0">
      <sharedItems containsSemiMixedTypes="0" containsString="0" containsNumber="1" minValue="0.496415743328912" maxValue="0.929428643735289" count="50">
        <n v="0.894049410858819"/>
        <n v="0.909987650773776"/>
        <n v="0.914575321717322"/>
        <n v="0.919406234995563"/>
        <n v="0.914757357049936"/>
        <n v="0.921929676008821"/>
        <n v="0.929428643735289"/>
        <n v="0.913887139362318"/>
        <n v="0.914977448549647"/>
        <n v="0.911778827705143"/>
        <n v="0.87820440855325"/>
        <n v="0.907321181999179"/>
        <n v="0.879630246280485"/>
        <n v="0.896649915610449"/>
        <n v="0.915001867923535"/>
        <n v="0.908515828511299"/>
        <n v="0.895314144145344"/>
        <n v="0.923678356886929"/>
        <n v="0.925586873666844"/>
        <n v="0.917304900302356"/>
        <n v="0.88969737101655"/>
        <n v="0.908466038359347"/>
        <n v="0.913994965169093"/>
        <n v="0.910937786412299"/>
        <n v="0.910240724284972"/>
        <n v="0.900663255565555"/>
        <n v="0.911416025578818"/>
        <n v="0.919665968336"/>
        <n v="0.913900141886076"/>
        <n v="0.907112507349597"/>
        <n v="0.897361883069889"/>
        <n v="0.884883583013503"/>
        <n v="0.919140793230061"/>
        <n v="0.892145016830339"/>
        <n v="0.916172412196494"/>
        <n v="0.894764232530792"/>
        <n v="0.926510052853673"/>
        <n v="0.921762228873594"/>
        <n v="0.90405025443719"/>
        <n v="0.921443191339431"/>
        <n v="0.731577802345147"/>
        <n v="0.761879391126697"/>
        <n v="0.770993843146433"/>
        <n v="0.496415743328912"/>
        <n v="0.79173128286705"/>
        <n v="0.805049038542651"/>
        <n v="0.811856018297405"/>
        <n v="0.791798515428921"/>
        <n v="0.808259710506736"/>
        <n v="0.793251943877301"/>
      </sharedItems>
    </cacheField>
    <cacheField name="CYP3A4_Substrate_CarbonMangels" numFmtId="0">
      <sharedItems containsSemiMixedTypes="0" containsString="0" containsNumber="1" minValue="0.527777777777777" maxValue="0.809082892416225" count="48">
        <n v="0.628968253968254"/>
        <n v="0.762345679012345"/>
        <n v="0.678571428571428"/>
        <n v="0.732363315696649"/>
        <n v="0.704585537918871"/>
        <n v="0.707451499118165"/>
        <n v="0.72200176366843"/>
        <n v="0.674382716049382"/>
        <n v="0.75595238095238"/>
        <n v="0.747354497354497"/>
        <n v="0.540784832451499"/>
        <n v="0.766975308641975"/>
        <n v="0.5842151675485"/>
        <n v="0.735229276895943"/>
        <n v="0.785273368606702"/>
        <n v="0.606261022927689"/>
        <n v="0.630731922398589"/>
        <n v="0.752865961199294"/>
        <n v="0.73831569664903"/>
        <n v="0.79673721340388"/>
        <n v="0.733906525573192"/>
        <n v="0.660273368606701"/>
        <n v="0.720238095238095"/>
        <n v="0.743386243386243"/>
        <n v="0.693562610229276"/>
        <n v="0.557098765432098"/>
        <n v="0.709435626102292"/>
        <n v="0.809082892416225"/>
        <n v="0.708553791887125"/>
        <n v="0.727733686067019"/>
        <n v="0.740299823633156"/>
        <n v="0.705908289241622"/>
        <n v="0.561287477954144"/>
        <n v="0.755511463844797"/>
        <n v="0.638227513227513"/>
        <n v="0.749118165784832"/>
        <n v="0.765652557319224"/>
        <n v="0.766534391534391"/>
        <n v="0.778218694885361"/>
        <n v="0.561067019400352"/>
        <n v="0.649029982363315"/>
        <n v="0.604938271604938"/>
        <n v="0.527777777777777"/>
        <n v="0.584656084656084"/>
        <n v="0.581349206349206"/>
        <n v="0.680996472663139"/>
        <n v="0.571208112874779"/>
        <n v="0.612874779541446"/>
      </sharedItems>
    </cacheField>
    <cacheField name="Pgp_Broccatelli" numFmtId="0">
      <sharedItems containsSemiMixedTypes="0" containsString="0" containsNumber="1" minValue="0.482456140350877" maxValue="0.957636338909288" count="50">
        <n v="0.806949544403644"/>
        <n v="0.881204950360397"/>
        <n v="0.872569019447844"/>
        <n v="0.894260845913232"/>
        <n v="0.929484564123487"/>
        <n v="0.922412620699034"/>
        <n v="0.841289269685842"/>
        <n v="0.839045287637698"/>
        <n v="0.933564531483748"/>
        <n v="0.882564939480484"/>
        <n v="0.753025975792193"/>
        <n v="0.957636338909288"/>
        <n v="0.846049231606147"/>
        <n v="0.872297021623827"/>
        <n v="0.903984768121855"/>
        <n v="0.844009247926016"/>
        <n v="0.774649802801577"/>
        <n v="0.897728818169454"/>
        <n v="0.922888616891064"/>
        <n v="0.851965184278525"/>
        <n v="0.811845505235958"/>
        <n v="0.908608731130151"/>
        <n v="0.916088671290629"/>
        <n v="0.919420644634843"/>
        <n v="0.886644906840745"/>
        <n v="0.825581395348837"/>
        <n v="0.802529579763361"/>
        <n v="0.931660546715626"/>
        <n v="0.878892968856249"/>
        <n v="0.782673738610091"/>
        <n v="0.850401196790425"/>
        <n v="0.855909152726778"/>
        <n v="0.879436964504284"/>
        <n v="0.835373317013463"/>
        <n v="0.91391268869849"/>
        <n v="0.856181150550795"/>
        <n v="0.886780905752754"/>
        <n v="0.889092887256901"/>
        <n v="0.853461172310621"/>
        <n v="0.907180742554059"/>
        <n v="0.728342173262614"/>
        <n v="0.841765265877872"/>
        <n v="0.788045695634435"/>
        <n v="0.482456140350877"/>
        <n v="0.846321229430164"/>
        <n v="0.857337141302869"/>
        <n v="0.869305045559635"/>
        <n v="0.86359309125527"/>
        <n v="0.849449204406364"/>
        <n v="0.847953216374269"/>
      </sharedItems>
    </cacheField>
    <cacheField name="hERG_Karim" numFmtId="0">
      <sharedItems containsSemiMixedTypes="0" containsString="0" containsNumber="1" minValue="0.5" maxValue="0.885952042952545" count="50">
        <n v="0.806170009445582"/>
        <n v="0.860991399548158"/>
        <n v="0.865600954501013"/>
        <n v="0.885943757353469"/>
        <n v="0.858815601230687"/>
        <n v="0.884009898529029"/>
        <n v="0.873784364522169"/>
        <n v="0.862494959593895"/>
        <n v="0.872296270928042"/>
        <n v="0.876473317609107"/>
        <n v="0.785792407077006"/>
        <n v="0.874602981710921"/>
        <n v="0.799652004838789"/>
        <n v="0.854990968697006"/>
        <n v="0.867141523555958"/>
        <n v="0.86985699055994"/>
        <n v="0.818976783751387"/>
        <n v="0.875110060374398"/>
        <n v="0.879902450880206"/>
        <n v="0.885952042952545"/>
        <n v="0.81272999442103"/>
        <n v="0.828883046007169"/>
        <n v="0.853805023282533"/>
        <n v="0.861390765423642"/>
        <n v="0.849026718295155"/>
        <n v="0.831021006755525"/>
        <n v="0.837849168954412"/>
        <n v="0.865076199892839"/>
        <n v="0.849455083767406"/>
        <n v="0.845208714240735"/>
        <n v="0.778654639659296"/>
        <n v="0.799041908560128"/>
        <n v="0.863301424570667"/>
        <n v="0.812508492739053"/>
        <n v="0.871859619856714"/>
        <n v="0.844897451902097"/>
        <n v="0.863666543303302"/>
        <n v="0.871586471273827"/>
        <n v="0.861225053442114"/>
        <n v="0.863062799317266"/>
        <n v="0.685803454542441"/>
        <n v="0.797479520760949"/>
        <n v="0.740388428884703"/>
        <n v="0.5"/>
        <n v="0.80736037384623"/>
        <n v="0.781700425879792"/>
        <n v="0.814808298856035"/>
        <n v="0.808568966564845"/>
        <n v="0.812788545987836"/>
        <n v="0.804356015621116"/>
      </sharedItems>
    </cacheField>
    <cacheField name="DILI" numFmtId="0">
      <sharedItems containsSemiMixedTypes="0" containsString="0" containsNumber="1" minValue="0.5" maxValue="0.918367346938775" count="49">
        <n v="0.793367346938775"/>
        <n v="0.875850340136054"/>
        <n v="0.802721088435374"/>
        <n v="0.918367346938775"/>
        <n v="0.790816326530612"/>
        <n v="0.798044217687074"/>
        <n v="0.8125"/>
        <n v="0.812925170068027"/>
        <n v="0.854166666666666"/>
        <n v="0.67219387755102"/>
        <n v="0.835034013605442"/>
        <n v="0.792091836734694"/>
        <n v="0.889030612244897"/>
        <n v="0.805272108843537"/>
        <n v="0.840136054421768"/>
        <n v="0.757653061224489"/>
        <n v="0.872874149659864"/>
        <n v="0.890731292517006"/>
        <n v="0.815901360544217"/>
        <n v="0.818877551020408"/>
        <n v="0.69345238095238"/>
        <n v="0.871173469387755"/>
        <n v="0.892006802721088"/>
        <n v="0.833333333333333"/>
        <n v="0.884353741496598"/>
        <n v="0.764030612244897"/>
        <n v="0.806547619047619"/>
        <n v="0.865646258503401"/>
        <n v="0.761904761904761"/>
        <n v="0.756802721088435"/>
        <n v="0.901360544217687"/>
        <n v="0.794217687074829"/>
        <n v="0.782738095238095"/>
        <n v="0.846513605442176"/>
        <n v="0.801445578231292"/>
        <n v="0.847789115646258"/>
        <n v="0.827806122448979"/>
        <n v="0.785714285714285"/>
        <n v="0.704506802721088"/>
        <n v="0.578656462585034"/>
        <n v="0.57610544217687"/>
        <n v="0.620748299319728"/>
        <n v="0.5"/>
        <n v="0.714710884353741"/>
        <n v="0.683248299319727"/>
        <n v="0.676870748299319"/>
        <n v="0.567176870748299"/>
        <n v="0.667517006802721"/>
        <n v="0.562925170068027"/>
      </sharedItems>
    </cacheField>
    <cacheField name="ClinTox" numFmtId="0">
      <sharedItems containsSemiMixedTypes="0" containsString="0" containsNumber="1" minValue="0.485185185185185" maxValue="0.95537037037037" count="49">
        <n v="0.586851851851851"/>
        <n v="0.878518518518518"/>
        <n v="0.896851851851851"/>
        <n v="0.901111111111111"/>
        <n v="0.781296296296296"/>
        <n v="0.905"/>
        <n v="0.893518518518518"/>
        <n v="0.866851851851851"/>
        <n v="0.67537037037037"/>
        <n v="0.584074074074074"/>
        <n v="0.78537037037037"/>
        <n v="0.683518518518518"/>
        <n v="0.835555555555555"/>
        <n v="0.731666666666666"/>
        <n v="0.906111111111111"/>
        <n v="0.717222222222222"/>
        <n v="0.834444444444444"/>
        <n v="0.928518518518518"/>
        <n v="0.908148148148148"/>
        <n v="0.781481481481481"/>
        <n v="0.692777777777777"/>
        <n v="0.953703703703703"/>
        <n v="0.95537037037037"/>
        <n v="0.727222222222222"/>
        <n v="0.794629629629629"/>
        <n v="0.827962962962963"/>
        <n v="0.897592592592592"/>
        <n v="0.925185185185185"/>
        <n v="0.912222222222222"/>
        <n v="0.520925925925925"/>
        <n v="0.592962962962962"/>
        <n v="0.793518518518518"/>
        <n v="0.71"/>
        <n v="0.583888888888888"/>
        <n v="0.492962962962962"/>
        <n v="0.86"/>
        <n v="0.873333333333333"/>
        <n v="0.871111111111111"/>
        <n v="0.921666666666666"/>
        <n v="0.56574074074074"/>
        <n v="0.586111111111111"/>
        <n v="0.576851851851851"/>
        <n v="0.485185185185185"/>
        <n v="0.617407407407407"/>
        <n v="0.588888888888888"/>
        <n v="0.62"/>
        <n v="0.606666666666666"/>
        <n v="0.611296296296296"/>
        <n v="0.610925925925925"/>
      </sharedItems>
    </cacheField>
    <cacheField name="Carcinogens_Lagunin" numFmtId="0">
      <sharedItems containsSemiMixedTypes="0" containsString="0" containsNumber="1" minValue="0.488888888888888" maxValue="0.987037037037037" count="45">
        <n v="0.899999999999999"/>
        <n v="0.94074074074074"/>
        <n v="0.944444444444444"/>
        <n v="0.953703703703703"/>
        <n v="0.866666666666666"/>
        <n v="0.92037037037037"/>
        <n v="0.987037037037037"/>
        <n v="0.962962962962963"/>
        <n v="0.874074074074074"/>
        <n v="0.887037037037037"/>
        <n v="0.824074074074074"/>
        <n v="0.875925925925925"/>
        <n v="0.861111111111111"/>
        <n v="0.862962962962963"/>
        <n v="0.955555555555555"/>
        <n v="0.881481481481481"/>
        <n v="0.929629629629629"/>
        <n v="0.914814814814814"/>
        <n v="0.888888888888888"/>
        <n v="0.925925925925925"/>
        <n v="0.894444444444444"/>
        <n v="0.907407407407407"/>
        <n v="0.898148148148148"/>
        <n v="0.903703703703703"/>
        <n v="0.959259259259259"/>
        <n v="0.957407407407407"/>
        <n v="0.935185185185185"/>
        <n v="0.95"/>
        <n v="0.931481481481481"/>
        <n v="0.849999999999999"/>
        <n v="0.64074074074074"/>
        <n v="0.962962962962962"/>
        <n v="0.816666666666666"/>
        <n v="0.901851851851851"/>
        <n v="0.942592592592592"/>
        <n v="0.607407407407407"/>
        <n v="0.601851851851851"/>
        <n v="0.674074074074074"/>
        <n v="0.488888888888888"/>
        <n v="0.712962962962962"/>
        <n v="0.724074074074074"/>
        <n v="0.625925925925925"/>
        <n v="0.646296296296296"/>
        <n v="0.7"/>
        <n v="0.725925925925925"/>
      </sharedItems>
    </cacheField>
    <cacheField name="hERG" numFmtId="0">
      <sharedItems containsSemiMixedTypes="0" containsString="0" containsNumber="1" minValue="0.492673444976076" maxValue="0.893540669856459" count="49">
        <n v="0.682715311004784"/>
        <n v="0.804724880382775"/>
        <n v="0.803827751196172"/>
        <n v="0.893540669856459"/>
        <n v="0.804126794258373"/>
        <n v="0.891447368421052"/>
        <n v="0.862141148325358"/>
        <n v="0.765550239234449"/>
        <n v="0.848684210526315"/>
        <n v="0.852870813397129"/>
        <n v="0.701854066985645"/>
        <n v="0.823863636363636"/>
        <n v="0.750897129186602"/>
        <n v="0.825358851674641"/>
        <n v="0.808612440191387"/>
        <n v="0.771531100478468"/>
        <n v="0.828648325358851"/>
        <n v="0.837918660287081"/>
        <n v="0.873205741626794"/>
        <n v="0.788875598086124"/>
        <n v="0.75328947368421"/>
        <n v="0.781997607655502"/>
        <n v="0.814892344497607"/>
        <n v="0.822368421052631"/>
        <n v="0.745215311004784"/>
        <n v="0.759270334928229"/>
        <n v="0.83761961722488"/>
        <n v="0.793660287081339"/>
        <n v="0.847488038277512"/>
        <n v="0.576255980861244"/>
        <n v="0.801734449760765"/>
        <n v="0.794407894736841"/>
        <n v="0.790968899521531"/>
        <n v="0.800538277511961"/>
        <n v="0.758074162679425"/>
        <n v="0.74700956937799"/>
        <n v="0.811901913875598"/>
        <n v="0.787380382775119"/>
        <n v="0.780801435406698"/>
        <n v="0.770633971291866"/>
        <n v="0.85316985645933"/>
        <n v="0.712320574162679"/>
        <n v="0.492673444976076"/>
        <n v="0.805023923444976"/>
        <n v="0.757775119617224"/>
        <n v="0.761662679425837"/>
        <n v="0.810705741626794"/>
        <n v="0.748504784688995"/>
        <n v="0.773923444976076"/>
      </sharedItems>
    </cacheField>
    <cacheField name="Tox21-&gt;NR-AR" numFmtId="0">
      <sharedItems containsSemiMixedTypes="0" containsString="0" containsNumber="1" minValue="0.503731810982349" maxValue="0.748686744379493" count="50">
        <n v="0.656434097927278"/>
        <n v="0.668284734329242"/>
        <n v="0.664080037375084"/>
        <n v="0.72100867147529"/>
        <n v="0.706822092321015"/>
        <n v="0.748686744379493"/>
        <n v="0.733132784101915"/>
        <n v="0.635023188504882"/>
        <n v="0.660171606330974"/>
        <n v="0.624425984799279"/>
        <n v="0.658485169612233"/>
        <n v="0.726387037226951"/>
        <n v="0.649084424389521"/>
        <n v="0.663766679200993"/>
        <n v="0.727520824075023"/>
        <n v="0.661738397201426"/>
        <n v="0.669219111430166"/>
        <n v="0.65171663305188"/>
        <n v="0.73901252293212"/>
        <n v="0.642709009902118"/>
        <n v="0.619138777789172"/>
        <n v="0.672968014676557"/>
        <n v="0.724016909946558"/>
        <n v="0.609008762634031"/>
        <n v="0.734135530259004"/>
        <n v="0.69143905468385"/>
        <n v="0.676112991260155"/>
        <n v="0.689342403628117"/>
        <n v="0.663464715869597"/>
        <n v="0.645871078749757"/>
        <n v="0.640811768593534"/>
        <n v="0.621412048906664"/>
        <n v="0.729418065383607"/>
        <n v="0.621041716519103"/>
        <n v="0.619754099294659"/>
        <n v="0.635951868184459"/>
        <n v="0.720678221037158"/>
        <n v="0.633302567258059"/>
        <n v="0.692475985369022"/>
        <n v="0.65179639695074"/>
        <n v="0.503731810982349"/>
        <n v="0.602901126949942"/>
        <n v="0.546223179389008"/>
        <n v="0.531888467279709"/>
        <n v="0.619742704451965"/>
        <n v="0.541186658918173"/>
        <n v="0.590640276210986"/>
        <n v="0.55662667076881"/>
        <n v="0.524083000034184"/>
        <n v="0.582777834751991"/>
      </sharedItems>
    </cacheField>
    <cacheField name="Tox21-&gt;NR-AR-LBD" numFmtId="0">
      <sharedItems containsSemiMixedTypes="0" containsString="0" containsNumber="1" minValue="0.518946723426212" maxValue="0.921278379772961" count="50">
        <n v="0.867953431372549"/>
        <n v="0.921278379772961"/>
        <n v="0.856778895768833"/>
        <n v="0.894027347781217"/>
        <n v="0.902073658410732"/>
        <n v="0.865018704850361"/>
        <n v="0.909249226006192"/>
        <n v="0.899251805985552"/>
        <n v="0.909313725490196"/>
        <n v="0.906362874097007"/>
        <n v="0.873500386996904"/>
        <n v="0.840186403508771"/>
        <n v="0.903670020639834"/>
        <n v="0.868517801857585"/>
        <n v="0.828560371517028"/>
        <n v="0.861487358101135"/>
        <n v="0.85516640866873"/>
        <n v="0.832123968008255"/>
        <n v="0.918367840557275"/>
        <n v="0.860600490196078"/>
        <n v="0.863051470588235"/>
        <n v="0.871049406604747"/>
        <n v="0.890141253869969"/>
        <n v="0.889109262125903"/>
        <n v="0.883707430340557"/>
        <n v="0.872871517027863"/>
        <n v="0.906088751289989"/>
        <n v="0.880595330237358"/>
        <n v="0.915973297213622"/>
        <n v="0.898590686274509"/>
        <n v="0.843242066563467"/>
        <n v="0.881699883900928"/>
        <n v="0.81687790247678"/>
        <n v="0.885207043343653"/>
        <n v="0.825915892672858"/>
        <n v="0.860874613003096"/>
        <n v="0.906072626418988"/>
        <n v="0.856053276573787"/>
        <n v="0.872339396284829"/>
        <n v="0.87063822239422"/>
        <n v="0.679953560371517"/>
        <n v="0.813435242518059"/>
        <n v="0.74891963364293"/>
        <n v="0.518946723426212"/>
        <n v="0.796036506707946"/>
        <n v="0.66234520123839"/>
        <n v="0.750532120743034"/>
        <n v="0.735535990712074"/>
        <n v="0.714767156862745"/>
        <n v="0.746984649122807"/>
      </sharedItems>
    </cacheField>
    <cacheField name="Tox21-&gt;NR-AhR" numFmtId="0">
      <sharedItems containsSemiMixedTypes="0" containsString="0" containsNumber="1" minValue="0.450087565674255" maxValue="0.882938519679233" count="50">
        <n v="0.813871094110056"/>
        <n v="0.849703889759424"/>
        <n v="0.811635865056687"/>
        <n v="0.878773389252465"/>
        <n v="0.843747119550189"/>
        <n v="0.878727302055489"/>
        <n v="0.846869527145359"/>
        <n v="0.870085952622361"/>
        <n v="0.853938150981657"/>
        <n v="0.867113328417365"/>
        <n v="0.813174025255784"/>
        <n v="0.830001613051894"/>
        <n v="0.78633399391649"/>
        <n v="0.853387985067748"/>
        <n v="0.82700594524841"/>
        <n v="0.882638952898884"/>
        <n v="0.830508572218637"/>
        <n v="0.882938519679233"/>
        <n v="0.870667803484192"/>
        <n v="0.823647340768734"/>
        <n v="0.830474006820905"/>
        <n v="0.847019310535533"/>
        <n v="0.817062632500691"/>
        <n v="0.858397087289151"/>
        <n v="0.858333717393308"/>
        <n v="0.84626463268504"/>
        <n v="0.840722647248594"/>
        <n v="0.867096045718499"/>
        <n v="0.871549221126371"/>
        <n v="0.819908516914001"/>
        <n v="0.815029034934095"/>
        <n v="0.84916812609457"/>
        <n v="0.847880565029034"/>
        <n v="0.835483109042308"/>
        <n v="0.853206516729652"/>
        <n v="0.839452368881924"/>
        <n v="0.854957830214766"/>
        <n v="0.832807171167849"/>
        <n v="0.852791731956862"/>
        <n v="0.881927481795557"/>
        <n v="0.692880680247027"/>
        <n v="0.71203567149046"/>
        <n v="0.71071066457738"/>
        <n v="0.450087565674255"/>
        <n v="0.769558254216978"/>
        <n v="0.727158032998433"/>
        <n v="0.743161812148585"/>
        <n v="0.743841598303991"/>
        <n v="0.76329039542815"/>
        <n v="0.728413909116047"/>
      </sharedItems>
    </cacheField>
    <cacheField name="Tox21-&gt;NR-Aromatase" numFmtId="0">
      <sharedItems containsSemiMixedTypes="0" containsString="0" containsNumber="1" minValue="0.46857099329677" maxValue="0.846587446678854" count="50">
        <n v="0.692778793418647"/>
        <n v="0.777894576477757"/>
        <n v="0.7455971968312"/>
        <n v="0.846587446678854"/>
        <n v="0.778366849482023"/>
        <n v="0.800060938452163"/>
        <n v="0.816895185862279"/>
        <n v="0.773796465569774"/>
        <n v="0.797928092626447"/>
        <n v="0.762035344302254"/>
        <n v="0.77464960390006"/>
        <n v="0.802544180377818"/>
        <n v="0.675578915295551"/>
        <n v="0.806779402803168"/>
        <n v="0.74081352833638"/>
        <n v="0.794698354661791"/>
        <n v="0.684140767824497"/>
        <n v="0.745802864107251"/>
        <n v="0.803168799512492"/>
        <n v="0.771831200487507"/>
        <n v="0.755865326020719"/>
        <n v="0.773248019500304"/>
        <n v="0.770521023765996"/>
        <n v="0.765326020719073"/>
        <n v="0.790158439975624"/>
        <n v="0.765219378427788"/>
        <n v="0.741453382084095"/>
        <n v="0.771206581352833"/>
        <n v="0.770246800731261"/>
        <n v="0.762111517367459"/>
        <n v="0.715889701401584"/>
        <n v="0.737385740402193"/>
        <n v="0.775220901889092"/>
        <n v="0.749908592321755"/>
        <n v="0.721960694698354"/>
        <n v="0.744515539305301"/>
        <n v="0.755057891529555"/>
        <n v="0.797783363802559"/>
        <n v="0.798187081048141"/>
        <n v="0.82316422912858"/>
        <n v="0.64724253503961"/>
        <n v="0.705240706886045"/>
        <n v="0.709841560024375"/>
        <n v="0.46857099329677"/>
        <n v="0.716514320536258"/>
        <n v="0.743723339427178"/>
        <n v="0.714457647775746"/>
        <n v="0.71102985984156"/>
        <n v="0.700274223034734"/>
        <n v="0.734125533211456"/>
      </sharedItems>
    </cacheField>
    <cacheField name="Tox21-&gt;NR-ER" numFmtId="0">
      <sharedItems containsSemiMixedTypes="0" containsString="0" containsNumber="1" minValue="0.500506455822156" maxValue="0.827095982315754" count="50">
        <n v="0.722819707685616"/>
        <n v="0.724070951481532"/>
        <n v="0.752915100129295"/>
        <n v="0.827095982315754"/>
        <n v="0.713733294405748"/>
        <n v="0.765117706291372"/>
        <n v="0.770766178284365"/>
        <n v="0.772094880029553"/>
        <n v="0.79661925842951"/>
        <n v="0.70766178284366"/>
        <n v="0.706058999124129"/>
        <n v="0.684397585695304"/>
        <n v="0.713971626557351"/>
        <n v="0.783874446622535"/>
        <n v="0.732859449571895"/>
        <n v="0.726591313984734"/>
        <n v="0.743804853634267"/>
        <n v="0.75872444632462"/>
        <n v="0.760738353005666"/>
        <n v="0.747820750388779"/>
        <n v="0.724875322493192"/>
        <n v="0.737203053034862"/>
        <n v="0.749256701602188"/>
        <n v="0.747582418237176"/>
        <n v="0.729689631955574"/>
        <n v="0.733312280659941"/>
        <n v="0.728676720311261"/>
        <n v="0.774376910381152"/>
        <n v="0.775455363367156"/>
        <n v="0.761137559359601"/>
        <n v="0.71389416860808"/>
        <n v="0.733166302217084"/>
        <n v="0.790571580082582"/>
        <n v="0.717230818730523"/>
        <n v="0.705904083225587"/>
        <n v="0.734682690531659"/>
        <n v="0.78816442535139"/>
        <n v="0.721532714066959"/>
        <n v="0.763222965686128"/>
        <n v="0.792031364511151"/>
        <n v="0.654561379466493"/>
        <n v="0.653780841669993"/>
        <n v="0.666841443577842"/>
        <n v="0.500506455822156"/>
        <n v="0.70305601401393"/>
        <n v="0.649419363295657"/>
        <n v="0.707488992033747"/>
        <n v="0.701870311559705"/>
        <n v="0.711302306459397"/>
        <n v="0.695363843820941"/>
      </sharedItems>
    </cacheField>
    <cacheField name="Tox21-&gt;NR-ER-LBD" numFmtId="0">
      <sharedItems containsSemiMixedTypes="0" containsString="0" containsNumber="1" minValue="0.481490015360983" maxValue="0.856314461268378" count="50">
        <n v="0.776629361421988"/>
        <n v="0.808909370199692"/>
        <n v="0.797915295150318"/>
        <n v="0.831446126837831"/>
        <n v="0.785418038183015"/>
        <n v="0.772273425499232"/>
        <n v="0.848441957428132"/>
        <n v="0.791617292078121"/>
        <n v="0.831687513715163"/>
        <n v="0.776530612244897"/>
        <n v="0.724188062321702"/>
        <n v="0.828351985955672"/>
        <n v="0.739269256089532"/>
        <n v="0.760917270133859"/>
        <n v="0.747750713188501"/>
        <n v="0.803302611367127"/>
        <n v="0.760182137371077"/>
        <n v="0.800921658986175"/>
        <n v="0.781577792407285"/>
        <n v="0.788676761026991"/>
        <n v="0.759304366908053"/>
        <n v="0.79765196401141"/>
        <n v="0.79486504279131"/>
        <n v="0.774610489357033"/>
        <n v="0.816491112574061"/>
        <n v="0.800120693438665"/>
        <n v="0.792846170726355"/>
        <n v="0.785088874259381"/>
        <n v="0.815042791310072"/>
        <n v="0.821966205837173"/>
        <n v="0.72978384902348"/>
        <n v="0.749028966425279"/>
        <n v="0.819365810840465"/>
        <n v="0.783322361202545"/>
        <n v="0.764362519201228"/>
        <n v="0.796368224709238"/>
        <n v="0.854092604783849"/>
        <n v="0.764856265086679"/>
        <n v="0.789861751152073"/>
        <n v="0.856314461268378"/>
        <n v="0.700592495062541"/>
        <n v="0.672525784507351"/>
        <n v="0.657954794821154"/>
        <n v="0.481490015360983"/>
        <n v="0.745424621461487"/>
        <n v="0.705518981786262"/>
        <n v="0.778088654816765"/>
        <n v="0.730140443274083"/>
        <n v="0.723447443493526"/>
        <n v="0.735955672591617"/>
      </sharedItems>
    </cacheField>
    <cacheField name="Tox21-&gt;NR-PPAR-gamma" numFmtId="0">
      <sharedItems containsSemiMixedTypes="0" containsString="0" containsNumber="1" minValue="0.438866396761133" maxValue="0.877285318559556" count="50">
        <n v="0.782974643085446"/>
        <n v="0.839335180055401"/>
        <n v="0.82192627317281"/>
        <n v="0.861985936501172"/>
        <n v="0.848966545919454"/>
        <n v="0.849009162582569"/>
        <n v="0.850415512465374"/>
        <n v="0.84025143831238"/>
        <n v="0.877285318559556"/>
        <n v="0.815597698700191"/>
        <n v="0.79106115491157"/>
        <n v="0.831898572341785"/>
        <n v="0.705028766247602"/>
        <n v="0.819070956744086"/>
        <n v="0.841934796505433"/>
        <n v="0.831003622416364"/>
        <n v="0.758810995099083"/>
        <n v="0.826486256126145"/>
        <n v="0.869017685915192"/>
        <n v="0.841039846580012"/>
        <n v="0.807905391007884"/>
        <n v="0.824504581291284"/>
        <n v="0.842126571489452"/>
        <n v="0.832431280630726"/>
        <n v="0.840144896654591"/>
        <n v="0.85143831238014"/>
        <n v="0.787108459407628"/>
        <n v="0.830641380779885"/>
        <n v="0.865416577881951"/>
        <n v="0.846196462816961"/>
        <n v="0.750106541657788"/>
        <n v="0.799648412529299"/>
        <n v="0.835563605369699"/>
        <n v="0.786746217771148"/>
        <n v="0.791114425740464"/>
        <n v="0.729245685062859"/>
        <n v="0.783912209673982"/>
        <n v="0.797208608565949"/>
        <n v="0.787555934370338"/>
        <n v="0.87400383549968"/>
        <n v="0.729938205838482"/>
        <n v="0.72697634775197"/>
        <n v="0.721627956531003"/>
        <n v="0.438866396761133"/>
        <n v="0.745386746217771"/>
        <n v="0.746899637758363"/>
        <n v="0.70884295759642"/>
        <n v="0.76362667803111"/>
        <n v="0.746324312806307"/>
        <n v="0.750522054123162"/>
      </sharedItems>
    </cacheField>
    <cacheField name="Tox21-&gt;SR-ARE" numFmtId="0">
      <sharedItems containsSemiMixedTypes="0" containsString="0" containsNumber="1" minValue="0.452253302984129" maxValue="0.848322955661318" count="50">
        <n v="0.769490271324391"/>
        <n v="0.798165252669664"/>
        <n v="0.82716629984261"/>
        <n v="0.848322955661318"/>
        <n v="0.796215128200304"/>
        <n v="0.774462775196423"/>
        <n v="0.829016096364993"/>
        <n v="0.826877856995052"/>
        <n v="0.821246950970986"/>
        <n v="0.793468650651818"/>
        <n v="0.790885206017168"/>
        <n v="0.830426958119352"/>
        <n v="0.76187161785085"/>
        <n v="0.802874395680881"/>
        <n v="0.810530672134539"/>
        <n v="0.770951297052239"/>
        <n v="0.774933062447876"/>
        <n v="0.814575142497037"/>
        <n v="0.81239928014698"/>
        <n v="0.797920703298908"/>
        <n v="0.784570815854323"/>
        <n v="0.811408541670585"/>
        <n v="0.804266445945183"/>
        <n v="0.808323457301052"/>
        <n v="0.831605811496328"/>
        <n v="0.781711469365488"/>
        <n v="0.795713488465421"/>
        <n v="0.835807044275977"/>
        <n v="0.81805526815779"/>
        <n v="0.802673739786928"/>
        <n v="0.752729233682599"/>
        <n v="0.81159038607448"/>
        <n v="0.839832703148416"/>
        <n v="0.785204136019614"/>
        <n v="0.795330988167572"/>
        <n v="0.756692187588178"/>
        <n v="0.819817277726568"/>
        <n v="0.757381942223643"/>
        <n v="0.797111809226408"/>
        <n v="0.813173686487706"/>
        <n v="0.739761846535864"/>
        <n v="0.758491820137073"/>
        <n v="0.751261937458066"/>
        <n v="0.452253302984129"/>
        <n v="0.805370053361926"/>
        <n v="0.771622240197646"/>
        <n v="0.77137769082689"/>
        <n v="0.792471641678737"/>
        <n v="0.802347673959254"/>
        <n v="0.788715614163797"/>
      </sharedItems>
    </cacheField>
    <cacheField name="Tox21-&gt;SR-ATAD5" numFmtId="0">
      <sharedItems containsSemiMixedTypes="0" containsString="0" containsNumber="1" minValue="0.46019245088493" maxValue="0.868162552265307" count="50">
        <n v="0.774070679878572"/>
        <n v="0.823558050289249"/>
        <n v="0.731699982816885"/>
        <n v="0.868162552265307"/>
        <n v="0.855532962941749"/>
        <n v="0.828183172002978"/>
        <n v="0.863251045306145"/>
        <n v="0.823400538404261"/>
        <n v="0.847127555988315"/>
        <n v="0.834139985107967"/>
        <n v="0.824732229795521"/>
        <n v="0.819691849475914"/>
        <n v="0.651583710407239"/>
        <n v="0.826736926513546"/>
        <n v="0.779941577409931"/>
        <n v="0.847549974225327"/>
        <n v="0.758663153674322"/>
        <n v="0.772209175783263"/>
        <n v="0.863322641617503"/>
        <n v="0.829385990033793"/>
        <n v="0.817343490463371"/>
        <n v="0.843805487141302"/>
        <n v="0.776848616759264"/>
        <n v="0.822283635947076"/>
        <n v="0.858640242854688"/>
        <n v="0.788490176986081"/>
        <n v="0.820908986769001"/>
        <n v="0.821453118735322"/>
        <n v="0.845280371155278"/>
        <n v="0.78758806346297"/>
        <n v="0.763739332149607"/>
        <n v="0.761612921702273"/>
        <n v="0.838800904977375"/>
        <n v="0.796108024514577"/>
        <n v="0.779712469213586"/>
        <n v="0.758763388510224"/>
        <n v="0.809539492525345"/>
        <n v="0.80006014090154"/>
        <n v="0.791583137636748"/>
        <n v="0.851451973194341"/>
        <n v="0.670585371441663"/>
        <n v="0.717538232430265"/>
        <n v="0.683845008305172"/>
        <n v="0.46019245088493"/>
        <n v="0.772080302422819"/>
        <n v="0.750615728277679"/>
        <n v="0.749928403688642"/>
        <n v="0.718626496362907"/>
        <n v="0.757446016381236"/>
        <n v="0.753092960650667"/>
      </sharedItems>
    </cacheField>
    <cacheField name="Tox21-&gt;SR-HSE" numFmtId="0">
      <sharedItems containsSemiMixedTypes="0" containsString="0" containsNumber="1" minValue="0.448568872987477" maxValue="0.874209478696868" count="50">
        <n v="0.814595983773841"/>
        <n v="0.83118748267782"/>
        <n v="0.803686159893169"/>
        <n v="0.821235102925243"/>
        <n v="0.794653430421527"/>
        <n v="0.827420695910705"/>
        <n v="0.841114666532288"/>
        <n v="0.779485499760639"/>
        <n v="0.864635037415908"/>
        <n v="0.797689536143515"/>
        <n v="0.796051802766509"/>
        <n v="0.803660963995061"/>
        <n v="0.692295094358638"/>
        <n v="0.767089117891607"/>
        <n v="0.840812315754995"/>
        <n v="0.869951371916652"/>
        <n v="0.78169014084507"/>
        <n v="0.820806772657411"/>
        <n v="0.834122804807377"/>
        <n v="0.814747159162488"/>
        <n v="0.772229081105596"/>
        <n v="0.804794779409912"/>
        <n v="0.848875003149487"/>
        <n v="0.798029680767971"/>
        <n v="0.84234926553957"/>
        <n v="0.845259391771019"/>
        <n v="0.745168686537831"/>
        <n v="0.83254806117564"/>
        <n v="0.865378316410088"/>
        <n v="0.839262768021366"/>
        <n v="0.773098339590314"/>
        <n v="0.801009095719216"/>
        <n v="0.821619340371387"/>
        <n v="0.81637229459044"/>
        <n v="0.811043362140643"/>
        <n v="0.798949331048905"/>
        <n v="0.807843483080954"/>
        <n v="0.81546524225856"/>
        <n v="0.816617954596991"/>
        <n v="0.874209478696868"/>
        <n v="0.719015344301947"/>
        <n v="0.746630048628083"/>
        <n v="0.671684849706467"/>
        <n v="0.448568872987477"/>
        <n v="0.748784297916299"/>
        <n v="0.732570737483937"/>
        <n v="0.71135579127718"/>
        <n v="0.706480384993323"/>
        <n v="0.736501297588752"/>
        <n v="0.75600292272418"/>
      </sharedItems>
    </cacheField>
    <cacheField name="Tox21-&gt;SR-MMP" numFmtId="0">
      <sharedItems containsSemiMixedTypes="0" containsString="0" containsNumber="1" minValue="0.453900402993667" maxValue="0.911571675302245" count="50">
        <n v="0.843500287852619"/>
        <n v="0.891917098445595"/>
        <n v="0.875918249856073"/>
        <n v="0.900368451352907"/>
        <n v="0.89908462867012"/>
        <n v="0.88447322970639"/>
        <n v="0.910201496833621"/>
        <n v="0.877731721358664"/>
        <n v="0.891836499712147"/>
        <n v="0.868934945308002"/>
        <n v="0.866263672999424"/>
        <n v="0.874075993091537"/>
        <n v="0.825509499136442"/>
        <n v="0.889614277489925"/>
        <n v="0.849625791594703"/>
        <n v="0.884496257915947"/>
        <n v="0.848267127230857"/>
        <n v="0.894916522740356"/>
        <n v="0.89384571099597"/>
        <n v="0.86377086931491"/>
        <n v="0.854323546344271"/>
        <n v="0.868716177317213"/>
        <n v="0.883097294185377"/>
        <n v="0.899453080023028"/>
        <n v="0.911191709844559"/>
        <n v="0.879326424870466"/>
        <n v="0.865043177892918"/>
        <n v="0.873166378814047"/>
        <n v="0.906810592976396"/>
        <n v="0.89251583189407"/>
        <n v="0.8311168681635"/>
        <n v="0.88663788140472"/>
        <n v="0.883615428900402"/>
        <n v="0.871888313183649"/>
        <n v="0.88286125503742"/>
        <n v="0.841485319516407"/>
        <n v="0.893678756476684"/>
        <n v="0.836476683937823"/>
        <n v="0.886174438687392"/>
        <n v="0.911571675302245"/>
        <n v="0.723649971214738"/>
        <n v="0.800184225676453"/>
        <n v="0.801162924582613"/>
        <n v="0.453900402993667"/>
        <n v="0.804450201496833"/>
        <n v="0.807570523891767"/>
        <n v="0.832671272308578"/>
        <n v="0.787328727691421"/>
        <n v="0.80216465169833"/>
        <n v="0.810379965457685"/>
      </sharedItems>
    </cacheField>
    <cacheField name="Tox21-&gt;SR-p53" numFmtId="0">
      <sharedItems containsSemiMixedTypes="0" containsString="0" containsNumber="1" minValue="0.455221365076613" maxValue="0.892606396810262" count="50">
        <n v="0.722987874760432"/>
        <n v="0.823620621575029"/>
        <n v="0.842333362225882"/>
        <n v="0.88030780195121"/>
        <n v="0.855152022959945"/>
        <n v="0.853928905068716"/>
        <n v="0.834561266649331"/>
        <n v="0.819306000982346"/>
        <n v="0.835899954735007"/>
        <n v="0.776901370469889"/>
        <n v="0.831151945913149"/>
        <n v="0.832567680795122"/>
        <n v="0.685928365741142"/>
        <n v="0.835196902718788"/>
        <n v="0.816801980102664"/>
        <n v="0.845973823350957"/>
        <n v="0.782737665289455"/>
        <n v="0.823948070459295"/>
        <n v="0.861017210328123"/>
        <n v="0.865408877717103"/>
        <n v="0.789748923752564"/>
        <n v="0.83539915055907"/>
        <n v="0.8792965627498"/>
        <n v="0.827444068841312"/>
        <n v="0.832153554265021"/>
        <n v="0.761203085724191"/>
        <n v="0.820211300838847"/>
        <n v="0.822753845116677"/>
        <n v="0.85147303843672"/>
        <n v="0.801594868683366"/>
        <n v="0.810224109868731"/>
        <n v="0.790779424653048"/>
        <n v="0.892606396810262"/>
        <n v="0.766740824208103"/>
        <n v="0.825123034102838"/>
        <n v="0.6982414068745"/>
        <n v="0.854323769899742"/>
        <n v="0.828859803723286"/>
        <n v="0.805071605366309"/>
        <n v="0.884564637446669"/>
        <n v="0.618502788130941"/>
        <n v="0.757976751129217"/>
        <n v="0.716207756686217"/>
        <n v="0.455221365076613"/>
        <n v="0.716024770545009"/>
        <n v="0.735710226999123"/>
        <n v="0.670018202305625"/>
        <n v="0.740872362351082"/>
        <n v="0.677992545722458"/>
        <n v="0.732223859466643"/>
      </sharedItems>
    </cacheField>
    <cacheField name="PAMPA_NCATS" numFmtId="0">
      <sharedItems containsSemiMixedTypes="0" containsString="0" containsNumber="1" minValue="0.5" maxValue="0.771776504297994" count="50">
        <n v="0.61189111747851"/>
        <n v="0.711652340019102"/>
        <n v="0.712082139446036"/>
        <n v="0.715090735434574"/>
        <n v="0.714135625596943"/>
        <n v="0.763228271251193"/>
        <n v="0.70792741165234"/>
        <n v="0.69880611270296"/>
        <n v="0.713228271251193"/>
        <n v="0.714278892072588"/>
        <n v="0.573089780324737"/>
        <n v="0.701814708691499"/>
        <n v="0.629178605539637"/>
        <n v="0.69574976122254"/>
        <n v="0.69971346704871"/>
        <n v="0.569914040114613"/>
        <n v="0.627125119388729"/>
        <n v="0.708452722063037"/>
        <n v="0.698853868194842"/>
        <n v="0.734097421203438"/>
        <n v="0.596943648519579"/>
        <n v="0.68872970391595"/>
        <n v="0.652722063037249"/>
        <n v="0.644937917860553"/>
        <n v="0.703868194842406"/>
        <n v="0.671489971346704"/>
        <n v="0.647612225405921"/>
        <n v="0.695558739255014"/>
        <n v="0.660410697230181"/>
        <n v="0.646585482330468"/>
        <n v="0.609025787965616"/>
        <n v="0.706494746895893"/>
        <n v="0.645057306590257"/>
        <n v="0.680324737344794"/>
        <n v="0.672301814708691"/>
        <n v="0.687010506208213"/>
        <n v="0.716714422158548"/>
        <n v="0.689446036294173"/>
        <n v="0.621872015281757"/>
        <n v="0.771776504297994"/>
        <n v="0.549474689589302"/>
        <n v="0.594317096466093"/>
        <n v="0.667335243553008"/>
        <n v="0.5"/>
        <n v="0.607545367717287"/>
        <n v="0.55549188156638"/>
        <n v="0.625071633237822"/>
        <n v="0.603438395415472"/>
        <n v="0.596227316141356"/>
        <n v="0.678319006685768"/>
      </sharedItems>
    </cacheField>
    <cacheField name="HIA_Hou" numFmtId="0">
      <sharedItems containsSemiMixedTypes="0" containsString="0" containsNumber="1" minValue="0.455445544554455" maxValue="0.997670355270821" count="46">
        <n v="0.905066977285963"/>
        <n v="0.94059405940594"/>
        <n v="0.952242283051834"/>
        <n v="0.970879440885264"/>
        <n v="0.971461852067559"/>
        <n v="0.997670355270821"/>
        <n v="0.890506697728596"/>
        <n v="0.949330227140361"/>
        <n v="0.952824694234129"/>
        <n v="0.966802562609202"/>
        <n v="0.800524170064065"/>
        <n v="0.953989516598718"/>
        <n v="0.774606872451951"/>
        <n v="0.841584158415841"/>
        <n v="0.854397204426325"/>
        <n v="0.921374490390215"/>
        <n v="0.951077460687245"/>
        <n v="0.974373907979033"/>
        <n v="0.946418171228887"/>
        <n v="0.9120559114735"/>
        <n v="0.939429237041351"/>
        <n v="0.962725684333139"/>
        <n v="0.951659871869539"/>
        <n v="0.942923704135119"/>
        <n v="0.943506115317414"/>
        <n v="0.955736750145602"/>
        <n v="0.963890506697728"/>
        <n v="0.925451368666278"/>
        <n v="0.81421083284799"/>
        <n v="0.706464764123471"/>
        <n v="0.640361094933022"/>
        <n v="0.853232382061735"/>
        <n v="0.944670937682003"/>
        <n v="0.84274898078043"/>
        <n v="0.918462434478742"/>
        <n v="0.937099592312172"/>
        <n v="0.85381479324403"/>
        <n v="0.898660454280722"/>
        <n v="0.914967967384973"/>
        <n v="0.889341875364007"/>
        <n v="0.455445544554455"/>
        <n v="0.825859056493884"/>
        <n v="0.860221316249272"/>
        <n v="0.891671520093185"/>
        <n v="0.923704135119394"/>
        <n v="0.870122306348281"/>
      </sharedItems>
    </cacheField>
    <cacheField name="Bioavailability_Ma" numFmtId="0">
      <sharedItems containsSemiMixedTypes="0" containsString="0" containsNumber="1" minValue="0.435483870967741" maxValue="0.824838709677419" count="48">
        <n v="0.56774193548387"/>
        <n v="0.747419354838709"/>
        <n v="0.778064516129032"/>
        <n v="0.824838709677419"/>
        <n v="0.677419354838709"/>
        <n v="0.753225806451612"/>
        <n v="0.798387096774193"/>
        <n v="0.757096774193548"/>
        <n v="0.754838709677419"/>
        <n v="0.758709677419354"/>
        <n v="0.501612903225806"/>
        <n v="0.704193548387096"/>
        <n v="0.63"/>
        <n v="0.657419354838709"/>
        <n v="0.698064516129032"/>
        <n v="0.607096774193548"/>
        <n v="0.61"/>
        <n v="0.804516129032258"/>
        <n v="0.695483870967741"/>
        <n v="0.797096774193548"/>
        <n v="0.61774193548387"/>
        <n v="0.718064516129032"/>
        <n v="0.716129032258064"/>
        <n v="0.735806451612903"/>
        <n v="0.708387096774193"/>
        <n v="0.72"/>
        <n v="0.679354838709677"/>
        <n v="0.760645161290322"/>
        <n v="0.721290322580645"/>
        <n v="0.659677419354838"/>
        <n v="0.64258064516129"/>
        <n v="0.642903225806451"/>
        <n v="0.66516129032258"/>
        <n v="0.544193548387096"/>
        <n v="0.723225806451612"/>
        <n v="0.71516129032258"/>
        <n v="0.720967741935483"/>
        <n v="0.706774193548387"/>
        <n v="0.81258064516129"/>
        <n v="0.491612903225806"/>
        <n v="0.542258064516129"/>
        <n v="0.435483870967741"/>
        <n v="0.627419354838709"/>
        <n v="0.651935483870967"/>
        <n v="0.589677419354838"/>
        <n v="0.549677419354838"/>
        <n v="0.625806451612903"/>
        <n v="0.669677419354838"/>
      </sharedItems>
    </cacheField>
    <cacheField name="BBB_Martins" numFmtId="0">
      <sharedItems containsSemiMixedTypes="0" containsString="0" containsNumber="1" minValue="0.559164185607436" maxValue="0.957719119889623" count="50">
        <n v="0.822525597269624"/>
        <n v="0.827245661172028"/>
        <n v="0.919904146394597"/>
        <n v="0.948442378912206"/>
        <n v="0.913949604240795"/>
        <n v="0.900733425314065"/>
        <n v="0.950911335415002"/>
        <n v="0.892999782150896"/>
        <n v="0.943613390458209"/>
        <n v="0.940454578461985"/>
        <n v="0.717958027739452"/>
        <n v="0.897538305133977"/>
        <n v="0.835415002541573"/>
        <n v="0.925205141238835"/>
        <n v="0.882724566117202"/>
        <n v="0.794749836613172"/>
        <n v="0.832728196935589"/>
        <n v="0.878984823179144"/>
        <n v="0.929743664221915"/>
        <n v="0.930578752450802"/>
        <n v="0.802773945247258"/>
        <n v="0.853750635393217"/>
        <n v="0.909047999419069"/>
        <n v="0.901713746278411"/>
        <n v="0.901858979013869"/>
        <n v="0.838936896376443"/>
        <n v="0.909338464889986"/>
        <n v="0.904473168252124"/>
        <n v="0.917289957156343"/>
        <n v="0.898627550649916"/>
        <n v="0.790211313630092"/>
        <n v="0.768353786943577"/>
        <n v="0.845200058093094"/>
        <n v="0.804516738072761"/>
        <n v="0.886464309055261"/>
        <n v="0.848703797836032"/>
        <n v="0.916128095272674"/>
        <n v="0.888860649190327"/>
        <n v="0.892273618473604"/>
        <n v="0.957719119889623"/>
        <n v="0.635356909447389"/>
        <n v="0.694285091859705"/>
        <n v="0.664730230193885"/>
        <n v="0.559164185607436"/>
        <n v="0.764759276740977"/>
        <n v="0.707610195338029"/>
        <n v="0.721007915184082"/>
        <n v="0.625335850700748"/>
        <n v="0.748130128530971"/>
        <n v="0.74054171810326"/>
      </sharedItems>
    </cacheField>
    <cacheField name="CYP2D6_Veith" numFmtId="0">
      <sharedItems containsSemiMixedTypes="0" containsString="0" containsNumber="1" minValue="0.495291902071563" maxValue="0.886321854542193" count="50">
        <n v="0.822610266642752"/>
        <n v="0.864323640630137"/>
        <n v="0.864942979702866"/>
        <n v="0.886209756972468"/>
        <n v="0.86285422832033"/>
        <n v="0.877108368457238"/>
        <n v="0.885794995964487"/>
        <n v="0.865641721220817"/>
        <n v="0.879050458852718"/>
        <n v="0.8682339775207"/>
        <n v="0.82709416943174"/>
        <n v="0.872135907093534"/>
        <n v="0.793497593638836"/>
        <n v="0.863609952769557"/>
        <n v="0.860292798852121"/>
        <n v="0.873411951095566"/>
        <n v="0.825858293725525"/>
        <n v="0.884631049532179"/>
        <n v="0.8733101291364"/>
        <n v="0.861834607509042"/>
        <n v="0.832508482049442"/>
        <n v="0.841836868143365"/>
        <n v="0.858326420649867"/>
        <n v="0.850203083430484"/>
        <n v="0.861597801392999"/>
        <n v="0.840202111918213"/>
        <n v="0.855334349684632"/>
        <n v="0.87559411711954"/>
        <n v="0.856983118105999"/>
        <n v="0.847648192987176"/>
        <n v="0.812500467073207"/>
        <n v="0.662412563895614"/>
        <n v="0.871196155800675"/>
        <n v="0.82796385974352"/>
        <n v="0.858996203628972"/>
        <n v="0.818291240695901"/>
        <n v="0.886321854542193"/>
        <n v="0.875810372014468"/>
        <n v="0.848944321137117"/>
        <n v="0.874454458494006"/>
        <n v="0.662355580964338"/>
        <n v="0.721998961229187"/>
        <n v="0.700767681523331"/>
        <n v="0.495291902071563"/>
        <n v="0.694226788329895"/>
        <n v="0.687165575583654"/>
        <n v="0.715590716826592"/>
        <n v="0.729105947149732"/>
        <n v="0.708277284548471"/>
        <n v="0.712614526350402"/>
      </sharedItems>
    </cacheField>
    <cacheField name="CYP2C9_Substrate_CarbonMangels" numFmtId="0">
      <sharedItems containsSemiMixedTypes="0" containsString="0" containsNumber="1" minValue="0.458784893267651" maxValue="0.777011494252873" count="50">
        <n v="0.54351395730706"/>
        <n v="0.64039408866995"/>
        <n v="0.719540229885057"/>
        <n v="0.688998357963875"/>
        <n v="0.67816091954023"/>
        <n v="0.735960591133004"/>
        <n v="0.777011494252873"/>
        <n v="0.619047619047619"/>
        <n v="0.682101806239737"/>
        <n v="0.597701149425287"/>
        <n v="0.692610837438423"/>
        <n v="0.641050903119868"/>
        <n v="0.581280788177339"/>
        <n v="0.593760262725779"/>
        <n v="0.572413793103448"/>
        <n v="0.627586206896551"/>
        <n v="0.532676518883415"/>
        <n v="0.668965517241379"/>
        <n v="0.666009852216748"/>
        <n v="0.680788177339901"/>
        <n v="0.660426929392446"/>
        <n v="0.64367816091954"/>
        <n v="0.609852216748768"/>
        <n v="0.661412151067323"/>
        <n v="0.679474548440065"/>
        <n v="0.641707717569786"/>
        <n v="0.60295566502463"/>
        <n v="0.70607553366174"/>
        <n v="0.62167487684729"/>
        <n v="0.555008210180624"/>
        <n v="0.580952380952381"/>
        <n v="0.530049261083743"/>
        <n v="0.526436781609195"/>
        <n v="0.502463054187192"/>
        <n v="0.560591133004926"/>
        <n v="0.530706075533661"/>
        <n v="0.650903119868637"/>
        <n v="0.739244663382594"/>
        <n v="0.563218390804597"/>
        <n v="0.589162561576354"/>
        <n v="0.458784893267651"/>
        <n v="0.532019704433497"/>
        <n v="0.46863711001642"/>
        <n v="0.49047619047619"/>
        <n v="0.552380952380952"/>
        <n v="0.570771756978653"/>
        <n v="0.549096880131362"/>
        <n v="0.49688013136289"/>
        <n v="0.523152709359605"/>
        <n v="0.522495894909688"/>
      </sharedItems>
    </cacheField>
    <cacheField name="CYP2D6_Substrate_CarbonMangels" numFmtId="0">
      <sharedItems containsSemiMixedTypes="0" containsString="0" containsNumber="1" minValue="0.465856950067476" maxValue="0.904183535762483" count="48">
        <n v="0.796491228070175"/>
        <n v="0.82914979757085"/>
        <n v="0.865587044534412"/>
        <n v="0.818893387314439"/>
        <n v="0.82995951417004"/>
        <n v="0.859649122807017"/>
        <n v="0.818623481781376"/>
        <n v="0.844264507422402"/>
        <n v="0.838326585695006"/>
        <n v="0.836167341430499"/>
        <n v="0.804318488529014"/>
        <n v="0.833468286099865"/>
        <n v="0.835087719298245"/>
        <n v="0.814574898785425"/>
        <n v="0.798650472334682"/>
        <n v="0.797031039136302"/>
        <n v="0.780566801619433"/>
        <n v="0.838866396761133"/>
        <n v="0.904183535762483"/>
        <n v="0.768151147098515"/>
        <n v="0.737381916329284"/>
        <n v="0.83076923076923"/>
        <n v="0.827260458839406"/>
        <n v="0.853171390013495"/>
        <n v="0.788394062078272"/>
        <n v="0.786504723346828"/>
        <n v="0.868286099865047"/>
        <n v="0.848313090418353"/>
        <n v="0.821052631578947"/>
        <n v="0.784075573549257"/>
        <n v="0.751821862348178"/>
        <n v="0.855330634278002"/>
        <n v="0.845074224021592"/>
        <n v="0.835357624831309"/>
        <n v="0.870985155195681"/>
        <n v="0.845344129554655"/>
        <n v="0.822132253711201"/>
        <n v="0.787854251012145"/>
        <n v="0.69608636977058"/>
        <n v="0.712820512820512"/>
        <n v="0.665047233468286"/>
        <n v="0.465856950067476"/>
        <n v="0.656950067476383"/>
        <n v="0.641565452091768"/>
        <n v="0.737112010796221"/>
        <n v="0.676113360323886"/>
        <n v="0.655060728744939"/>
        <n v="0.733603238866396"/>
      </sharedItems>
    </cacheField>
    <cacheField name="SARSCoV2_Vitro_Touret" numFmtId="0">
      <sharedItems containsSemiMixedTypes="0" containsString="0" containsNumber="1" minValue="0.384892086330935" maxValue="0.74740207833733" count="50">
        <n v="0.427458033573141"/>
        <n v="0.545163868904876"/>
        <n v="0.671262989608313"/>
        <n v="0.630695443645083"/>
        <n v="0.591526778577138"/>
        <n v="0.666666666666666"/>
        <n v="0.677458033573141"/>
        <n v="0.592725819344524"/>
        <n v="0.615307753796962"/>
        <n v="0.515787370103916"/>
        <n v="0.529376498800959"/>
        <n v="0.64308553157474"/>
        <n v="0.51119104716227"/>
        <n v="0.641486810551558"/>
        <n v="0.580735411670663"/>
        <n v="0.67066346922462"/>
        <n v="0.420463629096722"/>
        <n v="0.541566746602717"/>
        <n v="0.633093525179856"/>
        <n v="0.551558752997601"/>
        <n v="0.480415667466027"/>
        <n v="0.543365307753796"/>
        <n v="0.684252597921662"/>
        <n v="0.714228617106315"/>
        <n v="0.565147881694644"/>
        <n v="0.535971223021582"/>
        <n v="0.639288569144684"/>
        <n v="0.68185451638689"/>
        <n v="0.586730615507593"/>
        <n v="0.627298161470823"/>
        <n v="0.495203836930455"/>
        <n v="0.384892086330935"/>
        <n v="0.74740207833733"/>
        <n v="0.533972821742605"/>
        <n v="0.622302158273381"/>
        <n v="0.568545163868904"/>
        <n v="0.539568345323741"/>
        <n v="0.726618705035971"/>
        <n v="0.640287769784172"/>
        <n v="0.638888888888889"/>
        <n v="0.485811350919264"/>
        <n v="0.58872901678657"/>
        <n v="0.558153477218225"/>
        <n v="0.550759392486011"/>
        <n v="0.594924060751398"/>
        <n v="0.543165467625899"/>
        <n v="0.665267785771382"/>
        <n v="0.494204636290967"/>
        <n v="0.61031175059952"/>
        <n v="0.589128697042366"/>
      </sharedItems>
    </cacheField>
    <cacheField name="SARSCoV2_3CLPro_Diamond" numFmtId="0">
      <sharedItems containsSemiMixedTypes="0" containsString="0" containsNumber="1" minValue="0.448118377785896" maxValue="0.830836682499086" count="50">
        <n v="0.711728169528681"/>
        <n v="0.763244428206065"/>
        <n v="0.781877968578735"/>
        <n v="0.798684691267811"/>
        <n v="0.777858969674826"/>
        <n v="0.808184143222506"/>
        <n v="0.750091340884179"/>
        <n v="0.759956156375593"/>
        <n v="0.692363902082572"/>
        <n v="0.696382900986481"/>
        <n v="0.603215199123127"/>
        <n v="0.764340518816222"/>
        <n v="0.731823164048228"/>
        <n v="0.773839970770917"/>
        <n v="0.744245524296675"/>
        <n v="0.830836682499086"/>
        <n v="0.585312385823894"/>
        <n v="0.762148337595907"/>
        <n v="0.670076726342711"/>
        <n v="0.724515893313847"/>
        <n v="0.72341980270369"/>
        <n v="0.789915966386554"/>
        <n v="0.789550602849835"/>
        <n v="0.816952868103763"/>
        <n v="0.757763975155279"/>
        <n v="0.81804895871392"/>
        <n v="0.731092436974789"/>
        <n v="0.802338326635001"/>
        <n v="0.806357325538911"/>
        <n v="0.765801972963098"/>
        <n v="0.448118377785896"/>
        <n v="0.698209718670076"/>
        <n v="0.770186335403726"/>
        <n v="0.529046401169163"/>
        <n v="0.627329192546583"/>
        <n v="0.719035440263061"/>
        <n v="0.690902447935696"/>
        <n v="0.755937157471684"/>
        <n v="0.808549506759225"/>
        <n v="0.788819875776397"/>
        <n v="0.619656558275484"/>
        <n v="0.67774936061381"/>
        <n v="0.638290098648155"/>
        <n v="0.505663134819145"/>
        <n v="0.677018633540372"/>
        <n v="0.694556083302886"/>
        <n v="0.71940080379978"/>
        <n v="0.668980635732553"/>
        <n v="0.65875045670442"/>
        <n v="0.73839970770917"/>
      </sharedItems>
    </cacheField>
    <cacheField name="HIV" numFmtId="0">
      <sharedItems containsSemiMixedTypes="0" containsString="0" containsNumber="1" minValue="0.431027315140615" maxValue="0.807856360935178" count="50">
        <n v="0.69250614677544"/>
        <n v="0.772133169998523"/>
        <n v="0.758425860765762"/>
        <n v="0.807856360935178"/>
        <n v="0.786363715345652"/>
        <n v="0.770536963188851"/>
        <n v="0.786521402941764"/>
        <n v="0.782089643009183"/>
        <n v="0.802463922989374"/>
        <n v="0.778990842824997"/>
        <n v="0.704350961329614"/>
        <n v="0.739302873128817"/>
        <n v="0.659664772677908"/>
        <n v="0.71956086393689"/>
        <n v="0.717026785171284"/>
        <n v="0.707685206905239"/>
        <n v="0.699036932780775"/>
        <n v="0.726302117270918"/>
        <n v="0.752462185385009"/>
        <n v="0.708812477736944"/>
        <n v="0.680408076385087"/>
        <n v="0.75637765962068"/>
        <n v="0.778056880478883"/>
        <n v="0.780637005760158"/>
        <n v="0.788858915213595"/>
        <n v="0.737570915978141"/>
        <n v="0.760644998740236"/>
        <n v="0.804521246557371"/>
        <n v="0.777606189346747"/>
        <n v="0.755509074638795"/>
        <n v="0.468699012171918"/>
        <n v="0.567162752712834"/>
        <n v="0.743373211353506"/>
        <n v="0.64966963797013"/>
        <n v="0.768962259233195"/>
        <n v="0.431027315140615"/>
        <n v="0.779647657274915"/>
        <n v="0.737395635137835"/>
        <n v="0.725817108452576"/>
        <n v="0.768267000286704"/>
        <n v="0.622610142396677"/>
        <n v="0.738584373723946"/>
        <n v="0.673532375913328"/>
        <n v="0.497411838298537"/>
        <n v="0.750454817942502"/>
        <n v="0.734943223777378"/>
        <n v="0.734194099095576"/>
        <n v="0.711290953162874"/>
        <n v="0.720216157982988"/>
        <n v="0.728300796691601"/>
      </sharedItems>
    </cacheField>
    <cacheField name="mean" numFmtId="0">
      <sharedItems containsSemiMixedTypes="0" containsString="0" containsNumber="1" minValue="0.488078297544865" maxValue="0.846927417177997" count="50">
        <n v="0.748188717596821"/>
        <n v="0.811305430928335"/>
        <n v="0.812987209609118"/>
        <n v="0.846927417177997"/>
        <n v="0.807235149950391"/>
        <n v="0.83147640287457"/>
        <n v="0.828853413352728"/>
        <n v="0.804213901182747"/>
        <n v="0.83055450381202"/>
        <n v="0.794868835886182"/>
        <n v="0.7395710582377"/>
        <n v="0.815910867126975"/>
        <n v="0.743110774573612"/>
        <n v="0.801143715963047"/>
        <n v="0.792212127420692"/>
        <n v="0.789442267276192"/>
        <n v="0.747027484679732"/>
        <n v="0.812664715953677"/>
        <n v="0.831311822969507"/>
        <n v="0.812489443554728"/>
        <n v="0.769930860827905"/>
        <n v="0.787417889210254"/>
        <n v="0.820396745432308"/>
        <n v="0.815349328157359"/>
        <n v="0.81123138967781"/>
        <n v="0.792769211558948"/>
        <n v="0.785268141119732"/>
        <n v="0.818262609288618"/>
        <n v="0.820524834156821"/>
        <n v="0.796905077028803"/>
        <n v="0.720695164881065"/>
        <n v="0.750656686854001"/>
        <n v="0.792950500849189"/>
        <n v="0.752201442538024"/>
        <n v="0.785277305757495"/>
        <n v="0.751871180226576"/>
        <n v="0.805833545950872"/>
        <n v="0.797958507952039"/>
        <n v="0.798335575945629"/>
        <n v="0.824750627201502"/>
        <n v="0.649955556898694"/>
        <n v="0.709715171740497"/>
        <n v="0.685894367048892"/>
        <n v="0.488078297544865"/>
        <n v="0.726882912169144"/>
        <n v="0.700980111514182"/>
        <n v="0.720582470816104"/>
        <n v="0.701412820574236"/>
        <n v="0.715090837227148"/>
        <n v="0.718775874461357"/>
      </sharedItems>
    </cacheField>
    <cacheField name="Tox21" numFmtId="0">
      <sharedItems containsSemiMixedTypes="0" containsString="0" containsNumber="1" minValue="0.47170775104567" maxValue="0.848276813749881" count="50">
        <n v="0.769842185550953"/>
        <n v="0.813160465644447"/>
        <n v="0.79430439317657"/>
        <n v="0.848276813749881"/>
        <n v="0.814980480955485"/>
        <n v="0.820613563499658"/>
        <n v="0.837826245248333"/>
        <n v="0.809076886716965"/>
        <n v="0.832307472079656"/>
        <n v="0.794238509423821"/>
        <n v="0.787516854967846"/>
        <n v="0.808682568636265"/>
        <n v="0.73251044088585"/>
        <n v="0.806485513560393"/>
        <n v="0.795346497119958"/>
        <n v="0.815031944591049"/>
        <n v="0.770676999644503"/>
        <n v="0.802097502535077"/>
        <n v="0.833938203809181"/>
        <n v="0.803963249906452"/>
        <n v="0.781569209929024"/>
        <n v="0.807314040479398"/>
        <n v="0.81503117156294"/>
        <n v="0.802666603656128"/>
        <n v="0.82738344526274"/>
        <n v="0.801388034835044"/>
        <n v="0.793337896902675"/>
        <n v="0.815339664539574"/>
        <n v="0.830345529553025"/>
        <n v="0.806618108264014"/>
        <n v="0.761638751186398"/>
        <n v="0.785261599169146"/>
        <n v="0.824281100439925"/>
        <n v="0.784604454287285"/>
        <n v="0.781357445018739"/>
        <n v="0.766268551934729"/>
        <n v="0.820678215726582"/>
        <n v="0.786815648297225"/>
        <n v="0.80441614928177"/>
        <n v="0.840403953556345"/>
        <n v="0.673367999052764"/>
        <n v="0.722309733314576"/>
        <n v="0.698856809108519"/>
        <n v="0.47170775104567"/>
        <n v="0.745202399445769"/>
        <n v="0.714528389356051"/>
        <n v="0.727380318477683"/>
        <n v="0.724037597130734"/>
        <n v="0.721661751955756"/>
        <n v="0.73454656826675"/>
      </sharedItems>
    </cacheField>
    <cacheField name="all_mean" numFmtId="0">
      <sharedItems containsSemiMixedTypes="0" containsString="0" containsNumber="1" minValue="0.495581464690329" maxValue="0.846308943749217" count="50">
        <n v="0.738264211451177"/>
        <n v="0.81045520668345"/>
        <n v="0.821550167140702"/>
        <n v="0.846308943749217"/>
        <n v="0.803685206573057"/>
        <n v="0.836455204254738"/>
        <n v="0.824740865400576"/>
        <n v="0.801985032812897"/>
        <n v="0.829751060022687"/>
        <n v="0.795157735514764"/>
        <n v="0.71759590140305"/>
        <n v="0.819223837268551"/>
        <n v="0.74796926084717"/>
        <n v="0.798695392064263"/>
        <n v="0.790775541308528"/>
        <n v="0.77771366517355"/>
        <n v="0.736188123654212"/>
        <n v="0.817508022103869"/>
        <n v="0.830108065084656"/>
        <n v="0.816397282310187"/>
        <n v="0.764596617489892"/>
        <n v="0.778298819878563"/>
        <n v="0.822855966789102"/>
        <n v="0.821162243553757"/>
        <n v="0.803828364201383"/>
        <n v="0.788818917557404"/>
        <n v="0.781569503052549"/>
        <n v="0.819602292298597"/>
        <n v="0.816023682100227"/>
        <n v="0.792453271045998"/>
        <n v="0.701929354491121"/>
        <n v="0.734796102042893"/>
        <n v="0.778590642703435"/>
        <n v="0.737350062152946"/>
        <n v="0.787073908596093"/>
        <n v="0.745272384860339"/>
        <n v="0.799029738970338"/>
        <n v="0.803065651960496"/>
        <n v="0.795548646499898"/>
        <n v="0.817576185955533"/>
        <n v="0.639224854244745"/>
        <n v="0.703942664352378"/>
        <n v="0.679953247771563"/>
        <n v="0.495581464690329"/>
        <n v="0.718486480500691"/>
        <n v="0.694770484169993"/>
        <n v="0.71746679063788"/>
        <n v="0.691043131319175"/>
        <n v="0.712079167976536"/>
        <n v="0.71154763980055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0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0"/>
    <x v="5"/>
    <x v="5"/>
    <x v="5"/>
    <x v="5"/>
    <x v="5"/>
    <x v="5"/>
    <x v="5"/>
    <x v="5"/>
    <x v="5"/>
    <x v="5"/>
    <x v="5"/>
    <x v="5"/>
    <x v="2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0"/>
    <x v="6"/>
    <x v="6"/>
    <x v="6"/>
    <x v="6"/>
    <x v="6"/>
    <x v="6"/>
    <x v="6"/>
    <x v="6"/>
    <x v="6"/>
    <x v="6"/>
    <x v="6"/>
    <x v="6"/>
    <x v="5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</r>
  <r>
    <x v="0"/>
    <x v="7"/>
    <x v="7"/>
    <x v="7"/>
    <x v="7"/>
    <x v="7"/>
    <x v="7"/>
    <x v="7"/>
    <x v="7"/>
    <x v="7"/>
    <x v="7"/>
    <x v="7"/>
    <x v="6"/>
    <x v="6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</r>
  <r>
    <x v="0"/>
    <x v="8"/>
    <x v="8"/>
    <x v="8"/>
    <x v="8"/>
    <x v="8"/>
    <x v="8"/>
    <x v="8"/>
    <x v="8"/>
    <x v="8"/>
    <x v="8"/>
    <x v="8"/>
    <x v="7"/>
    <x v="7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</r>
  <r>
    <x v="0"/>
    <x v="9"/>
    <x v="9"/>
    <x v="9"/>
    <x v="9"/>
    <x v="9"/>
    <x v="9"/>
    <x v="9"/>
    <x v="9"/>
    <x v="9"/>
    <x v="9"/>
    <x v="4"/>
    <x v="8"/>
    <x v="5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</r>
  <r>
    <x v="1"/>
    <x v="10"/>
    <x v="10"/>
    <x v="10"/>
    <x v="10"/>
    <x v="10"/>
    <x v="10"/>
    <x v="10"/>
    <x v="10"/>
    <x v="10"/>
    <x v="10"/>
    <x v="9"/>
    <x v="9"/>
    <x v="8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</r>
  <r>
    <x v="1"/>
    <x v="11"/>
    <x v="11"/>
    <x v="11"/>
    <x v="11"/>
    <x v="11"/>
    <x v="11"/>
    <x v="11"/>
    <x v="11"/>
    <x v="11"/>
    <x v="11"/>
    <x v="10"/>
    <x v="10"/>
    <x v="8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</r>
  <r>
    <x v="1"/>
    <x v="12"/>
    <x v="12"/>
    <x v="12"/>
    <x v="12"/>
    <x v="12"/>
    <x v="12"/>
    <x v="12"/>
    <x v="12"/>
    <x v="12"/>
    <x v="12"/>
    <x v="11"/>
    <x v="11"/>
    <x v="9"/>
    <x v="12"/>
    <x v="12"/>
    <x v="12"/>
    <x v="12"/>
    <x v="12"/>
    <x v="12"/>
    <x v="12"/>
    <x v="12"/>
    <x v="12"/>
    <x v="12"/>
    <x v="12"/>
    <x v="12"/>
    <x v="12"/>
    <x v="12"/>
    <x v="9"/>
    <x v="12"/>
    <x v="12"/>
    <x v="12"/>
    <x v="12"/>
    <x v="12"/>
    <x v="12"/>
    <x v="12"/>
    <x v="12"/>
    <x v="12"/>
    <x v="12"/>
    <x v="12"/>
  </r>
  <r>
    <x v="1"/>
    <x v="13"/>
    <x v="13"/>
    <x v="13"/>
    <x v="13"/>
    <x v="13"/>
    <x v="13"/>
    <x v="13"/>
    <x v="13"/>
    <x v="13"/>
    <x v="13"/>
    <x v="12"/>
    <x v="12"/>
    <x v="1"/>
    <x v="2"/>
    <x v="13"/>
    <x v="13"/>
    <x v="13"/>
    <x v="13"/>
    <x v="13"/>
    <x v="13"/>
    <x v="13"/>
    <x v="13"/>
    <x v="13"/>
    <x v="13"/>
    <x v="13"/>
    <x v="13"/>
    <x v="13"/>
    <x v="12"/>
    <x v="13"/>
    <x v="13"/>
    <x v="13"/>
    <x v="13"/>
    <x v="13"/>
    <x v="13"/>
    <x v="13"/>
    <x v="13"/>
    <x v="13"/>
    <x v="13"/>
    <x v="13"/>
  </r>
  <r>
    <x v="1"/>
    <x v="14"/>
    <x v="14"/>
    <x v="14"/>
    <x v="14"/>
    <x v="14"/>
    <x v="14"/>
    <x v="14"/>
    <x v="14"/>
    <x v="14"/>
    <x v="14"/>
    <x v="13"/>
    <x v="13"/>
    <x v="10"/>
    <x v="13"/>
    <x v="14"/>
    <x v="14"/>
    <x v="14"/>
    <x v="14"/>
    <x v="14"/>
    <x v="14"/>
    <x v="14"/>
    <x v="14"/>
    <x v="14"/>
    <x v="14"/>
    <x v="14"/>
    <x v="14"/>
    <x v="14"/>
    <x v="13"/>
    <x v="14"/>
    <x v="14"/>
    <x v="14"/>
    <x v="14"/>
    <x v="14"/>
    <x v="14"/>
    <x v="14"/>
    <x v="14"/>
    <x v="14"/>
    <x v="14"/>
    <x v="14"/>
  </r>
  <r>
    <x v="1"/>
    <x v="15"/>
    <x v="15"/>
    <x v="15"/>
    <x v="15"/>
    <x v="15"/>
    <x v="15"/>
    <x v="15"/>
    <x v="15"/>
    <x v="15"/>
    <x v="15"/>
    <x v="14"/>
    <x v="14"/>
    <x v="11"/>
    <x v="14"/>
    <x v="15"/>
    <x v="15"/>
    <x v="15"/>
    <x v="15"/>
    <x v="15"/>
    <x v="15"/>
    <x v="15"/>
    <x v="15"/>
    <x v="15"/>
    <x v="15"/>
    <x v="15"/>
    <x v="15"/>
    <x v="15"/>
    <x v="14"/>
    <x v="15"/>
    <x v="15"/>
    <x v="15"/>
    <x v="15"/>
    <x v="15"/>
    <x v="15"/>
    <x v="15"/>
    <x v="15"/>
    <x v="15"/>
    <x v="15"/>
    <x v="15"/>
  </r>
  <r>
    <x v="1"/>
    <x v="16"/>
    <x v="16"/>
    <x v="16"/>
    <x v="16"/>
    <x v="16"/>
    <x v="16"/>
    <x v="16"/>
    <x v="16"/>
    <x v="16"/>
    <x v="16"/>
    <x v="15"/>
    <x v="15"/>
    <x v="12"/>
    <x v="15"/>
    <x v="16"/>
    <x v="16"/>
    <x v="16"/>
    <x v="16"/>
    <x v="16"/>
    <x v="16"/>
    <x v="16"/>
    <x v="16"/>
    <x v="16"/>
    <x v="16"/>
    <x v="16"/>
    <x v="16"/>
    <x v="16"/>
    <x v="15"/>
    <x v="16"/>
    <x v="16"/>
    <x v="16"/>
    <x v="16"/>
    <x v="16"/>
    <x v="16"/>
    <x v="16"/>
    <x v="16"/>
    <x v="16"/>
    <x v="16"/>
    <x v="16"/>
  </r>
  <r>
    <x v="1"/>
    <x v="17"/>
    <x v="17"/>
    <x v="17"/>
    <x v="17"/>
    <x v="17"/>
    <x v="17"/>
    <x v="17"/>
    <x v="17"/>
    <x v="17"/>
    <x v="17"/>
    <x v="16"/>
    <x v="16"/>
    <x v="13"/>
    <x v="16"/>
    <x v="17"/>
    <x v="17"/>
    <x v="17"/>
    <x v="17"/>
    <x v="17"/>
    <x v="17"/>
    <x v="17"/>
    <x v="17"/>
    <x v="17"/>
    <x v="17"/>
    <x v="17"/>
    <x v="17"/>
    <x v="17"/>
    <x v="16"/>
    <x v="17"/>
    <x v="17"/>
    <x v="17"/>
    <x v="17"/>
    <x v="17"/>
    <x v="17"/>
    <x v="17"/>
    <x v="17"/>
    <x v="17"/>
    <x v="17"/>
    <x v="17"/>
  </r>
  <r>
    <x v="1"/>
    <x v="18"/>
    <x v="18"/>
    <x v="18"/>
    <x v="18"/>
    <x v="18"/>
    <x v="18"/>
    <x v="18"/>
    <x v="18"/>
    <x v="18"/>
    <x v="18"/>
    <x v="17"/>
    <x v="17"/>
    <x v="14"/>
    <x v="17"/>
    <x v="18"/>
    <x v="18"/>
    <x v="18"/>
    <x v="18"/>
    <x v="18"/>
    <x v="18"/>
    <x v="18"/>
    <x v="18"/>
    <x v="18"/>
    <x v="18"/>
    <x v="18"/>
    <x v="18"/>
    <x v="18"/>
    <x v="17"/>
    <x v="18"/>
    <x v="18"/>
    <x v="18"/>
    <x v="18"/>
    <x v="18"/>
    <x v="18"/>
    <x v="18"/>
    <x v="18"/>
    <x v="18"/>
    <x v="18"/>
    <x v="18"/>
  </r>
  <r>
    <x v="1"/>
    <x v="19"/>
    <x v="19"/>
    <x v="19"/>
    <x v="19"/>
    <x v="19"/>
    <x v="19"/>
    <x v="19"/>
    <x v="19"/>
    <x v="19"/>
    <x v="19"/>
    <x v="18"/>
    <x v="18"/>
    <x v="15"/>
    <x v="18"/>
    <x v="19"/>
    <x v="19"/>
    <x v="19"/>
    <x v="19"/>
    <x v="19"/>
    <x v="19"/>
    <x v="19"/>
    <x v="19"/>
    <x v="19"/>
    <x v="19"/>
    <x v="19"/>
    <x v="19"/>
    <x v="19"/>
    <x v="18"/>
    <x v="19"/>
    <x v="19"/>
    <x v="19"/>
    <x v="19"/>
    <x v="19"/>
    <x v="19"/>
    <x v="19"/>
    <x v="19"/>
    <x v="19"/>
    <x v="19"/>
    <x v="19"/>
  </r>
  <r>
    <x v="2"/>
    <x v="20"/>
    <x v="20"/>
    <x v="20"/>
    <x v="20"/>
    <x v="20"/>
    <x v="20"/>
    <x v="20"/>
    <x v="20"/>
    <x v="20"/>
    <x v="20"/>
    <x v="19"/>
    <x v="19"/>
    <x v="16"/>
    <x v="19"/>
    <x v="20"/>
    <x v="20"/>
    <x v="20"/>
    <x v="20"/>
    <x v="20"/>
    <x v="20"/>
    <x v="20"/>
    <x v="20"/>
    <x v="20"/>
    <x v="20"/>
    <x v="20"/>
    <x v="20"/>
    <x v="20"/>
    <x v="19"/>
    <x v="20"/>
    <x v="20"/>
    <x v="20"/>
    <x v="20"/>
    <x v="20"/>
    <x v="20"/>
    <x v="20"/>
    <x v="20"/>
    <x v="20"/>
    <x v="20"/>
    <x v="20"/>
  </r>
  <r>
    <x v="2"/>
    <x v="21"/>
    <x v="21"/>
    <x v="21"/>
    <x v="21"/>
    <x v="21"/>
    <x v="21"/>
    <x v="21"/>
    <x v="21"/>
    <x v="21"/>
    <x v="21"/>
    <x v="20"/>
    <x v="20"/>
    <x v="17"/>
    <x v="20"/>
    <x v="21"/>
    <x v="21"/>
    <x v="21"/>
    <x v="21"/>
    <x v="21"/>
    <x v="21"/>
    <x v="21"/>
    <x v="21"/>
    <x v="21"/>
    <x v="21"/>
    <x v="21"/>
    <x v="21"/>
    <x v="21"/>
    <x v="20"/>
    <x v="21"/>
    <x v="21"/>
    <x v="21"/>
    <x v="21"/>
    <x v="21"/>
    <x v="21"/>
    <x v="21"/>
    <x v="21"/>
    <x v="21"/>
    <x v="21"/>
    <x v="21"/>
  </r>
  <r>
    <x v="2"/>
    <x v="22"/>
    <x v="22"/>
    <x v="22"/>
    <x v="22"/>
    <x v="22"/>
    <x v="22"/>
    <x v="22"/>
    <x v="22"/>
    <x v="22"/>
    <x v="22"/>
    <x v="21"/>
    <x v="21"/>
    <x v="18"/>
    <x v="21"/>
    <x v="22"/>
    <x v="22"/>
    <x v="22"/>
    <x v="22"/>
    <x v="22"/>
    <x v="22"/>
    <x v="22"/>
    <x v="22"/>
    <x v="22"/>
    <x v="22"/>
    <x v="22"/>
    <x v="22"/>
    <x v="22"/>
    <x v="21"/>
    <x v="22"/>
    <x v="22"/>
    <x v="22"/>
    <x v="22"/>
    <x v="22"/>
    <x v="22"/>
    <x v="22"/>
    <x v="22"/>
    <x v="22"/>
    <x v="22"/>
    <x v="22"/>
  </r>
  <r>
    <x v="2"/>
    <x v="23"/>
    <x v="23"/>
    <x v="23"/>
    <x v="23"/>
    <x v="23"/>
    <x v="23"/>
    <x v="23"/>
    <x v="23"/>
    <x v="23"/>
    <x v="23"/>
    <x v="22"/>
    <x v="22"/>
    <x v="19"/>
    <x v="22"/>
    <x v="23"/>
    <x v="23"/>
    <x v="23"/>
    <x v="23"/>
    <x v="23"/>
    <x v="23"/>
    <x v="23"/>
    <x v="23"/>
    <x v="23"/>
    <x v="23"/>
    <x v="23"/>
    <x v="23"/>
    <x v="23"/>
    <x v="22"/>
    <x v="23"/>
    <x v="23"/>
    <x v="23"/>
    <x v="23"/>
    <x v="22"/>
    <x v="23"/>
    <x v="23"/>
    <x v="23"/>
    <x v="23"/>
    <x v="23"/>
    <x v="23"/>
  </r>
  <r>
    <x v="2"/>
    <x v="24"/>
    <x v="24"/>
    <x v="24"/>
    <x v="24"/>
    <x v="24"/>
    <x v="24"/>
    <x v="24"/>
    <x v="24"/>
    <x v="24"/>
    <x v="24"/>
    <x v="23"/>
    <x v="23"/>
    <x v="20"/>
    <x v="23"/>
    <x v="24"/>
    <x v="24"/>
    <x v="24"/>
    <x v="24"/>
    <x v="24"/>
    <x v="24"/>
    <x v="24"/>
    <x v="24"/>
    <x v="24"/>
    <x v="24"/>
    <x v="24"/>
    <x v="24"/>
    <x v="24"/>
    <x v="23"/>
    <x v="24"/>
    <x v="24"/>
    <x v="24"/>
    <x v="24"/>
    <x v="23"/>
    <x v="24"/>
    <x v="24"/>
    <x v="24"/>
    <x v="24"/>
    <x v="24"/>
    <x v="24"/>
  </r>
  <r>
    <x v="2"/>
    <x v="25"/>
    <x v="25"/>
    <x v="25"/>
    <x v="25"/>
    <x v="25"/>
    <x v="25"/>
    <x v="25"/>
    <x v="25"/>
    <x v="25"/>
    <x v="25"/>
    <x v="24"/>
    <x v="24"/>
    <x v="21"/>
    <x v="24"/>
    <x v="25"/>
    <x v="25"/>
    <x v="25"/>
    <x v="25"/>
    <x v="25"/>
    <x v="25"/>
    <x v="25"/>
    <x v="25"/>
    <x v="25"/>
    <x v="25"/>
    <x v="25"/>
    <x v="25"/>
    <x v="25"/>
    <x v="11"/>
    <x v="25"/>
    <x v="25"/>
    <x v="25"/>
    <x v="25"/>
    <x v="24"/>
    <x v="25"/>
    <x v="25"/>
    <x v="25"/>
    <x v="25"/>
    <x v="25"/>
    <x v="25"/>
  </r>
  <r>
    <x v="2"/>
    <x v="26"/>
    <x v="26"/>
    <x v="26"/>
    <x v="26"/>
    <x v="26"/>
    <x v="26"/>
    <x v="26"/>
    <x v="26"/>
    <x v="26"/>
    <x v="26"/>
    <x v="25"/>
    <x v="25"/>
    <x v="22"/>
    <x v="25"/>
    <x v="26"/>
    <x v="26"/>
    <x v="26"/>
    <x v="26"/>
    <x v="26"/>
    <x v="26"/>
    <x v="26"/>
    <x v="26"/>
    <x v="26"/>
    <x v="26"/>
    <x v="26"/>
    <x v="26"/>
    <x v="26"/>
    <x v="24"/>
    <x v="26"/>
    <x v="26"/>
    <x v="26"/>
    <x v="26"/>
    <x v="25"/>
    <x v="26"/>
    <x v="26"/>
    <x v="26"/>
    <x v="26"/>
    <x v="26"/>
    <x v="26"/>
  </r>
  <r>
    <x v="2"/>
    <x v="27"/>
    <x v="27"/>
    <x v="27"/>
    <x v="27"/>
    <x v="27"/>
    <x v="27"/>
    <x v="27"/>
    <x v="27"/>
    <x v="27"/>
    <x v="27"/>
    <x v="26"/>
    <x v="26"/>
    <x v="23"/>
    <x v="26"/>
    <x v="27"/>
    <x v="27"/>
    <x v="27"/>
    <x v="27"/>
    <x v="27"/>
    <x v="27"/>
    <x v="27"/>
    <x v="27"/>
    <x v="27"/>
    <x v="27"/>
    <x v="27"/>
    <x v="27"/>
    <x v="27"/>
    <x v="25"/>
    <x v="27"/>
    <x v="27"/>
    <x v="27"/>
    <x v="27"/>
    <x v="26"/>
    <x v="27"/>
    <x v="27"/>
    <x v="27"/>
    <x v="27"/>
    <x v="27"/>
    <x v="27"/>
  </r>
  <r>
    <x v="2"/>
    <x v="28"/>
    <x v="28"/>
    <x v="28"/>
    <x v="28"/>
    <x v="28"/>
    <x v="28"/>
    <x v="28"/>
    <x v="28"/>
    <x v="28"/>
    <x v="28"/>
    <x v="27"/>
    <x v="27"/>
    <x v="24"/>
    <x v="27"/>
    <x v="28"/>
    <x v="28"/>
    <x v="28"/>
    <x v="28"/>
    <x v="28"/>
    <x v="28"/>
    <x v="28"/>
    <x v="28"/>
    <x v="28"/>
    <x v="28"/>
    <x v="28"/>
    <x v="28"/>
    <x v="28"/>
    <x v="26"/>
    <x v="28"/>
    <x v="28"/>
    <x v="28"/>
    <x v="28"/>
    <x v="27"/>
    <x v="28"/>
    <x v="28"/>
    <x v="28"/>
    <x v="28"/>
    <x v="28"/>
    <x v="28"/>
  </r>
  <r>
    <x v="2"/>
    <x v="29"/>
    <x v="29"/>
    <x v="29"/>
    <x v="29"/>
    <x v="29"/>
    <x v="29"/>
    <x v="29"/>
    <x v="29"/>
    <x v="29"/>
    <x v="29"/>
    <x v="28"/>
    <x v="28"/>
    <x v="25"/>
    <x v="28"/>
    <x v="29"/>
    <x v="29"/>
    <x v="29"/>
    <x v="29"/>
    <x v="29"/>
    <x v="29"/>
    <x v="29"/>
    <x v="29"/>
    <x v="29"/>
    <x v="29"/>
    <x v="29"/>
    <x v="29"/>
    <x v="29"/>
    <x v="27"/>
    <x v="29"/>
    <x v="29"/>
    <x v="29"/>
    <x v="29"/>
    <x v="28"/>
    <x v="29"/>
    <x v="29"/>
    <x v="29"/>
    <x v="29"/>
    <x v="29"/>
    <x v="29"/>
  </r>
  <r>
    <x v="3"/>
    <x v="30"/>
    <x v="30"/>
    <x v="30"/>
    <x v="30"/>
    <x v="30"/>
    <x v="30"/>
    <x v="30"/>
    <x v="15"/>
    <x v="30"/>
    <x v="30"/>
    <x v="29"/>
    <x v="29"/>
    <x v="26"/>
    <x v="29"/>
    <x v="30"/>
    <x v="30"/>
    <x v="30"/>
    <x v="30"/>
    <x v="30"/>
    <x v="30"/>
    <x v="30"/>
    <x v="30"/>
    <x v="30"/>
    <x v="30"/>
    <x v="30"/>
    <x v="30"/>
    <x v="30"/>
    <x v="28"/>
    <x v="30"/>
    <x v="30"/>
    <x v="30"/>
    <x v="30"/>
    <x v="29"/>
    <x v="30"/>
    <x v="30"/>
    <x v="30"/>
    <x v="30"/>
    <x v="30"/>
    <x v="30"/>
  </r>
  <r>
    <x v="3"/>
    <x v="31"/>
    <x v="31"/>
    <x v="31"/>
    <x v="31"/>
    <x v="31"/>
    <x v="31"/>
    <x v="31"/>
    <x v="30"/>
    <x v="31"/>
    <x v="31"/>
    <x v="30"/>
    <x v="30"/>
    <x v="26"/>
    <x v="30"/>
    <x v="31"/>
    <x v="31"/>
    <x v="31"/>
    <x v="31"/>
    <x v="31"/>
    <x v="31"/>
    <x v="31"/>
    <x v="31"/>
    <x v="31"/>
    <x v="31"/>
    <x v="31"/>
    <x v="31"/>
    <x v="31"/>
    <x v="29"/>
    <x v="31"/>
    <x v="31"/>
    <x v="31"/>
    <x v="31"/>
    <x v="30"/>
    <x v="31"/>
    <x v="31"/>
    <x v="31"/>
    <x v="31"/>
    <x v="31"/>
    <x v="31"/>
  </r>
  <r>
    <x v="3"/>
    <x v="32"/>
    <x v="32"/>
    <x v="32"/>
    <x v="32"/>
    <x v="32"/>
    <x v="32"/>
    <x v="32"/>
    <x v="31"/>
    <x v="32"/>
    <x v="32"/>
    <x v="31"/>
    <x v="31"/>
    <x v="27"/>
    <x v="31"/>
    <x v="32"/>
    <x v="32"/>
    <x v="32"/>
    <x v="32"/>
    <x v="32"/>
    <x v="32"/>
    <x v="32"/>
    <x v="32"/>
    <x v="32"/>
    <x v="32"/>
    <x v="32"/>
    <x v="32"/>
    <x v="32"/>
    <x v="30"/>
    <x v="32"/>
    <x v="32"/>
    <x v="32"/>
    <x v="32"/>
    <x v="31"/>
    <x v="32"/>
    <x v="32"/>
    <x v="32"/>
    <x v="32"/>
    <x v="32"/>
    <x v="32"/>
  </r>
  <r>
    <x v="3"/>
    <x v="33"/>
    <x v="33"/>
    <x v="33"/>
    <x v="33"/>
    <x v="33"/>
    <x v="33"/>
    <x v="33"/>
    <x v="32"/>
    <x v="33"/>
    <x v="33"/>
    <x v="32"/>
    <x v="32"/>
    <x v="28"/>
    <x v="32"/>
    <x v="33"/>
    <x v="33"/>
    <x v="33"/>
    <x v="33"/>
    <x v="33"/>
    <x v="33"/>
    <x v="33"/>
    <x v="33"/>
    <x v="33"/>
    <x v="33"/>
    <x v="33"/>
    <x v="33"/>
    <x v="33"/>
    <x v="31"/>
    <x v="33"/>
    <x v="33"/>
    <x v="33"/>
    <x v="33"/>
    <x v="15"/>
    <x v="33"/>
    <x v="33"/>
    <x v="33"/>
    <x v="33"/>
    <x v="33"/>
    <x v="33"/>
  </r>
  <r>
    <x v="3"/>
    <x v="34"/>
    <x v="34"/>
    <x v="34"/>
    <x v="34"/>
    <x v="34"/>
    <x v="34"/>
    <x v="34"/>
    <x v="33"/>
    <x v="34"/>
    <x v="34"/>
    <x v="33"/>
    <x v="33"/>
    <x v="29"/>
    <x v="33"/>
    <x v="34"/>
    <x v="34"/>
    <x v="34"/>
    <x v="34"/>
    <x v="34"/>
    <x v="34"/>
    <x v="34"/>
    <x v="34"/>
    <x v="34"/>
    <x v="34"/>
    <x v="34"/>
    <x v="34"/>
    <x v="34"/>
    <x v="25"/>
    <x v="34"/>
    <x v="34"/>
    <x v="34"/>
    <x v="34"/>
    <x v="32"/>
    <x v="34"/>
    <x v="34"/>
    <x v="34"/>
    <x v="34"/>
    <x v="34"/>
    <x v="34"/>
  </r>
  <r>
    <x v="3"/>
    <x v="35"/>
    <x v="35"/>
    <x v="35"/>
    <x v="35"/>
    <x v="35"/>
    <x v="35"/>
    <x v="35"/>
    <x v="34"/>
    <x v="35"/>
    <x v="35"/>
    <x v="34"/>
    <x v="34"/>
    <x v="30"/>
    <x v="34"/>
    <x v="35"/>
    <x v="35"/>
    <x v="35"/>
    <x v="35"/>
    <x v="35"/>
    <x v="35"/>
    <x v="35"/>
    <x v="35"/>
    <x v="35"/>
    <x v="35"/>
    <x v="35"/>
    <x v="35"/>
    <x v="35"/>
    <x v="32"/>
    <x v="28"/>
    <x v="35"/>
    <x v="35"/>
    <x v="35"/>
    <x v="33"/>
    <x v="35"/>
    <x v="35"/>
    <x v="35"/>
    <x v="35"/>
    <x v="35"/>
    <x v="35"/>
  </r>
  <r>
    <x v="3"/>
    <x v="36"/>
    <x v="36"/>
    <x v="36"/>
    <x v="36"/>
    <x v="36"/>
    <x v="36"/>
    <x v="36"/>
    <x v="35"/>
    <x v="36"/>
    <x v="36"/>
    <x v="35"/>
    <x v="35"/>
    <x v="31"/>
    <x v="35"/>
    <x v="36"/>
    <x v="36"/>
    <x v="36"/>
    <x v="36"/>
    <x v="36"/>
    <x v="36"/>
    <x v="36"/>
    <x v="36"/>
    <x v="36"/>
    <x v="36"/>
    <x v="36"/>
    <x v="36"/>
    <x v="36"/>
    <x v="33"/>
    <x v="35"/>
    <x v="36"/>
    <x v="36"/>
    <x v="36"/>
    <x v="34"/>
    <x v="36"/>
    <x v="36"/>
    <x v="36"/>
    <x v="36"/>
    <x v="36"/>
    <x v="36"/>
  </r>
  <r>
    <x v="3"/>
    <x v="37"/>
    <x v="37"/>
    <x v="37"/>
    <x v="37"/>
    <x v="37"/>
    <x v="37"/>
    <x v="37"/>
    <x v="36"/>
    <x v="37"/>
    <x v="37"/>
    <x v="36"/>
    <x v="36"/>
    <x v="32"/>
    <x v="36"/>
    <x v="37"/>
    <x v="37"/>
    <x v="37"/>
    <x v="37"/>
    <x v="37"/>
    <x v="37"/>
    <x v="37"/>
    <x v="37"/>
    <x v="37"/>
    <x v="37"/>
    <x v="37"/>
    <x v="37"/>
    <x v="37"/>
    <x v="34"/>
    <x v="36"/>
    <x v="37"/>
    <x v="37"/>
    <x v="37"/>
    <x v="35"/>
    <x v="37"/>
    <x v="37"/>
    <x v="37"/>
    <x v="37"/>
    <x v="37"/>
    <x v="37"/>
  </r>
  <r>
    <x v="3"/>
    <x v="38"/>
    <x v="38"/>
    <x v="38"/>
    <x v="38"/>
    <x v="38"/>
    <x v="38"/>
    <x v="38"/>
    <x v="37"/>
    <x v="38"/>
    <x v="38"/>
    <x v="37"/>
    <x v="37"/>
    <x v="33"/>
    <x v="37"/>
    <x v="38"/>
    <x v="38"/>
    <x v="38"/>
    <x v="38"/>
    <x v="38"/>
    <x v="38"/>
    <x v="38"/>
    <x v="38"/>
    <x v="38"/>
    <x v="38"/>
    <x v="38"/>
    <x v="38"/>
    <x v="38"/>
    <x v="35"/>
    <x v="37"/>
    <x v="38"/>
    <x v="38"/>
    <x v="38"/>
    <x v="36"/>
    <x v="38"/>
    <x v="38"/>
    <x v="38"/>
    <x v="38"/>
    <x v="38"/>
    <x v="38"/>
  </r>
  <r>
    <x v="3"/>
    <x v="39"/>
    <x v="39"/>
    <x v="39"/>
    <x v="39"/>
    <x v="39"/>
    <x v="39"/>
    <x v="39"/>
    <x v="38"/>
    <x v="39"/>
    <x v="39"/>
    <x v="38"/>
    <x v="38"/>
    <x v="34"/>
    <x v="38"/>
    <x v="39"/>
    <x v="39"/>
    <x v="39"/>
    <x v="39"/>
    <x v="39"/>
    <x v="39"/>
    <x v="39"/>
    <x v="39"/>
    <x v="39"/>
    <x v="39"/>
    <x v="39"/>
    <x v="39"/>
    <x v="39"/>
    <x v="36"/>
    <x v="38"/>
    <x v="39"/>
    <x v="39"/>
    <x v="39"/>
    <x v="37"/>
    <x v="39"/>
    <x v="39"/>
    <x v="39"/>
    <x v="39"/>
    <x v="39"/>
    <x v="39"/>
  </r>
  <r>
    <x v="4"/>
    <x v="40"/>
    <x v="40"/>
    <x v="40"/>
    <x v="40"/>
    <x v="40"/>
    <x v="40"/>
    <x v="40"/>
    <x v="39"/>
    <x v="40"/>
    <x v="40"/>
    <x v="39"/>
    <x v="39"/>
    <x v="35"/>
    <x v="39"/>
    <x v="40"/>
    <x v="40"/>
    <x v="40"/>
    <x v="40"/>
    <x v="40"/>
    <x v="40"/>
    <x v="40"/>
    <x v="40"/>
    <x v="40"/>
    <x v="40"/>
    <x v="40"/>
    <x v="40"/>
    <x v="40"/>
    <x v="37"/>
    <x v="39"/>
    <x v="40"/>
    <x v="40"/>
    <x v="40"/>
    <x v="38"/>
    <x v="40"/>
    <x v="40"/>
    <x v="40"/>
    <x v="40"/>
    <x v="40"/>
    <x v="40"/>
  </r>
  <r>
    <x v="4"/>
    <x v="41"/>
    <x v="41"/>
    <x v="41"/>
    <x v="41"/>
    <x v="41"/>
    <x v="41"/>
    <x v="41"/>
    <x v="40"/>
    <x v="41"/>
    <x v="41"/>
    <x v="40"/>
    <x v="40"/>
    <x v="36"/>
    <x v="40"/>
    <x v="41"/>
    <x v="41"/>
    <x v="41"/>
    <x v="41"/>
    <x v="41"/>
    <x v="41"/>
    <x v="41"/>
    <x v="41"/>
    <x v="41"/>
    <x v="41"/>
    <x v="41"/>
    <x v="41"/>
    <x v="41"/>
    <x v="38"/>
    <x v="40"/>
    <x v="41"/>
    <x v="41"/>
    <x v="41"/>
    <x v="39"/>
    <x v="41"/>
    <x v="41"/>
    <x v="41"/>
    <x v="41"/>
    <x v="41"/>
    <x v="41"/>
  </r>
  <r>
    <x v="4"/>
    <x v="42"/>
    <x v="42"/>
    <x v="42"/>
    <x v="42"/>
    <x v="42"/>
    <x v="42"/>
    <x v="42"/>
    <x v="41"/>
    <x v="42"/>
    <x v="42"/>
    <x v="41"/>
    <x v="41"/>
    <x v="37"/>
    <x v="41"/>
    <x v="42"/>
    <x v="42"/>
    <x v="42"/>
    <x v="42"/>
    <x v="42"/>
    <x v="42"/>
    <x v="42"/>
    <x v="42"/>
    <x v="42"/>
    <x v="42"/>
    <x v="42"/>
    <x v="42"/>
    <x v="42"/>
    <x v="39"/>
    <x v="33"/>
    <x v="42"/>
    <x v="42"/>
    <x v="42"/>
    <x v="40"/>
    <x v="42"/>
    <x v="42"/>
    <x v="42"/>
    <x v="42"/>
    <x v="42"/>
    <x v="42"/>
  </r>
  <r>
    <x v="4"/>
    <x v="43"/>
    <x v="43"/>
    <x v="43"/>
    <x v="43"/>
    <x v="43"/>
    <x v="43"/>
    <x v="43"/>
    <x v="42"/>
    <x v="43"/>
    <x v="43"/>
    <x v="42"/>
    <x v="42"/>
    <x v="38"/>
    <x v="42"/>
    <x v="43"/>
    <x v="43"/>
    <x v="43"/>
    <x v="43"/>
    <x v="43"/>
    <x v="43"/>
    <x v="43"/>
    <x v="43"/>
    <x v="43"/>
    <x v="43"/>
    <x v="43"/>
    <x v="43"/>
    <x v="43"/>
    <x v="40"/>
    <x v="41"/>
    <x v="43"/>
    <x v="43"/>
    <x v="43"/>
    <x v="41"/>
    <x v="43"/>
    <x v="43"/>
    <x v="43"/>
    <x v="43"/>
    <x v="43"/>
    <x v="43"/>
  </r>
  <r>
    <x v="4"/>
    <x v="44"/>
    <x v="44"/>
    <x v="44"/>
    <x v="44"/>
    <x v="44"/>
    <x v="44"/>
    <x v="44"/>
    <x v="43"/>
    <x v="44"/>
    <x v="44"/>
    <x v="43"/>
    <x v="43"/>
    <x v="39"/>
    <x v="43"/>
    <x v="44"/>
    <x v="44"/>
    <x v="44"/>
    <x v="44"/>
    <x v="44"/>
    <x v="44"/>
    <x v="44"/>
    <x v="44"/>
    <x v="44"/>
    <x v="44"/>
    <x v="44"/>
    <x v="44"/>
    <x v="44"/>
    <x v="1"/>
    <x v="42"/>
    <x v="44"/>
    <x v="44"/>
    <x v="44"/>
    <x v="42"/>
    <x v="44"/>
    <x v="44"/>
    <x v="44"/>
    <x v="44"/>
    <x v="44"/>
    <x v="44"/>
  </r>
  <r>
    <x v="4"/>
    <x v="45"/>
    <x v="45"/>
    <x v="45"/>
    <x v="45"/>
    <x v="45"/>
    <x v="45"/>
    <x v="45"/>
    <x v="42"/>
    <x v="45"/>
    <x v="45"/>
    <x v="44"/>
    <x v="44"/>
    <x v="40"/>
    <x v="44"/>
    <x v="45"/>
    <x v="45"/>
    <x v="45"/>
    <x v="45"/>
    <x v="45"/>
    <x v="45"/>
    <x v="45"/>
    <x v="45"/>
    <x v="45"/>
    <x v="45"/>
    <x v="45"/>
    <x v="45"/>
    <x v="45"/>
    <x v="41"/>
    <x v="43"/>
    <x v="45"/>
    <x v="45"/>
    <x v="45"/>
    <x v="43"/>
    <x v="45"/>
    <x v="45"/>
    <x v="45"/>
    <x v="45"/>
    <x v="45"/>
    <x v="45"/>
  </r>
  <r>
    <x v="4"/>
    <x v="46"/>
    <x v="1"/>
    <x v="46"/>
    <x v="46"/>
    <x v="46"/>
    <x v="46"/>
    <x v="46"/>
    <x v="44"/>
    <x v="46"/>
    <x v="46"/>
    <x v="45"/>
    <x v="45"/>
    <x v="41"/>
    <x v="45"/>
    <x v="46"/>
    <x v="46"/>
    <x v="46"/>
    <x v="46"/>
    <x v="46"/>
    <x v="46"/>
    <x v="46"/>
    <x v="46"/>
    <x v="46"/>
    <x v="46"/>
    <x v="46"/>
    <x v="46"/>
    <x v="46"/>
    <x v="42"/>
    <x v="44"/>
    <x v="46"/>
    <x v="46"/>
    <x v="46"/>
    <x v="44"/>
    <x v="46"/>
    <x v="46"/>
    <x v="46"/>
    <x v="46"/>
    <x v="46"/>
    <x v="46"/>
  </r>
  <r>
    <x v="4"/>
    <x v="47"/>
    <x v="46"/>
    <x v="47"/>
    <x v="47"/>
    <x v="47"/>
    <x v="47"/>
    <x v="47"/>
    <x v="45"/>
    <x v="47"/>
    <x v="47"/>
    <x v="46"/>
    <x v="46"/>
    <x v="42"/>
    <x v="46"/>
    <x v="47"/>
    <x v="47"/>
    <x v="47"/>
    <x v="47"/>
    <x v="47"/>
    <x v="47"/>
    <x v="47"/>
    <x v="47"/>
    <x v="47"/>
    <x v="47"/>
    <x v="47"/>
    <x v="47"/>
    <x v="47"/>
    <x v="43"/>
    <x v="45"/>
    <x v="47"/>
    <x v="47"/>
    <x v="47"/>
    <x v="45"/>
    <x v="47"/>
    <x v="47"/>
    <x v="47"/>
    <x v="47"/>
    <x v="47"/>
    <x v="47"/>
  </r>
  <r>
    <x v="4"/>
    <x v="48"/>
    <x v="47"/>
    <x v="48"/>
    <x v="48"/>
    <x v="48"/>
    <x v="48"/>
    <x v="48"/>
    <x v="46"/>
    <x v="48"/>
    <x v="48"/>
    <x v="47"/>
    <x v="47"/>
    <x v="43"/>
    <x v="47"/>
    <x v="48"/>
    <x v="48"/>
    <x v="48"/>
    <x v="48"/>
    <x v="48"/>
    <x v="48"/>
    <x v="48"/>
    <x v="48"/>
    <x v="48"/>
    <x v="48"/>
    <x v="48"/>
    <x v="48"/>
    <x v="48"/>
    <x v="44"/>
    <x v="46"/>
    <x v="48"/>
    <x v="48"/>
    <x v="48"/>
    <x v="46"/>
    <x v="48"/>
    <x v="48"/>
    <x v="48"/>
    <x v="48"/>
    <x v="48"/>
    <x v="48"/>
  </r>
  <r>
    <x v="4"/>
    <x v="49"/>
    <x v="48"/>
    <x v="49"/>
    <x v="49"/>
    <x v="49"/>
    <x v="49"/>
    <x v="49"/>
    <x v="47"/>
    <x v="49"/>
    <x v="49"/>
    <x v="48"/>
    <x v="48"/>
    <x v="44"/>
    <x v="48"/>
    <x v="49"/>
    <x v="49"/>
    <x v="49"/>
    <x v="49"/>
    <x v="49"/>
    <x v="49"/>
    <x v="49"/>
    <x v="49"/>
    <x v="49"/>
    <x v="49"/>
    <x v="49"/>
    <x v="49"/>
    <x v="49"/>
    <x v="45"/>
    <x v="47"/>
    <x v="49"/>
    <x v="49"/>
    <x v="49"/>
    <x v="47"/>
    <x v="49"/>
    <x v="49"/>
    <x v="49"/>
    <x v="49"/>
    <x v="4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0:Y36" firstHeaderRow="0" firstDataRow="1" firstDataCol="1"/>
  <pivotFields count="40">
    <pivotField axis="axisRow"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0">
        <item x="37"/>
        <item x="27"/>
        <item x="32"/>
        <item x="36"/>
        <item x="30"/>
        <item x="40"/>
        <item x="15"/>
        <item x="26"/>
        <item x="7"/>
        <item x="16"/>
        <item x="12"/>
        <item x="21"/>
        <item x="9"/>
        <item x="48"/>
        <item x="6"/>
        <item x="45"/>
        <item x="46"/>
        <item x="38"/>
        <item x="44"/>
        <item x="4"/>
        <item x="29"/>
        <item x="42"/>
        <item x="33"/>
        <item x="23"/>
        <item x="43"/>
        <item x="10"/>
        <item x="34"/>
        <item x="20"/>
        <item x="41"/>
        <item x="39"/>
        <item x="24"/>
        <item x="1"/>
        <item x="31"/>
        <item x="13"/>
        <item x="0"/>
        <item x="2"/>
        <item x="28"/>
        <item x="5"/>
        <item x="19"/>
        <item x="47"/>
        <item x="18"/>
        <item x="8"/>
        <item x="35"/>
        <item x="17"/>
        <item x="14"/>
        <item x="25"/>
        <item x="3"/>
        <item x="22"/>
        <item x="11"/>
        <item t="default"/>
      </items>
    </pivotField>
    <pivotField dataField="1" compact="0" showAll="0">
      <items count="51">
        <item x="43"/>
        <item x="40"/>
        <item x="42"/>
        <item x="45"/>
        <item x="41"/>
        <item x="49"/>
        <item x="48"/>
        <item x="47"/>
        <item x="46"/>
        <item x="44"/>
        <item x="31"/>
        <item x="12"/>
        <item x="16"/>
        <item x="35"/>
        <item x="30"/>
        <item x="10"/>
        <item x="0"/>
        <item x="20"/>
        <item x="33"/>
        <item x="14"/>
        <item x="21"/>
        <item x="23"/>
        <item x="29"/>
        <item x="26"/>
        <item x="25"/>
        <item x="13"/>
        <item x="38"/>
        <item x="24"/>
        <item x="4"/>
        <item x="32"/>
        <item x="22"/>
        <item x="9"/>
        <item x="7"/>
        <item x="11"/>
        <item x="34"/>
        <item x="27"/>
        <item x="37"/>
        <item x="6"/>
        <item x="28"/>
        <item x="36"/>
        <item x="1"/>
        <item x="15"/>
        <item x="39"/>
        <item x="3"/>
        <item x="2"/>
        <item x="19"/>
        <item x="17"/>
        <item x="5"/>
        <item x="8"/>
        <item x="18"/>
        <item t="default"/>
      </items>
    </pivotField>
    <pivotField dataField="1" compact="0" showAll="0">
      <items count="51">
        <item x="43"/>
        <item x="40"/>
        <item x="48"/>
        <item x="49"/>
        <item x="30"/>
        <item x="0"/>
        <item x="46"/>
        <item x="45"/>
        <item x="42"/>
        <item x="31"/>
        <item x="47"/>
        <item x="25"/>
        <item x="12"/>
        <item x="16"/>
        <item x="44"/>
        <item x="41"/>
        <item x="33"/>
        <item x="10"/>
        <item x="35"/>
        <item x="20"/>
        <item x="29"/>
        <item x="34"/>
        <item x="2"/>
        <item x="13"/>
        <item x="28"/>
        <item x="23"/>
        <item x="26"/>
        <item x="24"/>
        <item x="22"/>
        <item x="27"/>
        <item x="21"/>
        <item x="14"/>
        <item x="32"/>
        <item x="7"/>
        <item x="15"/>
        <item x="37"/>
        <item x="4"/>
        <item x="9"/>
        <item x="38"/>
        <item x="19"/>
        <item x="11"/>
        <item x="1"/>
        <item x="17"/>
        <item x="5"/>
        <item x="3"/>
        <item x="18"/>
        <item x="8"/>
        <item x="36"/>
        <item x="39"/>
        <item x="6"/>
        <item t="default"/>
      </items>
    </pivotField>
    <pivotField dataField="1" compact="0" showAll="0">
      <items count="51">
        <item x="43"/>
        <item x="40"/>
        <item x="47"/>
        <item x="49"/>
        <item x="45"/>
        <item x="33"/>
        <item x="10"/>
        <item x="48"/>
        <item x="41"/>
        <item x="42"/>
        <item x="31"/>
        <item x="44"/>
        <item x="46"/>
        <item x="20"/>
        <item x="15"/>
        <item x="0"/>
        <item x="11"/>
        <item x="16"/>
        <item x="12"/>
        <item x="1"/>
        <item x="9"/>
        <item x="30"/>
        <item x="14"/>
        <item x="37"/>
        <item x="21"/>
        <item x="7"/>
        <item x="38"/>
        <item x="26"/>
        <item x="39"/>
        <item x="28"/>
        <item x="17"/>
        <item x="29"/>
        <item x="34"/>
        <item x="25"/>
        <item x="19"/>
        <item x="23"/>
        <item x="13"/>
        <item x="35"/>
        <item x="24"/>
        <item x="27"/>
        <item x="3"/>
        <item x="5"/>
        <item x="4"/>
        <item x="8"/>
        <item x="2"/>
        <item x="18"/>
        <item x="32"/>
        <item x="22"/>
        <item x="36"/>
        <item x="6"/>
        <item t="default"/>
      </items>
    </pivotField>
    <pivotField dataField="1" compact="0" showAll="0">
      <items count="51">
        <item x="43"/>
        <item x="40"/>
        <item x="45"/>
        <item x="42"/>
        <item x="47"/>
        <item x="41"/>
        <item x="49"/>
        <item x="44"/>
        <item x="46"/>
        <item x="48"/>
        <item x="0"/>
        <item x="12"/>
        <item x="30"/>
        <item x="31"/>
        <item x="10"/>
        <item x="20"/>
        <item x="25"/>
        <item x="33"/>
        <item x="35"/>
        <item x="14"/>
        <item x="21"/>
        <item x="16"/>
        <item x="13"/>
        <item x="26"/>
        <item x="22"/>
        <item x="29"/>
        <item x="38"/>
        <item x="32"/>
        <item x="7"/>
        <item x="24"/>
        <item x="11"/>
        <item x="4"/>
        <item x="28"/>
        <item x="15"/>
        <item x="27"/>
        <item x="5"/>
        <item x="23"/>
        <item x="34"/>
        <item x="1"/>
        <item x="2"/>
        <item x="37"/>
        <item x="17"/>
        <item x="9"/>
        <item x="39"/>
        <item x="19"/>
        <item x="8"/>
        <item x="36"/>
        <item x="18"/>
        <item x="3"/>
        <item x="6"/>
        <item t="default"/>
      </items>
    </pivotField>
    <pivotField dataField="1" compact="0" showAll="0">
      <items count="51">
        <item x="43"/>
        <item x="40"/>
        <item x="41"/>
        <item x="42"/>
        <item x="44"/>
        <item x="47"/>
        <item x="49"/>
        <item x="45"/>
        <item x="48"/>
        <item x="46"/>
        <item x="10"/>
        <item x="12"/>
        <item x="31"/>
        <item x="20"/>
        <item x="33"/>
        <item x="0"/>
        <item x="35"/>
        <item x="16"/>
        <item x="13"/>
        <item x="30"/>
        <item x="25"/>
        <item x="38"/>
        <item x="29"/>
        <item x="11"/>
        <item x="21"/>
        <item x="15"/>
        <item x="1"/>
        <item x="24"/>
        <item x="23"/>
        <item x="26"/>
        <item x="9"/>
        <item x="7"/>
        <item x="28"/>
        <item x="22"/>
        <item x="2"/>
        <item x="4"/>
        <item x="8"/>
        <item x="14"/>
        <item x="34"/>
        <item x="19"/>
        <item x="32"/>
        <item x="3"/>
        <item x="27"/>
        <item x="39"/>
        <item x="37"/>
        <item x="5"/>
        <item x="17"/>
        <item x="18"/>
        <item x="36"/>
        <item x="6"/>
        <item t="default"/>
      </items>
    </pivotField>
    <pivotField dataField="1" compact="0" showAll="0">
      <items count="49">
        <item x="42"/>
        <item x="10"/>
        <item x="25"/>
        <item x="39"/>
        <item x="32"/>
        <item x="46"/>
        <item x="44"/>
        <item x="12"/>
        <item x="43"/>
        <item x="41"/>
        <item x="15"/>
        <item x="47"/>
        <item x="0"/>
        <item x="16"/>
        <item x="34"/>
        <item x="40"/>
        <item x="21"/>
        <item x="7"/>
        <item x="2"/>
        <item x="45"/>
        <item x="24"/>
        <item x="4"/>
        <item x="31"/>
        <item x="5"/>
        <item x="28"/>
        <item x="26"/>
        <item x="22"/>
        <item x="6"/>
        <item x="29"/>
        <item x="3"/>
        <item x="20"/>
        <item x="13"/>
        <item x="18"/>
        <item x="30"/>
        <item x="23"/>
        <item x="9"/>
        <item x="35"/>
        <item x="17"/>
        <item x="33"/>
        <item x="8"/>
        <item x="1"/>
        <item x="36"/>
        <item x="37"/>
        <item x="11"/>
        <item x="38"/>
        <item x="14"/>
        <item x="19"/>
        <item x="27"/>
        <item t="default"/>
      </items>
    </pivotField>
    <pivotField dataField="1" compact="0" showAll="0">
      <items count="51">
        <item x="43"/>
        <item x="40"/>
        <item x="10"/>
        <item x="16"/>
        <item x="29"/>
        <item x="42"/>
        <item x="26"/>
        <item x="0"/>
        <item x="20"/>
        <item x="25"/>
        <item x="33"/>
        <item x="7"/>
        <item x="6"/>
        <item x="41"/>
        <item x="15"/>
        <item x="12"/>
        <item x="44"/>
        <item x="49"/>
        <item x="48"/>
        <item x="30"/>
        <item x="19"/>
        <item x="38"/>
        <item x="31"/>
        <item x="35"/>
        <item x="45"/>
        <item x="47"/>
        <item x="46"/>
        <item x="13"/>
        <item x="2"/>
        <item x="28"/>
        <item x="32"/>
        <item x="1"/>
        <item x="9"/>
        <item x="24"/>
        <item x="36"/>
        <item x="37"/>
        <item x="3"/>
        <item x="17"/>
        <item x="14"/>
        <item x="39"/>
        <item x="21"/>
        <item x="34"/>
        <item x="22"/>
        <item x="23"/>
        <item x="5"/>
        <item x="18"/>
        <item x="4"/>
        <item x="27"/>
        <item x="8"/>
        <item x="11"/>
        <item t="default"/>
      </items>
    </pivotField>
    <pivotField dataField="1" compact="0" showAll="0">
      <items count="51">
        <item x="43"/>
        <item x="40"/>
        <item x="42"/>
        <item x="30"/>
        <item x="45"/>
        <item x="10"/>
        <item x="41"/>
        <item x="31"/>
        <item x="12"/>
        <item x="49"/>
        <item x="0"/>
        <item x="44"/>
        <item x="47"/>
        <item x="33"/>
        <item x="20"/>
        <item x="48"/>
        <item x="46"/>
        <item x="16"/>
        <item x="21"/>
        <item x="25"/>
        <item x="26"/>
        <item x="35"/>
        <item x="29"/>
        <item x="24"/>
        <item x="28"/>
        <item x="22"/>
        <item x="13"/>
        <item x="4"/>
        <item x="1"/>
        <item x="38"/>
        <item x="23"/>
        <item x="7"/>
        <item x="39"/>
        <item x="32"/>
        <item x="36"/>
        <item x="27"/>
        <item x="2"/>
        <item x="14"/>
        <item x="15"/>
        <item x="37"/>
        <item x="34"/>
        <item x="8"/>
        <item x="6"/>
        <item x="11"/>
        <item x="17"/>
        <item x="9"/>
        <item x="18"/>
        <item x="5"/>
        <item x="3"/>
        <item x="19"/>
        <item t="default"/>
      </items>
    </pivotField>
    <pivotField dataField="1" compact="0" showAll="0">
      <items count="50">
        <item x="42"/>
        <item x="48"/>
        <item x="46"/>
        <item x="40"/>
        <item x="39"/>
        <item x="41"/>
        <item x="47"/>
        <item x="9"/>
        <item x="45"/>
        <item x="44"/>
        <item x="20"/>
        <item x="38"/>
        <item x="43"/>
        <item x="29"/>
        <item x="15"/>
        <item x="28"/>
        <item x="25"/>
        <item x="32"/>
        <item x="37"/>
        <item x="4"/>
        <item x="11"/>
        <item x="0"/>
        <item x="31"/>
        <item x="5"/>
        <item x="34"/>
        <item x="2"/>
        <item x="13"/>
        <item x="26"/>
        <item x="6"/>
        <item x="7"/>
        <item x="18"/>
        <item x="19"/>
        <item x="36"/>
        <item x="23"/>
        <item x="10"/>
        <item x="14"/>
        <item x="33"/>
        <item x="35"/>
        <item x="8"/>
        <item x="27"/>
        <item x="21"/>
        <item x="16"/>
        <item x="1"/>
        <item x="24"/>
        <item x="12"/>
        <item x="17"/>
        <item x="22"/>
        <item x="30"/>
        <item x="3"/>
        <item t="default"/>
      </items>
    </pivotField>
    <pivotField dataField="1" compact="0" showAll="0">
      <items count="50">
        <item x="42"/>
        <item x="34"/>
        <item x="29"/>
        <item x="39"/>
        <item x="41"/>
        <item x="33"/>
        <item x="9"/>
        <item x="40"/>
        <item x="0"/>
        <item x="44"/>
        <item x="30"/>
        <item x="46"/>
        <item x="48"/>
        <item x="47"/>
        <item x="43"/>
        <item x="45"/>
        <item x="8"/>
        <item x="11"/>
        <item x="20"/>
        <item x="32"/>
        <item x="15"/>
        <item x="23"/>
        <item x="13"/>
        <item x="4"/>
        <item x="19"/>
        <item x="10"/>
        <item x="31"/>
        <item x="24"/>
        <item x="25"/>
        <item x="16"/>
        <item x="12"/>
        <item x="35"/>
        <item x="7"/>
        <item x="37"/>
        <item x="36"/>
        <item x="1"/>
        <item x="6"/>
        <item x="2"/>
        <item x="26"/>
        <item x="3"/>
        <item x="5"/>
        <item x="14"/>
        <item x="18"/>
        <item x="28"/>
        <item x="38"/>
        <item x="27"/>
        <item x="17"/>
        <item x="21"/>
        <item x="22"/>
        <item t="default"/>
      </items>
    </pivotField>
    <pivotField dataField="1" compact="0" showAll="0">
      <items count="46">
        <item x="38"/>
        <item x="36"/>
        <item x="35"/>
        <item x="41"/>
        <item x="30"/>
        <item x="42"/>
        <item x="37"/>
        <item x="43"/>
        <item x="39"/>
        <item x="40"/>
        <item x="44"/>
        <item x="32"/>
        <item x="10"/>
        <item x="29"/>
        <item x="12"/>
        <item x="13"/>
        <item x="4"/>
        <item x="8"/>
        <item x="11"/>
        <item x="15"/>
        <item x="9"/>
        <item x="18"/>
        <item x="20"/>
        <item x="22"/>
        <item x="0"/>
        <item x="33"/>
        <item x="23"/>
        <item x="21"/>
        <item x="17"/>
        <item x="5"/>
        <item x="19"/>
        <item x="16"/>
        <item x="28"/>
        <item x="26"/>
        <item x="1"/>
        <item x="34"/>
        <item x="2"/>
        <item x="27"/>
        <item x="3"/>
        <item x="14"/>
        <item x="25"/>
        <item x="24"/>
        <item x="31"/>
        <item x="7"/>
        <item x="6"/>
        <item t="default"/>
      </items>
    </pivotField>
    <pivotField dataField="1" compact="0" showAll="0">
      <items count="50">
        <item x="42"/>
        <item x="29"/>
        <item x="0"/>
        <item x="10"/>
        <item x="41"/>
        <item x="24"/>
        <item x="35"/>
        <item x="47"/>
        <item x="12"/>
        <item x="20"/>
        <item x="44"/>
        <item x="34"/>
        <item x="25"/>
        <item x="45"/>
        <item x="7"/>
        <item x="39"/>
        <item x="15"/>
        <item x="48"/>
        <item x="38"/>
        <item x="21"/>
        <item x="37"/>
        <item x="19"/>
        <item x="32"/>
        <item x="27"/>
        <item x="31"/>
        <item x="33"/>
        <item x="30"/>
        <item x="2"/>
        <item x="4"/>
        <item x="1"/>
        <item x="43"/>
        <item x="14"/>
        <item x="46"/>
        <item x="36"/>
        <item x="22"/>
        <item x="23"/>
        <item x="11"/>
        <item x="13"/>
        <item x="16"/>
        <item x="26"/>
        <item x="17"/>
        <item x="28"/>
        <item x="8"/>
        <item x="9"/>
        <item x="40"/>
        <item x="6"/>
        <item x="18"/>
        <item x="5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1">
        <item x="43"/>
        <item x="40"/>
        <item x="45"/>
        <item x="15"/>
        <item x="10"/>
        <item x="41"/>
        <item x="48"/>
        <item x="20"/>
        <item x="47"/>
        <item x="44"/>
        <item x="30"/>
        <item x="0"/>
        <item x="38"/>
        <item x="46"/>
        <item x="16"/>
        <item x="12"/>
        <item x="23"/>
        <item x="32"/>
        <item x="29"/>
        <item x="26"/>
        <item x="22"/>
        <item x="28"/>
        <item x="42"/>
        <item x="25"/>
        <item x="34"/>
        <item x="49"/>
        <item x="33"/>
        <item x="35"/>
        <item x="21"/>
        <item x="37"/>
        <item x="27"/>
        <item x="13"/>
        <item x="7"/>
        <item x="18"/>
        <item x="14"/>
        <item x="11"/>
        <item x="24"/>
        <item x="31"/>
        <item x="6"/>
        <item x="17"/>
        <item x="1"/>
        <item x="2"/>
        <item x="8"/>
        <item x="4"/>
        <item x="9"/>
        <item x="3"/>
        <item x="36"/>
        <item x="19"/>
        <item x="5"/>
        <item x="39"/>
        <item t="default"/>
      </items>
    </pivotField>
    <pivotField dataField="1" compact="0" showAll="0">
      <items count="47">
        <item x="40"/>
        <item x="30"/>
        <item x="29"/>
        <item x="12"/>
        <item x="10"/>
        <item x="28"/>
        <item x="41"/>
        <item x="13"/>
        <item x="33"/>
        <item x="31"/>
        <item x="36"/>
        <item x="14"/>
        <item x="42"/>
        <item x="45"/>
        <item x="39"/>
        <item x="6"/>
        <item x="43"/>
        <item x="37"/>
        <item x="0"/>
        <item x="19"/>
        <item x="38"/>
        <item x="34"/>
        <item x="15"/>
        <item x="44"/>
        <item x="27"/>
        <item x="35"/>
        <item x="20"/>
        <item x="1"/>
        <item x="23"/>
        <item x="24"/>
        <item x="32"/>
        <item x="18"/>
        <item x="7"/>
        <item x="16"/>
        <item x="22"/>
        <item x="2"/>
        <item x="8"/>
        <item x="11"/>
        <item x="25"/>
        <item x="21"/>
        <item x="26"/>
        <item x="9"/>
        <item x="3"/>
        <item x="4"/>
        <item x="17"/>
        <item x="5"/>
        <item t="default"/>
      </items>
    </pivotField>
    <pivotField dataField="1" compact="0" showAll="0">
      <items count="49">
        <item x="41"/>
        <item x="39"/>
        <item x="10"/>
        <item x="40"/>
        <item x="33"/>
        <item x="45"/>
        <item x="0"/>
        <item x="44"/>
        <item x="15"/>
        <item x="16"/>
        <item x="20"/>
        <item x="46"/>
        <item x="42"/>
        <item x="12"/>
        <item x="30"/>
        <item x="31"/>
        <item x="43"/>
        <item x="13"/>
        <item x="29"/>
        <item x="32"/>
        <item x="47"/>
        <item x="4"/>
        <item x="26"/>
        <item x="18"/>
        <item x="14"/>
        <item x="11"/>
        <item x="37"/>
        <item x="24"/>
        <item x="35"/>
        <item x="22"/>
        <item x="21"/>
        <item x="25"/>
        <item x="36"/>
        <item x="28"/>
        <item x="34"/>
        <item x="23"/>
        <item x="1"/>
        <item x="5"/>
        <item x="8"/>
        <item x="7"/>
        <item x="9"/>
        <item x="27"/>
        <item x="2"/>
        <item x="19"/>
        <item x="6"/>
        <item x="17"/>
        <item x="38"/>
        <item x="3"/>
        <item t="default"/>
      </items>
    </pivotField>
    <pivotField dataField="1" compact="0" showAll="0">
      <items count="51">
        <item x="43"/>
        <item x="47"/>
        <item x="40"/>
        <item x="42"/>
        <item x="41"/>
        <item x="45"/>
        <item x="10"/>
        <item x="46"/>
        <item x="49"/>
        <item x="48"/>
        <item x="44"/>
        <item x="31"/>
        <item x="30"/>
        <item x="15"/>
        <item x="20"/>
        <item x="33"/>
        <item x="0"/>
        <item x="1"/>
        <item x="16"/>
        <item x="12"/>
        <item x="25"/>
        <item x="32"/>
        <item x="35"/>
        <item x="21"/>
        <item x="17"/>
        <item x="14"/>
        <item x="34"/>
        <item x="37"/>
        <item x="38"/>
        <item x="7"/>
        <item x="11"/>
        <item x="29"/>
        <item x="5"/>
        <item x="23"/>
        <item x="24"/>
        <item x="27"/>
        <item x="22"/>
        <item x="26"/>
        <item x="4"/>
        <item x="36"/>
        <item x="28"/>
        <item x="2"/>
        <item x="13"/>
        <item x="18"/>
        <item x="19"/>
        <item x="9"/>
        <item x="8"/>
        <item x="3"/>
        <item x="6"/>
        <item x="39"/>
        <item t="default"/>
      </items>
    </pivotField>
    <pivotField dataField="1" compact="0" showAll="0">
      <items count="51">
        <item x="43"/>
        <item x="40"/>
        <item x="31"/>
        <item x="45"/>
        <item x="44"/>
        <item x="42"/>
        <item x="48"/>
        <item x="49"/>
        <item x="46"/>
        <item x="41"/>
        <item x="47"/>
        <item x="12"/>
        <item x="30"/>
        <item x="35"/>
        <item x="0"/>
        <item x="16"/>
        <item x="10"/>
        <item x="33"/>
        <item x="20"/>
        <item x="25"/>
        <item x="21"/>
        <item x="29"/>
        <item x="38"/>
        <item x="23"/>
        <item x="26"/>
        <item x="28"/>
        <item x="22"/>
        <item x="34"/>
        <item x="14"/>
        <item x="24"/>
        <item x="19"/>
        <item x="4"/>
        <item x="13"/>
        <item x="1"/>
        <item x="2"/>
        <item x="7"/>
        <item x="9"/>
        <item x="32"/>
        <item x="11"/>
        <item x="18"/>
        <item x="15"/>
        <item x="39"/>
        <item x="27"/>
        <item x="37"/>
        <item x="5"/>
        <item x="8"/>
        <item x="17"/>
        <item x="6"/>
        <item x="3"/>
        <item x="36"/>
        <item t="default"/>
      </items>
    </pivotField>
    <pivotField dataField="1" compact="0" showAll="0">
      <items count="51">
        <item x="40"/>
        <item x="42"/>
        <item x="43"/>
        <item x="47"/>
        <item x="33"/>
        <item x="49"/>
        <item x="48"/>
        <item x="32"/>
        <item x="31"/>
        <item x="35"/>
        <item x="41"/>
        <item x="16"/>
        <item x="0"/>
        <item x="46"/>
        <item x="44"/>
        <item x="29"/>
        <item x="34"/>
        <item x="38"/>
        <item x="45"/>
        <item x="14"/>
        <item x="30"/>
        <item x="12"/>
        <item x="39"/>
        <item x="13"/>
        <item x="9"/>
        <item x="26"/>
        <item x="22"/>
        <item x="7"/>
        <item x="28"/>
        <item x="15"/>
        <item x="1"/>
        <item x="11"/>
        <item x="25"/>
        <item x="21"/>
        <item x="36"/>
        <item x="20"/>
        <item x="23"/>
        <item x="18"/>
        <item x="17"/>
        <item x="4"/>
        <item x="24"/>
        <item x="19"/>
        <item x="8"/>
        <item x="3"/>
        <item x="10"/>
        <item x="27"/>
        <item x="2"/>
        <item x="5"/>
        <item x="37"/>
        <item x="6"/>
        <item t="default"/>
      </items>
    </pivotField>
    <pivotField dataField="1" compact="0" showAll="0">
      <items count="49">
        <item x="41"/>
        <item x="43"/>
        <item x="46"/>
        <item x="42"/>
        <item x="40"/>
        <item x="45"/>
        <item x="38"/>
        <item x="39"/>
        <item x="47"/>
        <item x="44"/>
        <item x="20"/>
        <item x="30"/>
        <item x="19"/>
        <item x="16"/>
        <item x="29"/>
        <item x="25"/>
        <item x="37"/>
        <item x="24"/>
        <item x="0"/>
        <item x="15"/>
        <item x="14"/>
        <item x="10"/>
        <item x="13"/>
        <item x="6"/>
        <item x="3"/>
        <item x="28"/>
        <item x="36"/>
        <item x="22"/>
        <item x="1"/>
        <item x="4"/>
        <item x="21"/>
        <item x="11"/>
        <item x="12"/>
        <item x="33"/>
        <item x="9"/>
        <item x="8"/>
        <item x="17"/>
        <item x="7"/>
        <item x="32"/>
        <item x="35"/>
        <item x="27"/>
        <item x="23"/>
        <item x="31"/>
        <item x="5"/>
        <item x="2"/>
        <item x="26"/>
        <item x="34"/>
        <item x="18"/>
        <item t="default"/>
      </items>
    </pivotField>
    <pivotField dataField="1" compact="0" showAll="0">
      <items count="51">
        <item x="31"/>
        <item x="16"/>
        <item x="0"/>
        <item x="20"/>
        <item x="40"/>
        <item x="47"/>
        <item x="30"/>
        <item x="12"/>
        <item x="9"/>
        <item x="10"/>
        <item x="33"/>
        <item x="25"/>
        <item x="36"/>
        <item x="17"/>
        <item x="45"/>
        <item x="21"/>
        <item x="1"/>
        <item x="43"/>
        <item x="19"/>
        <item x="42"/>
        <item x="24"/>
        <item x="35"/>
        <item x="14"/>
        <item x="28"/>
        <item x="41"/>
        <item x="49"/>
        <item x="4"/>
        <item x="7"/>
        <item x="44"/>
        <item x="48"/>
        <item x="8"/>
        <item x="34"/>
        <item x="29"/>
        <item x="3"/>
        <item x="18"/>
        <item x="39"/>
        <item x="26"/>
        <item x="38"/>
        <item x="13"/>
        <item x="11"/>
        <item x="46"/>
        <item x="5"/>
        <item x="15"/>
        <item x="2"/>
        <item x="6"/>
        <item x="27"/>
        <item x="22"/>
        <item x="23"/>
        <item x="37"/>
        <item x="32"/>
        <item t="default"/>
      </items>
    </pivotField>
    <pivotField dataField="1" compact="0" showAll="0">
      <items count="51">
        <item x="30"/>
        <item x="43"/>
        <item x="33"/>
        <item x="16"/>
        <item x="10"/>
        <item x="40"/>
        <item x="34"/>
        <item x="42"/>
        <item x="48"/>
        <item x="47"/>
        <item x="18"/>
        <item x="44"/>
        <item x="41"/>
        <item x="36"/>
        <item x="8"/>
        <item x="45"/>
        <item x="9"/>
        <item x="31"/>
        <item x="0"/>
        <item x="35"/>
        <item x="46"/>
        <item x="20"/>
        <item x="19"/>
        <item x="26"/>
        <item x="12"/>
        <item x="49"/>
        <item x="14"/>
        <item x="6"/>
        <item x="37"/>
        <item x="24"/>
        <item x="7"/>
        <item x="17"/>
        <item x="1"/>
        <item x="11"/>
        <item x="29"/>
        <item x="32"/>
        <item x="13"/>
        <item x="4"/>
        <item x="2"/>
        <item x="39"/>
        <item x="22"/>
        <item x="21"/>
        <item x="3"/>
        <item x="27"/>
        <item x="28"/>
        <item x="5"/>
        <item x="38"/>
        <item x="23"/>
        <item x="25"/>
        <item x="15"/>
        <item t="default"/>
      </items>
    </pivotField>
    <pivotField dataField="1" compact="0" showAll="0">
      <items count="51">
        <item x="35"/>
        <item x="30"/>
        <item x="43"/>
        <item x="31"/>
        <item x="40"/>
        <item x="33"/>
        <item x="12"/>
        <item x="42"/>
        <item x="20"/>
        <item x="0"/>
        <item x="16"/>
        <item x="10"/>
        <item x="15"/>
        <item x="19"/>
        <item x="47"/>
        <item x="14"/>
        <item x="13"/>
        <item x="48"/>
        <item x="38"/>
        <item x="17"/>
        <item x="49"/>
        <item x="46"/>
        <item x="45"/>
        <item x="37"/>
        <item x="25"/>
        <item x="41"/>
        <item x="11"/>
        <item x="32"/>
        <item x="44"/>
        <item x="18"/>
        <item x="29"/>
        <item x="21"/>
        <item x="2"/>
        <item x="26"/>
        <item x="39"/>
        <item x="34"/>
        <item x="5"/>
        <item x="1"/>
        <item x="28"/>
        <item x="22"/>
        <item x="9"/>
        <item x="36"/>
        <item x="23"/>
        <item x="7"/>
        <item x="4"/>
        <item x="6"/>
        <item x="24"/>
        <item x="8"/>
        <item x="27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1">
        <item x="43"/>
        <item x="40"/>
        <item x="42"/>
        <item x="45"/>
        <item x="48"/>
        <item x="41"/>
        <item x="47"/>
        <item x="46"/>
        <item x="12"/>
        <item x="49"/>
        <item x="44"/>
        <item x="30"/>
        <item x="35"/>
        <item x="0"/>
        <item x="16"/>
        <item x="34"/>
        <item x="20"/>
        <item x="33"/>
        <item x="31"/>
        <item x="37"/>
        <item x="10"/>
        <item x="26"/>
        <item x="9"/>
        <item x="2"/>
        <item x="14"/>
        <item x="25"/>
        <item x="17"/>
        <item x="23"/>
        <item x="19"/>
        <item x="38"/>
        <item x="13"/>
        <item x="29"/>
        <item x="21"/>
        <item x="11"/>
        <item x="7"/>
        <item x="1"/>
        <item x="4"/>
        <item x="22"/>
        <item x="15"/>
        <item x="27"/>
        <item x="5"/>
        <item x="36"/>
        <item x="32"/>
        <item x="24"/>
        <item x="28"/>
        <item x="8"/>
        <item x="18"/>
        <item x="6"/>
        <item x="39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标准偏差项:SkinReaction" fld="2" subtotal="stdDev" baseField="0" baseItem="0"/>
    <dataField name="标准偏差项:CYP2C9_Veith" fld="3" subtotal="stdDev" baseField="0" baseItem="0"/>
    <dataField name="标准偏差项:CYP3A4_Veith" fld="4" subtotal="stdDev" baseField="0" baseItem="0"/>
    <dataField name="标准偏差项:AMES" fld="5" subtotal="stdDev" baseField="0" baseItem="0"/>
    <dataField name="标准偏差项:CYP2C19_Veith" fld="6" subtotal="stdDev" baseField="0" baseItem="0"/>
    <dataField name="标准偏差项:CYP1A2_Veith" fld="7" subtotal="stdDev" baseField="0" baseItem="0"/>
    <dataField name="标准偏差项:CYP3A4_Substrate_CarbonMangels" fld="8" subtotal="stdDev" baseField="0" baseItem="0"/>
    <dataField name="标准偏差项:Pgp_Broccatelli" fld="9" subtotal="stdDev" baseField="0" baseItem="0"/>
    <dataField name="标准偏差项:hERG_Karim" fld="10" subtotal="stdDev" baseField="0" baseItem="0"/>
    <dataField name="标准偏差项:DILI" fld="11" subtotal="stdDev" baseField="0" baseItem="0"/>
    <dataField name="标准偏差项:ClinTox" fld="12" subtotal="stdDev" baseField="0" baseItem="0"/>
    <dataField name="标准偏差项:Carcinogens_Lagunin" fld="13" subtotal="stdDev" baseField="0" baseItem="0"/>
    <dataField name="标准偏差项:hERG" fld="14" subtotal="stdDev" baseField="0" baseItem="0"/>
    <dataField name="标准偏差项:PAMPA_NCATS" fld="27" subtotal="stdDev" baseField="0" baseItem="0"/>
    <dataField name="标准偏差项:HIA_Hou" fld="28" subtotal="stdDev" baseField="0" baseItem="0"/>
    <dataField name="标准偏差项:Bioavailability_Ma" fld="29" subtotal="stdDev" baseField="0" baseItem="0"/>
    <dataField name="标准偏差项:BBB_Martins" fld="30" subtotal="stdDev" baseField="0" baseItem="0"/>
    <dataField name="标准偏差项:CYP2D6_Veith" fld="31" subtotal="stdDev" baseField="0" baseItem="0"/>
    <dataField name="标准偏差项:CYP2C9_Substrate_CarbonMangels" fld="32" subtotal="stdDev" baseField="0" baseItem="0"/>
    <dataField name="标准偏差项:CYP2D6_Substrate_CarbonMangels" fld="33" subtotal="stdDev" baseField="0" baseItem="0"/>
    <dataField name="标准偏差项:SARSCoV2_Vitro_Touret" fld="34" subtotal="stdDev" baseField="0" baseItem="0"/>
    <dataField name="标准偏差项:SARSCoV2_3CLPro_Diamond" fld="35" subtotal="stdDev" baseField="0" baseItem="0"/>
    <dataField name="标准偏差项:HIV" fld="36" subtotal="stdDev" baseField="0" baseItem="0"/>
    <dataField name="标准偏差项:Tox21" fld="38" subtotal="stdDev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8:Y24" firstHeaderRow="0" firstDataRow="1" firstDataCol="1"/>
  <pivotFields count="40">
    <pivotField axis="axisRow"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0">
        <item x="37"/>
        <item x="27"/>
        <item x="32"/>
        <item x="36"/>
        <item x="30"/>
        <item x="40"/>
        <item x="15"/>
        <item x="26"/>
        <item x="7"/>
        <item x="16"/>
        <item x="12"/>
        <item x="21"/>
        <item x="9"/>
        <item x="48"/>
        <item x="6"/>
        <item x="45"/>
        <item x="46"/>
        <item x="38"/>
        <item x="44"/>
        <item x="4"/>
        <item x="29"/>
        <item x="42"/>
        <item x="33"/>
        <item x="23"/>
        <item x="43"/>
        <item x="10"/>
        <item x="34"/>
        <item x="20"/>
        <item x="41"/>
        <item x="39"/>
        <item x="24"/>
        <item x="1"/>
        <item x="31"/>
        <item x="13"/>
        <item x="0"/>
        <item x="2"/>
        <item x="28"/>
        <item x="5"/>
        <item x="19"/>
        <item x="47"/>
        <item x="18"/>
        <item x="8"/>
        <item x="35"/>
        <item x="17"/>
        <item x="14"/>
        <item x="25"/>
        <item x="3"/>
        <item x="22"/>
        <item x="11"/>
        <item t="default"/>
      </items>
    </pivotField>
    <pivotField dataField="1" compact="0" showAll="0">
      <items count="51">
        <item x="43"/>
        <item x="40"/>
        <item x="42"/>
        <item x="45"/>
        <item x="41"/>
        <item x="49"/>
        <item x="48"/>
        <item x="47"/>
        <item x="46"/>
        <item x="44"/>
        <item x="31"/>
        <item x="12"/>
        <item x="16"/>
        <item x="35"/>
        <item x="30"/>
        <item x="10"/>
        <item x="0"/>
        <item x="20"/>
        <item x="33"/>
        <item x="14"/>
        <item x="21"/>
        <item x="23"/>
        <item x="29"/>
        <item x="26"/>
        <item x="25"/>
        <item x="13"/>
        <item x="38"/>
        <item x="24"/>
        <item x="4"/>
        <item x="32"/>
        <item x="22"/>
        <item x="9"/>
        <item x="7"/>
        <item x="11"/>
        <item x="34"/>
        <item x="27"/>
        <item x="37"/>
        <item x="6"/>
        <item x="28"/>
        <item x="36"/>
        <item x="1"/>
        <item x="15"/>
        <item x="39"/>
        <item x="3"/>
        <item x="2"/>
        <item x="19"/>
        <item x="17"/>
        <item x="5"/>
        <item x="8"/>
        <item x="18"/>
        <item t="default"/>
      </items>
    </pivotField>
    <pivotField dataField="1" compact="0" showAll="0">
      <items count="51">
        <item x="43"/>
        <item x="40"/>
        <item x="48"/>
        <item x="49"/>
        <item x="30"/>
        <item x="0"/>
        <item x="46"/>
        <item x="45"/>
        <item x="42"/>
        <item x="31"/>
        <item x="47"/>
        <item x="25"/>
        <item x="12"/>
        <item x="16"/>
        <item x="44"/>
        <item x="41"/>
        <item x="33"/>
        <item x="10"/>
        <item x="35"/>
        <item x="20"/>
        <item x="29"/>
        <item x="34"/>
        <item x="2"/>
        <item x="13"/>
        <item x="28"/>
        <item x="23"/>
        <item x="26"/>
        <item x="24"/>
        <item x="22"/>
        <item x="27"/>
        <item x="21"/>
        <item x="14"/>
        <item x="32"/>
        <item x="7"/>
        <item x="15"/>
        <item x="37"/>
        <item x="4"/>
        <item x="9"/>
        <item x="38"/>
        <item x="19"/>
        <item x="11"/>
        <item x="1"/>
        <item x="17"/>
        <item x="5"/>
        <item x="3"/>
        <item x="18"/>
        <item x="8"/>
        <item x="36"/>
        <item x="39"/>
        <item x="6"/>
        <item t="default"/>
      </items>
    </pivotField>
    <pivotField dataField="1" compact="0" showAll="0">
      <items count="51">
        <item x="43"/>
        <item x="40"/>
        <item x="47"/>
        <item x="49"/>
        <item x="45"/>
        <item x="33"/>
        <item x="10"/>
        <item x="48"/>
        <item x="41"/>
        <item x="42"/>
        <item x="31"/>
        <item x="44"/>
        <item x="46"/>
        <item x="20"/>
        <item x="15"/>
        <item x="0"/>
        <item x="11"/>
        <item x="16"/>
        <item x="12"/>
        <item x="1"/>
        <item x="9"/>
        <item x="30"/>
        <item x="14"/>
        <item x="37"/>
        <item x="21"/>
        <item x="7"/>
        <item x="38"/>
        <item x="26"/>
        <item x="39"/>
        <item x="28"/>
        <item x="17"/>
        <item x="29"/>
        <item x="34"/>
        <item x="25"/>
        <item x="19"/>
        <item x="23"/>
        <item x="13"/>
        <item x="35"/>
        <item x="24"/>
        <item x="27"/>
        <item x="3"/>
        <item x="5"/>
        <item x="4"/>
        <item x="8"/>
        <item x="2"/>
        <item x="18"/>
        <item x="32"/>
        <item x="22"/>
        <item x="36"/>
        <item x="6"/>
        <item t="default"/>
      </items>
    </pivotField>
    <pivotField dataField="1" compact="0" showAll="0">
      <items count="51">
        <item x="43"/>
        <item x="40"/>
        <item x="45"/>
        <item x="42"/>
        <item x="47"/>
        <item x="41"/>
        <item x="49"/>
        <item x="44"/>
        <item x="46"/>
        <item x="48"/>
        <item x="0"/>
        <item x="12"/>
        <item x="30"/>
        <item x="31"/>
        <item x="10"/>
        <item x="20"/>
        <item x="25"/>
        <item x="33"/>
        <item x="35"/>
        <item x="14"/>
        <item x="21"/>
        <item x="16"/>
        <item x="13"/>
        <item x="26"/>
        <item x="22"/>
        <item x="29"/>
        <item x="38"/>
        <item x="32"/>
        <item x="7"/>
        <item x="24"/>
        <item x="11"/>
        <item x="4"/>
        <item x="28"/>
        <item x="15"/>
        <item x="27"/>
        <item x="5"/>
        <item x="23"/>
        <item x="34"/>
        <item x="1"/>
        <item x="2"/>
        <item x="37"/>
        <item x="17"/>
        <item x="9"/>
        <item x="39"/>
        <item x="19"/>
        <item x="8"/>
        <item x="36"/>
        <item x="18"/>
        <item x="3"/>
        <item x="6"/>
        <item t="default"/>
      </items>
    </pivotField>
    <pivotField dataField="1" compact="0" showAll="0">
      <items count="51">
        <item x="43"/>
        <item x="40"/>
        <item x="41"/>
        <item x="42"/>
        <item x="44"/>
        <item x="47"/>
        <item x="49"/>
        <item x="45"/>
        <item x="48"/>
        <item x="46"/>
        <item x="10"/>
        <item x="12"/>
        <item x="31"/>
        <item x="20"/>
        <item x="33"/>
        <item x="0"/>
        <item x="35"/>
        <item x="16"/>
        <item x="13"/>
        <item x="30"/>
        <item x="25"/>
        <item x="38"/>
        <item x="29"/>
        <item x="11"/>
        <item x="21"/>
        <item x="15"/>
        <item x="1"/>
        <item x="24"/>
        <item x="23"/>
        <item x="26"/>
        <item x="9"/>
        <item x="7"/>
        <item x="28"/>
        <item x="22"/>
        <item x="2"/>
        <item x="4"/>
        <item x="8"/>
        <item x="14"/>
        <item x="34"/>
        <item x="19"/>
        <item x="32"/>
        <item x="3"/>
        <item x="27"/>
        <item x="39"/>
        <item x="37"/>
        <item x="5"/>
        <item x="17"/>
        <item x="18"/>
        <item x="36"/>
        <item x="6"/>
        <item t="default"/>
      </items>
    </pivotField>
    <pivotField dataField="1" compact="0" showAll="0">
      <items count="49">
        <item x="42"/>
        <item x="10"/>
        <item x="25"/>
        <item x="39"/>
        <item x="32"/>
        <item x="46"/>
        <item x="44"/>
        <item x="12"/>
        <item x="43"/>
        <item x="41"/>
        <item x="15"/>
        <item x="47"/>
        <item x="0"/>
        <item x="16"/>
        <item x="34"/>
        <item x="40"/>
        <item x="21"/>
        <item x="7"/>
        <item x="2"/>
        <item x="45"/>
        <item x="24"/>
        <item x="4"/>
        <item x="31"/>
        <item x="5"/>
        <item x="28"/>
        <item x="26"/>
        <item x="22"/>
        <item x="6"/>
        <item x="29"/>
        <item x="3"/>
        <item x="20"/>
        <item x="13"/>
        <item x="18"/>
        <item x="30"/>
        <item x="23"/>
        <item x="9"/>
        <item x="35"/>
        <item x="17"/>
        <item x="33"/>
        <item x="8"/>
        <item x="1"/>
        <item x="36"/>
        <item x="37"/>
        <item x="11"/>
        <item x="38"/>
        <item x="14"/>
        <item x="19"/>
        <item x="27"/>
        <item t="default"/>
      </items>
    </pivotField>
    <pivotField dataField="1" compact="0" showAll="0">
      <items count="51">
        <item x="43"/>
        <item x="40"/>
        <item x="10"/>
        <item x="16"/>
        <item x="29"/>
        <item x="42"/>
        <item x="26"/>
        <item x="0"/>
        <item x="20"/>
        <item x="25"/>
        <item x="33"/>
        <item x="7"/>
        <item x="6"/>
        <item x="41"/>
        <item x="15"/>
        <item x="12"/>
        <item x="44"/>
        <item x="49"/>
        <item x="48"/>
        <item x="30"/>
        <item x="19"/>
        <item x="38"/>
        <item x="31"/>
        <item x="35"/>
        <item x="45"/>
        <item x="47"/>
        <item x="46"/>
        <item x="13"/>
        <item x="2"/>
        <item x="28"/>
        <item x="32"/>
        <item x="1"/>
        <item x="9"/>
        <item x="24"/>
        <item x="36"/>
        <item x="37"/>
        <item x="3"/>
        <item x="17"/>
        <item x="14"/>
        <item x="39"/>
        <item x="21"/>
        <item x="34"/>
        <item x="22"/>
        <item x="23"/>
        <item x="5"/>
        <item x="18"/>
        <item x="4"/>
        <item x="27"/>
        <item x="8"/>
        <item x="11"/>
        <item t="default"/>
      </items>
    </pivotField>
    <pivotField dataField="1" compact="0" showAll="0">
      <items count="51">
        <item x="43"/>
        <item x="40"/>
        <item x="42"/>
        <item x="30"/>
        <item x="45"/>
        <item x="10"/>
        <item x="41"/>
        <item x="31"/>
        <item x="12"/>
        <item x="49"/>
        <item x="0"/>
        <item x="44"/>
        <item x="47"/>
        <item x="33"/>
        <item x="20"/>
        <item x="48"/>
        <item x="46"/>
        <item x="16"/>
        <item x="21"/>
        <item x="25"/>
        <item x="26"/>
        <item x="35"/>
        <item x="29"/>
        <item x="24"/>
        <item x="28"/>
        <item x="22"/>
        <item x="13"/>
        <item x="4"/>
        <item x="1"/>
        <item x="38"/>
        <item x="23"/>
        <item x="7"/>
        <item x="39"/>
        <item x="32"/>
        <item x="36"/>
        <item x="27"/>
        <item x="2"/>
        <item x="14"/>
        <item x="15"/>
        <item x="37"/>
        <item x="34"/>
        <item x="8"/>
        <item x="6"/>
        <item x="11"/>
        <item x="17"/>
        <item x="9"/>
        <item x="18"/>
        <item x="5"/>
        <item x="3"/>
        <item x="19"/>
        <item t="default"/>
      </items>
    </pivotField>
    <pivotField dataField="1" compact="0" showAll="0">
      <items count="50">
        <item x="42"/>
        <item x="48"/>
        <item x="46"/>
        <item x="40"/>
        <item x="39"/>
        <item x="41"/>
        <item x="47"/>
        <item x="9"/>
        <item x="45"/>
        <item x="44"/>
        <item x="20"/>
        <item x="38"/>
        <item x="43"/>
        <item x="29"/>
        <item x="15"/>
        <item x="28"/>
        <item x="25"/>
        <item x="32"/>
        <item x="37"/>
        <item x="4"/>
        <item x="11"/>
        <item x="0"/>
        <item x="31"/>
        <item x="5"/>
        <item x="34"/>
        <item x="2"/>
        <item x="13"/>
        <item x="26"/>
        <item x="6"/>
        <item x="7"/>
        <item x="18"/>
        <item x="19"/>
        <item x="36"/>
        <item x="23"/>
        <item x="10"/>
        <item x="14"/>
        <item x="33"/>
        <item x="35"/>
        <item x="8"/>
        <item x="27"/>
        <item x="21"/>
        <item x="16"/>
        <item x="1"/>
        <item x="24"/>
        <item x="12"/>
        <item x="17"/>
        <item x="22"/>
        <item x="30"/>
        <item x="3"/>
        <item t="default"/>
      </items>
    </pivotField>
    <pivotField dataField="1" compact="0" showAll="0">
      <items count="50">
        <item x="42"/>
        <item x="34"/>
        <item x="29"/>
        <item x="39"/>
        <item x="41"/>
        <item x="33"/>
        <item x="9"/>
        <item x="40"/>
        <item x="0"/>
        <item x="44"/>
        <item x="30"/>
        <item x="46"/>
        <item x="48"/>
        <item x="47"/>
        <item x="43"/>
        <item x="45"/>
        <item x="8"/>
        <item x="11"/>
        <item x="20"/>
        <item x="32"/>
        <item x="15"/>
        <item x="23"/>
        <item x="13"/>
        <item x="4"/>
        <item x="19"/>
        <item x="10"/>
        <item x="31"/>
        <item x="24"/>
        <item x="25"/>
        <item x="16"/>
        <item x="12"/>
        <item x="35"/>
        <item x="7"/>
        <item x="37"/>
        <item x="36"/>
        <item x="1"/>
        <item x="6"/>
        <item x="2"/>
        <item x="26"/>
        <item x="3"/>
        <item x="5"/>
        <item x="14"/>
        <item x="18"/>
        <item x="28"/>
        <item x="38"/>
        <item x="27"/>
        <item x="17"/>
        <item x="21"/>
        <item x="22"/>
        <item t="default"/>
      </items>
    </pivotField>
    <pivotField dataField="1" compact="0" showAll="0">
      <items count="46">
        <item x="38"/>
        <item x="36"/>
        <item x="35"/>
        <item x="41"/>
        <item x="30"/>
        <item x="42"/>
        <item x="37"/>
        <item x="43"/>
        <item x="39"/>
        <item x="40"/>
        <item x="44"/>
        <item x="32"/>
        <item x="10"/>
        <item x="29"/>
        <item x="12"/>
        <item x="13"/>
        <item x="4"/>
        <item x="8"/>
        <item x="11"/>
        <item x="15"/>
        <item x="9"/>
        <item x="18"/>
        <item x="20"/>
        <item x="22"/>
        <item x="0"/>
        <item x="33"/>
        <item x="23"/>
        <item x="21"/>
        <item x="17"/>
        <item x="5"/>
        <item x="19"/>
        <item x="16"/>
        <item x="28"/>
        <item x="26"/>
        <item x="1"/>
        <item x="34"/>
        <item x="2"/>
        <item x="27"/>
        <item x="3"/>
        <item x="14"/>
        <item x="25"/>
        <item x="24"/>
        <item x="31"/>
        <item x="7"/>
        <item x="6"/>
        <item t="default"/>
      </items>
    </pivotField>
    <pivotField dataField="1" compact="0" showAll="0">
      <items count="50">
        <item x="42"/>
        <item x="29"/>
        <item x="0"/>
        <item x="10"/>
        <item x="41"/>
        <item x="24"/>
        <item x="35"/>
        <item x="47"/>
        <item x="12"/>
        <item x="20"/>
        <item x="44"/>
        <item x="34"/>
        <item x="25"/>
        <item x="45"/>
        <item x="7"/>
        <item x="39"/>
        <item x="15"/>
        <item x="48"/>
        <item x="38"/>
        <item x="21"/>
        <item x="37"/>
        <item x="19"/>
        <item x="32"/>
        <item x="27"/>
        <item x="31"/>
        <item x="33"/>
        <item x="30"/>
        <item x="2"/>
        <item x="4"/>
        <item x="1"/>
        <item x="43"/>
        <item x="14"/>
        <item x="46"/>
        <item x="36"/>
        <item x="22"/>
        <item x="23"/>
        <item x="11"/>
        <item x="13"/>
        <item x="16"/>
        <item x="26"/>
        <item x="17"/>
        <item x="28"/>
        <item x="8"/>
        <item x="9"/>
        <item x="40"/>
        <item x="6"/>
        <item x="18"/>
        <item x="5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1">
        <item x="43"/>
        <item x="40"/>
        <item x="45"/>
        <item x="15"/>
        <item x="10"/>
        <item x="41"/>
        <item x="48"/>
        <item x="20"/>
        <item x="47"/>
        <item x="44"/>
        <item x="30"/>
        <item x="0"/>
        <item x="38"/>
        <item x="46"/>
        <item x="16"/>
        <item x="12"/>
        <item x="23"/>
        <item x="32"/>
        <item x="29"/>
        <item x="26"/>
        <item x="22"/>
        <item x="28"/>
        <item x="42"/>
        <item x="25"/>
        <item x="34"/>
        <item x="49"/>
        <item x="33"/>
        <item x="35"/>
        <item x="21"/>
        <item x="37"/>
        <item x="27"/>
        <item x="13"/>
        <item x="7"/>
        <item x="18"/>
        <item x="14"/>
        <item x="11"/>
        <item x="24"/>
        <item x="31"/>
        <item x="6"/>
        <item x="17"/>
        <item x="1"/>
        <item x="2"/>
        <item x="8"/>
        <item x="4"/>
        <item x="9"/>
        <item x="3"/>
        <item x="36"/>
        <item x="19"/>
        <item x="5"/>
        <item x="39"/>
        <item t="default"/>
      </items>
    </pivotField>
    <pivotField dataField="1" compact="0" showAll="0">
      <items count="47">
        <item x="40"/>
        <item x="30"/>
        <item x="29"/>
        <item x="12"/>
        <item x="10"/>
        <item x="28"/>
        <item x="41"/>
        <item x="13"/>
        <item x="33"/>
        <item x="31"/>
        <item x="36"/>
        <item x="14"/>
        <item x="42"/>
        <item x="45"/>
        <item x="39"/>
        <item x="6"/>
        <item x="43"/>
        <item x="37"/>
        <item x="0"/>
        <item x="19"/>
        <item x="38"/>
        <item x="34"/>
        <item x="15"/>
        <item x="44"/>
        <item x="27"/>
        <item x="35"/>
        <item x="20"/>
        <item x="1"/>
        <item x="23"/>
        <item x="24"/>
        <item x="32"/>
        <item x="18"/>
        <item x="7"/>
        <item x="16"/>
        <item x="22"/>
        <item x="2"/>
        <item x="8"/>
        <item x="11"/>
        <item x="25"/>
        <item x="21"/>
        <item x="26"/>
        <item x="9"/>
        <item x="3"/>
        <item x="4"/>
        <item x="17"/>
        <item x="5"/>
        <item t="default"/>
      </items>
    </pivotField>
    <pivotField dataField="1" compact="0" showAll="0">
      <items count="49">
        <item x="41"/>
        <item x="39"/>
        <item x="10"/>
        <item x="40"/>
        <item x="33"/>
        <item x="45"/>
        <item x="0"/>
        <item x="44"/>
        <item x="15"/>
        <item x="16"/>
        <item x="20"/>
        <item x="46"/>
        <item x="42"/>
        <item x="12"/>
        <item x="30"/>
        <item x="31"/>
        <item x="43"/>
        <item x="13"/>
        <item x="29"/>
        <item x="32"/>
        <item x="47"/>
        <item x="4"/>
        <item x="26"/>
        <item x="18"/>
        <item x="14"/>
        <item x="11"/>
        <item x="37"/>
        <item x="24"/>
        <item x="35"/>
        <item x="22"/>
        <item x="21"/>
        <item x="25"/>
        <item x="36"/>
        <item x="28"/>
        <item x="34"/>
        <item x="23"/>
        <item x="1"/>
        <item x="5"/>
        <item x="8"/>
        <item x="7"/>
        <item x="9"/>
        <item x="27"/>
        <item x="2"/>
        <item x="19"/>
        <item x="6"/>
        <item x="17"/>
        <item x="38"/>
        <item x="3"/>
        <item t="default"/>
      </items>
    </pivotField>
    <pivotField dataField="1" compact="0" showAll="0">
      <items count="51">
        <item x="43"/>
        <item x="47"/>
        <item x="40"/>
        <item x="42"/>
        <item x="41"/>
        <item x="45"/>
        <item x="10"/>
        <item x="46"/>
        <item x="49"/>
        <item x="48"/>
        <item x="44"/>
        <item x="31"/>
        <item x="30"/>
        <item x="15"/>
        <item x="20"/>
        <item x="33"/>
        <item x="0"/>
        <item x="1"/>
        <item x="16"/>
        <item x="12"/>
        <item x="25"/>
        <item x="32"/>
        <item x="35"/>
        <item x="21"/>
        <item x="17"/>
        <item x="14"/>
        <item x="34"/>
        <item x="37"/>
        <item x="38"/>
        <item x="7"/>
        <item x="11"/>
        <item x="29"/>
        <item x="5"/>
        <item x="23"/>
        <item x="24"/>
        <item x="27"/>
        <item x="22"/>
        <item x="26"/>
        <item x="4"/>
        <item x="36"/>
        <item x="28"/>
        <item x="2"/>
        <item x="13"/>
        <item x="18"/>
        <item x="19"/>
        <item x="9"/>
        <item x="8"/>
        <item x="3"/>
        <item x="6"/>
        <item x="39"/>
        <item t="default"/>
      </items>
    </pivotField>
    <pivotField dataField="1" compact="0" showAll="0">
      <items count="51">
        <item x="43"/>
        <item x="40"/>
        <item x="31"/>
        <item x="45"/>
        <item x="44"/>
        <item x="42"/>
        <item x="48"/>
        <item x="49"/>
        <item x="46"/>
        <item x="41"/>
        <item x="47"/>
        <item x="12"/>
        <item x="30"/>
        <item x="35"/>
        <item x="0"/>
        <item x="16"/>
        <item x="10"/>
        <item x="33"/>
        <item x="20"/>
        <item x="25"/>
        <item x="21"/>
        <item x="29"/>
        <item x="38"/>
        <item x="23"/>
        <item x="26"/>
        <item x="28"/>
        <item x="22"/>
        <item x="34"/>
        <item x="14"/>
        <item x="24"/>
        <item x="19"/>
        <item x="4"/>
        <item x="13"/>
        <item x="1"/>
        <item x="2"/>
        <item x="7"/>
        <item x="9"/>
        <item x="32"/>
        <item x="11"/>
        <item x="18"/>
        <item x="15"/>
        <item x="39"/>
        <item x="27"/>
        <item x="37"/>
        <item x="5"/>
        <item x="8"/>
        <item x="17"/>
        <item x="6"/>
        <item x="3"/>
        <item x="36"/>
        <item t="default"/>
      </items>
    </pivotField>
    <pivotField dataField="1" compact="0" showAll="0">
      <items count="51">
        <item x="40"/>
        <item x="42"/>
        <item x="43"/>
        <item x="47"/>
        <item x="33"/>
        <item x="49"/>
        <item x="48"/>
        <item x="32"/>
        <item x="31"/>
        <item x="35"/>
        <item x="41"/>
        <item x="16"/>
        <item x="0"/>
        <item x="46"/>
        <item x="44"/>
        <item x="29"/>
        <item x="34"/>
        <item x="38"/>
        <item x="45"/>
        <item x="14"/>
        <item x="30"/>
        <item x="12"/>
        <item x="39"/>
        <item x="13"/>
        <item x="9"/>
        <item x="26"/>
        <item x="22"/>
        <item x="7"/>
        <item x="28"/>
        <item x="15"/>
        <item x="1"/>
        <item x="11"/>
        <item x="25"/>
        <item x="21"/>
        <item x="36"/>
        <item x="20"/>
        <item x="23"/>
        <item x="18"/>
        <item x="17"/>
        <item x="4"/>
        <item x="24"/>
        <item x="19"/>
        <item x="8"/>
        <item x="3"/>
        <item x="10"/>
        <item x="27"/>
        <item x="2"/>
        <item x="5"/>
        <item x="37"/>
        <item x="6"/>
        <item t="default"/>
      </items>
    </pivotField>
    <pivotField dataField="1" compact="0" showAll="0">
      <items count="49">
        <item x="41"/>
        <item x="43"/>
        <item x="46"/>
        <item x="42"/>
        <item x="40"/>
        <item x="45"/>
        <item x="38"/>
        <item x="39"/>
        <item x="47"/>
        <item x="44"/>
        <item x="20"/>
        <item x="30"/>
        <item x="19"/>
        <item x="16"/>
        <item x="29"/>
        <item x="25"/>
        <item x="37"/>
        <item x="24"/>
        <item x="0"/>
        <item x="15"/>
        <item x="14"/>
        <item x="10"/>
        <item x="13"/>
        <item x="6"/>
        <item x="3"/>
        <item x="28"/>
        <item x="36"/>
        <item x="22"/>
        <item x="1"/>
        <item x="4"/>
        <item x="21"/>
        <item x="11"/>
        <item x="12"/>
        <item x="33"/>
        <item x="9"/>
        <item x="8"/>
        <item x="17"/>
        <item x="7"/>
        <item x="32"/>
        <item x="35"/>
        <item x="27"/>
        <item x="23"/>
        <item x="31"/>
        <item x="5"/>
        <item x="2"/>
        <item x="26"/>
        <item x="34"/>
        <item x="18"/>
        <item t="default"/>
      </items>
    </pivotField>
    <pivotField dataField="1" compact="0" showAll="0">
      <items count="51">
        <item x="31"/>
        <item x="16"/>
        <item x="0"/>
        <item x="20"/>
        <item x="40"/>
        <item x="47"/>
        <item x="30"/>
        <item x="12"/>
        <item x="9"/>
        <item x="10"/>
        <item x="33"/>
        <item x="25"/>
        <item x="36"/>
        <item x="17"/>
        <item x="45"/>
        <item x="21"/>
        <item x="1"/>
        <item x="43"/>
        <item x="19"/>
        <item x="42"/>
        <item x="24"/>
        <item x="35"/>
        <item x="14"/>
        <item x="28"/>
        <item x="41"/>
        <item x="49"/>
        <item x="4"/>
        <item x="7"/>
        <item x="44"/>
        <item x="48"/>
        <item x="8"/>
        <item x="34"/>
        <item x="29"/>
        <item x="3"/>
        <item x="18"/>
        <item x="39"/>
        <item x="26"/>
        <item x="38"/>
        <item x="13"/>
        <item x="11"/>
        <item x="46"/>
        <item x="5"/>
        <item x="15"/>
        <item x="2"/>
        <item x="6"/>
        <item x="27"/>
        <item x="22"/>
        <item x="23"/>
        <item x="37"/>
        <item x="32"/>
        <item t="default"/>
      </items>
    </pivotField>
    <pivotField dataField="1" compact="0" showAll="0">
      <items count="51">
        <item x="30"/>
        <item x="43"/>
        <item x="33"/>
        <item x="16"/>
        <item x="10"/>
        <item x="40"/>
        <item x="34"/>
        <item x="42"/>
        <item x="48"/>
        <item x="47"/>
        <item x="18"/>
        <item x="44"/>
        <item x="41"/>
        <item x="36"/>
        <item x="8"/>
        <item x="45"/>
        <item x="9"/>
        <item x="31"/>
        <item x="0"/>
        <item x="35"/>
        <item x="46"/>
        <item x="20"/>
        <item x="19"/>
        <item x="26"/>
        <item x="12"/>
        <item x="49"/>
        <item x="14"/>
        <item x="6"/>
        <item x="37"/>
        <item x="24"/>
        <item x="7"/>
        <item x="17"/>
        <item x="1"/>
        <item x="11"/>
        <item x="29"/>
        <item x="32"/>
        <item x="13"/>
        <item x="4"/>
        <item x="2"/>
        <item x="39"/>
        <item x="22"/>
        <item x="21"/>
        <item x="3"/>
        <item x="27"/>
        <item x="28"/>
        <item x="5"/>
        <item x="38"/>
        <item x="23"/>
        <item x="25"/>
        <item x="15"/>
        <item t="default"/>
      </items>
    </pivotField>
    <pivotField dataField="1" compact="0" showAll="0">
      <items count="51">
        <item x="35"/>
        <item x="30"/>
        <item x="43"/>
        <item x="31"/>
        <item x="40"/>
        <item x="33"/>
        <item x="12"/>
        <item x="42"/>
        <item x="20"/>
        <item x="0"/>
        <item x="16"/>
        <item x="10"/>
        <item x="15"/>
        <item x="19"/>
        <item x="47"/>
        <item x="14"/>
        <item x="13"/>
        <item x="48"/>
        <item x="38"/>
        <item x="17"/>
        <item x="49"/>
        <item x="46"/>
        <item x="45"/>
        <item x="37"/>
        <item x="25"/>
        <item x="41"/>
        <item x="11"/>
        <item x="32"/>
        <item x="44"/>
        <item x="18"/>
        <item x="29"/>
        <item x="21"/>
        <item x="2"/>
        <item x="26"/>
        <item x="39"/>
        <item x="34"/>
        <item x="5"/>
        <item x="1"/>
        <item x="28"/>
        <item x="22"/>
        <item x="9"/>
        <item x="36"/>
        <item x="23"/>
        <item x="7"/>
        <item x="4"/>
        <item x="6"/>
        <item x="24"/>
        <item x="8"/>
        <item x="27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compact="0" showAll="0">
      <items count="51">
        <item x="43"/>
        <item x="40"/>
        <item x="42"/>
        <item x="45"/>
        <item x="48"/>
        <item x="41"/>
        <item x="47"/>
        <item x="46"/>
        <item x="12"/>
        <item x="49"/>
        <item x="44"/>
        <item x="30"/>
        <item x="35"/>
        <item x="0"/>
        <item x="16"/>
        <item x="34"/>
        <item x="20"/>
        <item x="33"/>
        <item x="31"/>
        <item x="37"/>
        <item x="10"/>
        <item x="26"/>
        <item x="9"/>
        <item x="2"/>
        <item x="14"/>
        <item x="25"/>
        <item x="17"/>
        <item x="23"/>
        <item x="19"/>
        <item x="38"/>
        <item x="13"/>
        <item x="29"/>
        <item x="21"/>
        <item x="11"/>
        <item x="7"/>
        <item x="1"/>
        <item x="4"/>
        <item x="22"/>
        <item x="15"/>
        <item x="27"/>
        <item x="5"/>
        <item x="36"/>
        <item x="32"/>
        <item x="24"/>
        <item x="28"/>
        <item x="8"/>
        <item x="18"/>
        <item x="6"/>
        <item x="39"/>
        <item x="3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平均值项:SkinReaction" fld="2" subtotal="average" baseField="0" baseItem="0"/>
    <dataField name="平均值项:CYP2C9_Veith" fld="3" subtotal="average" baseField="0" baseItem="0"/>
    <dataField name="平均值项:CYP3A4_Veith" fld="4" subtotal="average" baseField="0" baseItem="0"/>
    <dataField name="平均值项:AMES" fld="5" subtotal="average" baseField="0" baseItem="0"/>
    <dataField name="平均值项:CYP2C19_Veith" fld="6" subtotal="average" baseField="0" baseItem="0"/>
    <dataField name="平均值项:CYP1A2_Veith" fld="7" subtotal="average" baseField="0" baseItem="0"/>
    <dataField name="平均值项:CYP3A4_Substrate_CarbonMangels" fld="8" subtotal="average" baseField="0" baseItem="0"/>
    <dataField name="平均值项:Pgp_Broccatelli" fld="9" subtotal="average" baseField="0" baseItem="0"/>
    <dataField name="平均值项:hERG_Karim" fld="10" subtotal="average" baseField="0" baseItem="0"/>
    <dataField name="平均值项:DILI" fld="11" subtotal="average" baseField="0" baseItem="0"/>
    <dataField name="平均值项:ClinTox" fld="12" subtotal="average" baseField="0" baseItem="0"/>
    <dataField name="平均值项:Carcinogens_Lagunin" fld="13" subtotal="average" baseField="0" baseItem="0"/>
    <dataField name="平均值项:hERG" fld="14" subtotal="average" baseField="0" baseItem="0"/>
    <dataField name="平均值项:PAMPA_NCATS" fld="27" subtotal="average" baseField="0" baseItem="0"/>
    <dataField name="平均值项:HIA_Hou" fld="28" subtotal="average" baseField="0" baseItem="0"/>
    <dataField name="平均值项:Bioavailability_Ma" fld="29" subtotal="average" baseField="0" baseItem="0"/>
    <dataField name="平均值项:BBB_Martins" fld="30" subtotal="average" baseField="0" baseItem="0"/>
    <dataField name="平均值项:CYP2D6_Veith" fld="31" subtotal="average" baseField="0" baseItem="0"/>
    <dataField name="平均值项:CYP2C9_Substrate_CarbonMangels" fld="32" subtotal="average" baseField="0" baseItem="0"/>
    <dataField name="平均值项:CYP2D6_Substrate_CarbonMangels" fld="33" subtotal="average" baseField="0" baseItem="0"/>
    <dataField name="平均值项:SARSCoV2_Vitro_Touret" fld="34" subtotal="average" baseField="0" baseItem="0"/>
    <dataField name="平均值项:SARSCoV2_3CLPro_Diamond" fld="35" subtotal="average" baseField="0" baseItem="0"/>
    <dataField name="平均值项:HIV" fld="36" subtotal="average" baseField="0" baseItem="0"/>
    <dataField name="平均值项:Tox21" fld="3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40">
    <pivotField axis="axisRow"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1">
        <item x="10"/>
        <item x="11"/>
        <item x="12"/>
        <item x="13"/>
        <item x="14"/>
        <item x="15"/>
        <item x="16"/>
        <item x="17"/>
        <item x="18"/>
        <item x="19"/>
        <item x="0"/>
        <item x="1"/>
        <item x="2"/>
        <item x="3"/>
        <item x="4"/>
        <item x="5"/>
        <item x="6"/>
        <item x="7"/>
        <item x="8"/>
        <item x="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0">
        <item x="37"/>
        <item x="27"/>
        <item x="32"/>
        <item x="36"/>
        <item x="30"/>
        <item x="40"/>
        <item x="26"/>
        <item x="12"/>
        <item x="21"/>
        <item x="48"/>
        <item x="45"/>
        <item x="46"/>
        <item x="38"/>
        <item x="44"/>
        <item x="4"/>
        <item x="29"/>
        <item x="42"/>
        <item x="33"/>
        <item x="23"/>
        <item x="43"/>
        <item x="10"/>
        <item x="34"/>
        <item x="20"/>
        <item x="41"/>
        <item x="39"/>
        <item x="24"/>
        <item x="1"/>
        <item x="31"/>
        <item x="13"/>
        <item x="0"/>
        <item x="2"/>
        <item x="28"/>
        <item x="47"/>
        <item x="35"/>
        <item x="25"/>
        <item x="3"/>
        <item x="22"/>
        <item x="11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45"/>
        <item x="41"/>
        <item x="49"/>
        <item x="48"/>
        <item x="47"/>
        <item x="46"/>
        <item x="44"/>
        <item x="31"/>
        <item x="12"/>
        <item x="35"/>
        <item x="30"/>
        <item x="10"/>
        <item x="0"/>
        <item x="20"/>
        <item x="33"/>
        <item x="21"/>
        <item x="23"/>
        <item x="29"/>
        <item x="26"/>
        <item x="25"/>
        <item x="13"/>
        <item x="38"/>
        <item x="24"/>
        <item x="4"/>
        <item x="32"/>
        <item x="22"/>
        <item x="11"/>
        <item x="34"/>
        <item x="27"/>
        <item x="37"/>
        <item x="28"/>
        <item x="36"/>
        <item x="1"/>
        <item x="39"/>
        <item x="3"/>
        <item x="2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8"/>
        <item x="49"/>
        <item x="30"/>
        <item x="0"/>
        <item x="46"/>
        <item x="45"/>
        <item x="42"/>
        <item x="31"/>
        <item x="47"/>
        <item x="25"/>
        <item x="12"/>
        <item x="44"/>
        <item x="41"/>
        <item x="33"/>
        <item x="10"/>
        <item x="35"/>
        <item x="20"/>
        <item x="29"/>
        <item x="34"/>
        <item x="2"/>
        <item x="13"/>
        <item x="28"/>
        <item x="23"/>
        <item x="26"/>
        <item x="24"/>
        <item x="22"/>
        <item x="27"/>
        <item x="21"/>
        <item x="32"/>
        <item x="37"/>
        <item x="4"/>
        <item x="38"/>
        <item x="11"/>
        <item x="1"/>
        <item x="3"/>
        <item x="36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7"/>
        <item x="49"/>
        <item x="45"/>
        <item x="33"/>
        <item x="10"/>
        <item x="48"/>
        <item x="41"/>
        <item x="42"/>
        <item x="31"/>
        <item x="44"/>
        <item x="46"/>
        <item x="20"/>
        <item x="0"/>
        <item x="11"/>
        <item x="12"/>
        <item x="1"/>
        <item x="30"/>
        <item x="37"/>
        <item x="21"/>
        <item x="38"/>
        <item x="26"/>
        <item x="39"/>
        <item x="28"/>
        <item x="29"/>
        <item x="34"/>
        <item x="25"/>
        <item x="23"/>
        <item x="13"/>
        <item x="35"/>
        <item x="24"/>
        <item x="27"/>
        <item x="3"/>
        <item x="4"/>
        <item x="2"/>
        <item x="32"/>
        <item x="22"/>
        <item x="36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5"/>
        <item x="42"/>
        <item x="47"/>
        <item x="41"/>
        <item x="49"/>
        <item x="44"/>
        <item x="46"/>
        <item x="48"/>
        <item x="0"/>
        <item x="12"/>
        <item x="30"/>
        <item x="31"/>
        <item x="10"/>
        <item x="20"/>
        <item x="25"/>
        <item x="33"/>
        <item x="35"/>
        <item x="21"/>
        <item x="13"/>
        <item x="26"/>
        <item x="22"/>
        <item x="29"/>
        <item x="38"/>
        <item x="32"/>
        <item x="24"/>
        <item x="11"/>
        <item x="4"/>
        <item x="28"/>
        <item x="27"/>
        <item x="23"/>
        <item x="34"/>
        <item x="1"/>
        <item x="2"/>
        <item x="37"/>
        <item x="39"/>
        <item x="36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1"/>
        <item x="42"/>
        <item x="44"/>
        <item x="47"/>
        <item x="49"/>
        <item x="45"/>
        <item x="48"/>
        <item x="46"/>
        <item x="10"/>
        <item x="12"/>
        <item x="31"/>
        <item x="20"/>
        <item x="33"/>
        <item x="0"/>
        <item x="35"/>
        <item x="13"/>
        <item x="30"/>
        <item x="25"/>
        <item x="38"/>
        <item x="29"/>
        <item x="11"/>
        <item x="21"/>
        <item x="1"/>
        <item x="24"/>
        <item x="23"/>
        <item x="26"/>
        <item x="28"/>
        <item x="22"/>
        <item x="2"/>
        <item x="4"/>
        <item x="34"/>
        <item x="32"/>
        <item x="3"/>
        <item x="27"/>
        <item x="39"/>
        <item x="37"/>
        <item x="36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49">
        <item x="42"/>
        <item x="10"/>
        <item x="25"/>
        <item x="39"/>
        <item x="32"/>
        <item x="46"/>
        <item x="44"/>
        <item x="12"/>
        <item x="43"/>
        <item x="41"/>
        <item x="15"/>
        <item x="47"/>
        <item x="0"/>
        <item x="34"/>
        <item x="40"/>
        <item x="21"/>
        <item x="7"/>
        <item x="2"/>
        <item x="45"/>
        <item x="24"/>
        <item x="4"/>
        <item x="31"/>
        <item x="28"/>
        <item x="26"/>
        <item x="22"/>
        <item x="6"/>
        <item x="29"/>
        <item x="3"/>
        <item x="20"/>
        <item x="13"/>
        <item x="30"/>
        <item x="23"/>
        <item x="35"/>
        <item x="33"/>
        <item x="1"/>
        <item x="36"/>
        <item x="37"/>
        <item x="11"/>
        <item x="38"/>
        <item x="27"/>
        <item x="5"/>
        <item x="14"/>
        <item x="8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10"/>
        <item x="29"/>
        <item x="42"/>
        <item x="26"/>
        <item x="0"/>
        <item x="20"/>
        <item x="25"/>
        <item x="33"/>
        <item x="41"/>
        <item x="12"/>
        <item x="44"/>
        <item x="49"/>
        <item x="48"/>
        <item x="30"/>
        <item x="38"/>
        <item x="31"/>
        <item x="35"/>
        <item x="45"/>
        <item x="47"/>
        <item x="46"/>
        <item x="13"/>
        <item x="2"/>
        <item x="28"/>
        <item x="32"/>
        <item x="1"/>
        <item x="24"/>
        <item x="36"/>
        <item x="37"/>
        <item x="3"/>
        <item x="39"/>
        <item x="21"/>
        <item x="34"/>
        <item x="22"/>
        <item x="23"/>
        <item x="4"/>
        <item x="27"/>
        <item x="11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30"/>
        <item x="45"/>
        <item x="10"/>
        <item x="41"/>
        <item x="31"/>
        <item x="12"/>
        <item x="49"/>
        <item x="0"/>
        <item x="44"/>
        <item x="47"/>
        <item x="33"/>
        <item x="20"/>
        <item x="48"/>
        <item x="46"/>
        <item x="21"/>
        <item x="25"/>
        <item x="26"/>
        <item x="35"/>
        <item x="29"/>
        <item x="24"/>
        <item x="28"/>
        <item x="22"/>
        <item x="13"/>
        <item x="4"/>
        <item x="1"/>
        <item x="38"/>
        <item x="23"/>
        <item x="39"/>
        <item x="32"/>
        <item x="36"/>
        <item x="27"/>
        <item x="2"/>
        <item x="37"/>
        <item x="34"/>
        <item x="11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0">
        <item x="42"/>
        <item x="48"/>
        <item x="46"/>
        <item x="40"/>
        <item x="39"/>
        <item x="41"/>
        <item x="47"/>
        <item x="9"/>
        <item x="45"/>
        <item x="44"/>
        <item x="20"/>
        <item x="38"/>
        <item x="43"/>
        <item x="29"/>
        <item x="28"/>
        <item x="25"/>
        <item x="32"/>
        <item x="37"/>
        <item x="4"/>
        <item x="11"/>
        <item x="0"/>
        <item x="31"/>
        <item x="34"/>
        <item x="2"/>
        <item x="26"/>
        <item x="19"/>
        <item x="36"/>
        <item x="23"/>
        <item x="10"/>
        <item x="14"/>
        <item x="33"/>
        <item x="35"/>
        <item x="27"/>
        <item x="21"/>
        <item x="1"/>
        <item x="24"/>
        <item x="12"/>
        <item x="22"/>
        <item x="30"/>
        <item x="3"/>
        <item x="5"/>
        <item x="6"/>
        <item x="13"/>
        <item x="7"/>
        <item x="8"/>
        <item x="15"/>
        <item x="16"/>
        <item x="17"/>
        <item x="18"/>
        <item t="default"/>
      </items>
    </pivotField>
    <pivotField compact="0" showAll="0">
      <items count="50">
        <item x="42"/>
        <item x="34"/>
        <item x="29"/>
        <item x="39"/>
        <item x="41"/>
        <item x="33"/>
        <item x="9"/>
        <item x="40"/>
        <item x="0"/>
        <item x="44"/>
        <item x="30"/>
        <item x="46"/>
        <item x="48"/>
        <item x="47"/>
        <item x="43"/>
        <item x="45"/>
        <item x="11"/>
        <item x="20"/>
        <item x="32"/>
        <item x="23"/>
        <item x="4"/>
        <item x="19"/>
        <item x="10"/>
        <item x="31"/>
        <item x="24"/>
        <item x="25"/>
        <item x="12"/>
        <item x="35"/>
        <item x="37"/>
        <item x="36"/>
        <item x="1"/>
        <item x="2"/>
        <item x="26"/>
        <item x="3"/>
        <item x="28"/>
        <item x="38"/>
        <item x="27"/>
        <item x="21"/>
        <item x="22"/>
        <item x="5"/>
        <item x="6"/>
        <item x="13"/>
        <item x="7"/>
        <item x="14"/>
        <item x="15"/>
        <item x="8"/>
        <item x="16"/>
        <item x="17"/>
        <item x="18"/>
        <item t="default"/>
      </items>
    </pivotField>
    <pivotField compact="0" showAll="0">
      <items count="46">
        <item x="38"/>
        <item x="36"/>
        <item x="35"/>
        <item x="41"/>
        <item x="30"/>
        <item x="42"/>
        <item x="37"/>
        <item x="43"/>
        <item x="39"/>
        <item x="40"/>
        <item x="44"/>
        <item x="32"/>
        <item x="10"/>
        <item x="29"/>
        <item x="4"/>
        <item x="8"/>
        <item x="9"/>
        <item x="18"/>
        <item x="20"/>
        <item x="22"/>
        <item x="0"/>
        <item x="33"/>
        <item x="23"/>
        <item x="21"/>
        <item x="17"/>
        <item x="19"/>
        <item x="16"/>
        <item x="28"/>
        <item x="26"/>
        <item x="1"/>
        <item x="34"/>
        <item x="2"/>
        <item x="27"/>
        <item x="3"/>
        <item x="25"/>
        <item x="24"/>
        <item x="31"/>
        <item x="5"/>
        <item x="6"/>
        <item x="7"/>
        <item x="11"/>
        <item x="12"/>
        <item x="13"/>
        <item x="14"/>
        <item x="15"/>
        <item t="default"/>
      </items>
    </pivotField>
    <pivotField compact="0" showAll="0">
      <items count="50">
        <item x="42"/>
        <item x="29"/>
        <item x="0"/>
        <item x="10"/>
        <item x="41"/>
        <item x="24"/>
        <item x="35"/>
        <item x="47"/>
        <item x="12"/>
        <item x="20"/>
        <item x="44"/>
        <item x="34"/>
        <item x="25"/>
        <item x="45"/>
        <item x="39"/>
        <item x="48"/>
        <item x="38"/>
        <item x="21"/>
        <item x="37"/>
        <item x="19"/>
        <item x="32"/>
        <item x="27"/>
        <item x="31"/>
        <item x="33"/>
        <item x="30"/>
        <item x="2"/>
        <item x="4"/>
        <item x="1"/>
        <item x="43"/>
        <item x="46"/>
        <item x="36"/>
        <item x="22"/>
        <item x="23"/>
        <item x="11"/>
        <item x="26"/>
        <item x="28"/>
        <item x="40"/>
        <item x="3"/>
        <item x="5"/>
        <item x="6"/>
        <item x="13"/>
        <item x="7"/>
        <item x="8"/>
        <item x="14"/>
        <item x="15"/>
        <item x="9"/>
        <item x="16"/>
        <item x="17"/>
        <item x="18"/>
        <item t="default"/>
      </items>
    </pivotField>
    <pivotField compact="0" showAll="0">
      <items count="51">
        <item x="40"/>
        <item x="48"/>
        <item x="43"/>
        <item x="45"/>
        <item x="42"/>
        <item x="47"/>
        <item x="49"/>
        <item x="46"/>
        <item x="41"/>
        <item x="23"/>
        <item x="20"/>
        <item x="44"/>
        <item x="34"/>
        <item x="33"/>
        <item x="31"/>
        <item x="37"/>
        <item x="35"/>
        <item x="30"/>
        <item x="29"/>
        <item x="12"/>
        <item x="39"/>
        <item x="0"/>
        <item x="10"/>
        <item x="28"/>
        <item x="13"/>
        <item x="2"/>
        <item x="1"/>
        <item x="21"/>
        <item x="26"/>
        <item x="27"/>
        <item x="25"/>
        <item x="38"/>
        <item x="4"/>
        <item x="36"/>
        <item x="3"/>
        <item x="22"/>
        <item x="11"/>
        <item x="32"/>
        <item x="24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5"/>
        <item x="40"/>
        <item x="48"/>
        <item x="47"/>
        <item x="49"/>
        <item x="42"/>
        <item x="46"/>
        <item x="44"/>
        <item x="41"/>
        <item x="32"/>
        <item x="34"/>
        <item x="11"/>
        <item x="30"/>
        <item x="37"/>
        <item x="2"/>
        <item x="35"/>
        <item x="20"/>
        <item x="0"/>
        <item x="13"/>
        <item x="39"/>
        <item x="21"/>
        <item x="38"/>
        <item x="25"/>
        <item x="10"/>
        <item x="27"/>
        <item x="31"/>
        <item x="24"/>
        <item x="33"/>
        <item x="23"/>
        <item x="22"/>
        <item x="3"/>
        <item x="29"/>
        <item x="4"/>
        <item x="12"/>
        <item x="36"/>
        <item x="26"/>
        <item x="28"/>
        <item x="1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41"/>
        <item x="45"/>
        <item x="49"/>
        <item x="46"/>
        <item x="47"/>
        <item x="48"/>
        <item x="44"/>
        <item x="12"/>
        <item x="2"/>
        <item x="10"/>
        <item x="0"/>
        <item x="30"/>
        <item x="22"/>
        <item x="29"/>
        <item x="11"/>
        <item x="20"/>
        <item x="37"/>
        <item x="33"/>
        <item x="35"/>
        <item x="26"/>
        <item x="4"/>
        <item x="25"/>
        <item x="21"/>
        <item x="32"/>
        <item x="31"/>
        <item x="1"/>
        <item x="38"/>
        <item x="34"/>
        <item x="13"/>
        <item x="36"/>
        <item x="24"/>
        <item x="23"/>
        <item x="27"/>
        <item x="28"/>
        <item x="3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12"/>
        <item x="0"/>
        <item x="48"/>
        <item x="41"/>
        <item x="42"/>
        <item x="47"/>
        <item x="46"/>
        <item x="30"/>
        <item x="44"/>
        <item x="34"/>
        <item x="49"/>
        <item x="31"/>
        <item x="26"/>
        <item x="45"/>
        <item x="35"/>
        <item x="2"/>
        <item x="33"/>
        <item x="36"/>
        <item x="20"/>
        <item x="29"/>
        <item x="25"/>
        <item x="23"/>
        <item x="28"/>
        <item x="22"/>
        <item x="27"/>
        <item x="21"/>
        <item x="10"/>
        <item x="32"/>
        <item x="1"/>
        <item x="4"/>
        <item x="24"/>
        <item x="37"/>
        <item x="38"/>
        <item x="11"/>
        <item x="13"/>
        <item x="39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5"/>
        <item x="41"/>
        <item x="40"/>
        <item x="42"/>
        <item x="11"/>
        <item x="49"/>
        <item x="47"/>
        <item x="44"/>
        <item x="34"/>
        <item x="10"/>
        <item x="46"/>
        <item x="48"/>
        <item x="4"/>
        <item x="30"/>
        <item x="12"/>
        <item x="33"/>
        <item x="37"/>
        <item x="0"/>
        <item x="1"/>
        <item x="20"/>
        <item x="26"/>
        <item x="24"/>
        <item x="31"/>
        <item x="25"/>
        <item x="35"/>
        <item x="21"/>
        <item x="23"/>
        <item x="22"/>
        <item x="2"/>
        <item x="29"/>
        <item x="38"/>
        <item x="27"/>
        <item x="28"/>
        <item x="13"/>
        <item x="36"/>
        <item x="32"/>
        <item x="39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2"/>
        <item x="41"/>
        <item x="40"/>
        <item x="45"/>
        <item x="48"/>
        <item x="10"/>
        <item x="30"/>
        <item x="47"/>
        <item x="49"/>
        <item x="12"/>
        <item x="44"/>
        <item x="31"/>
        <item x="20"/>
        <item x="13"/>
        <item x="34"/>
        <item x="37"/>
        <item x="23"/>
        <item x="0"/>
        <item x="46"/>
        <item x="33"/>
        <item x="27"/>
        <item x="4"/>
        <item x="38"/>
        <item x="26"/>
        <item x="22"/>
        <item x="35"/>
        <item x="21"/>
        <item x="2"/>
        <item x="25"/>
        <item x="1"/>
        <item x="28"/>
        <item x="24"/>
        <item x="32"/>
        <item x="29"/>
        <item x="11"/>
        <item x="3"/>
        <item x="36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12"/>
        <item x="46"/>
        <item x="42"/>
        <item x="41"/>
        <item x="35"/>
        <item x="40"/>
        <item x="44"/>
        <item x="48"/>
        <item x="45"/>
        <item x="30"/>
        <item x="49"/>
        <item x="47"/>
        <item x="0"/>
        <item x="36"/>
        <item x="33"/>
        <item x="26"/>
        <item x="38"/>
        <item x="10"/>
        <item x="34"/>
        <item x="37"/>
        <item x="31"/>
        <item x="20"/>
        <item x="13"/>
        <item x="2"/>
        <item x="21"/>
        <item x="27"/>
        <item x="11"/>
        <item x="23"/>
        <item x="32"/>
        <item x="1"/>
        <item x="24"/>
        <item x="22"/>
        <item x="29"/>
        <item x="4"/>
        <item x="25"/>
        <item x="3"/>
        <item x="28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30"/>
        <item x="35"/>
        <item x="37"/>
        <item x="41"/>
        <item x="12"/>
        <item x="0"/>
        <item x="46"/>
        <item x="45"/>
        <item x="25"/>
        <item x="20"/>
        <item x="33"/>
        <item x="49"/>
        <item x="10"/>
        <item x="47"/>
        <item x="34"/>
        <item x="26"/>
        <item x="4"/>
        <item x="38"/>
        <item x="1"/>
        <item x="48"/>
        <item x="29"/>
        <item x="13"/>
        <item x="22"/>
        <item x="44"/>
        <item x="23"/>
        <item x="21"/>
        <item x="31"/>
        <item x="39"/>
        <item x="28"/>
        <item x="36"/>
        <item x="2"/>
        <item x="11"/>
        <item x="24"/>
        <item x="27"/>
        <item x="32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12"/>
        <item x="40"/>
        <item x="42"/>
        <item x="41"/>
        <item x="47"/>
        <item x="2"/>
        <item x="46"/>
        <item x="45"/>
        <item x="49"/>
        <item x="48"/>
        <item x="35"/>
        <item x="31"/>
        <item x="30"/>
        <item x="44"/>
        <item x="0"/>
        <item x="22"/>
        <item x="34"/>
        <item x="29"/>
        <item x="25"/>
        <item x="38"/>
        <item x="33"/>
        <item x="37"/>
        <item x="36"/>
        <item x="20"/>
        <item x="11"/>
        <item x="26"/>
        <item x="27"/>
        <item x="23"/>
        <item x="1"/>
        <item x="10"/>
        <item x="13"/>
        <item x="32"/>
        <item x="21"/>
        <item x="28"/>
        <item x="39"/>
        <item x="4"/>
        <item x="24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2"/>
        <item x="12"/>
        <item x="47"/>
        <item x="46"/>
        <item x="40"/>
        <item x="45"/>
        <item x="48"/>
        <item x="26"/>
        <item x="41"/>
        <item x="44"/>
        <item x="49"/>
        <item x="13"/>
        <item x="20"/>
        <item x="30"/>
        <item x="4"/>
        <item x="10"/>
        <item x="23"/>
        <item x="35"/>
        <item x="31"/>
        <item x="11"/>
        <item x="2"/>
        <item x="21"/>
        <item x="36"/>
        <item x="34"/>
        <item x="0"/>
        <item x="37"/>
        <item x="33"/>
        <item x="38"/>
        <item x="3"/>
        <item x="32"/>
        <item x="1"/>
        <item x="27"/>
        <item x="29"/>
        <item x="24"/>
        <item x="25"/>
        <item x="22"/>
        <item x="28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7"/>
        <item x="41"/>
        <item x="42"/>
        <item x="48"/>
        <item x="44"/>
        <item x="45"/>
        <item x="49"/>
        <item x="12"/>
        <item x="30"/>
        <item x="46"/>
        <item x="37"/>
        <item x="35"/>
        <item x="0"/>
        <item x="20"/>
        <item x="26"/>
        <item x="10"/>
        <item x="21"/>
        <item x="33"/>
        <item x="27"/>
        <item x="11"/>
        <item x="2"/>
        <item x="25"/>
        <item x="34"/>
        <item x="22"/>
        <item x="32"/>
        <item x="38"/>
        <item x="31"/>
        <item x="13"/>
        <item x="1"/>
        <item x="29"/>
        <item x="36"/>
        <item x="4"/>
        <item x="23"/>
        <item x="3"/>
        <item x="28"/>
        <item x="24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6"/>
        <item x="48"/>
        <item x="12"/>
        <item x="35"/>
        <item x="44"/>
        <item x="42"/>
        <item x="0"/>
        <item x="49"/>
        <item x="45"/>
        <item x="47"/>
        <item x="41"/>
        <item x="25"/>
        <item x="33"/>
        <item x="20"/>
        <item x="31"/>
        <item x="29"/>
        <item x="38"/>
        <item x="30"/>
        <item x="26"/>
        <item x="27"/>
        <item x="1"/>
        <item x="34"/>
        <item x="23"/>
        <item x="37"/>
        <item x="10"/>
        <item x="24"/>
        <item x="11"/>
        <item x="13"/>
        <item x="21"/>
        <item x="2"/>
        <item x="28"/>
        <item x="36"/>
        <item x="4"/>
        <item x="22"/>
        <item x="3"/>
        <item x="39"/>
        <item x="32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5"/>
        <item x="10"/>
        <item x="41"/>
        <item x="48"/>
        <item x="20"/>
        <item x="47"/>
        <item x="44"/>
        <item x="30"/>
        <item x="0"/>
        <item x="38"/>
        <item x="46"/>
        <item x="12"/>
        <item x="23"/>
        <item x="32"/>
        <item x="29"/>
        <item x="26"/>
        <item x="22"/>
        <item x="28"/>
        <item x="42"/>
        <item x="25"/>
        <item x="34"/>
        <item x="49"/>
        <item x="33"/>
        <item x="35"/>
        <item x="21"/>
        <item x="37"/>
        <item x="27"/>
        <item x="13"/>
        <item x="11"/>
        <item x="24"/>
        <item x="31"/>
        <item x="1"/>
        <item x="2"/>
        <item x="4"/>
        <item x="3"/>
        <item x="36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47">
        <item x="40"/>
        <item x="30"/>
        <item x="29"/>
        <item x="12"/>
        <item x="10"/>
        <item x="28"/>
        <item x="41"/>
        <item x="33"/>
        <item x="31"/>
        <item x="36"/>
        <item x="42"/>
        <item x="45"/>
        <item x="39"/>
        <item x="43"/>
        <item x="37"/>
        <item x="0"/>
        <item x="19"/>
        <item x="38"/>
        <item x="34"/>
        <item x="44"/>
        <item x="27"/>
        <item x="35"/>
        <item x="20"/>
        <item x="1"/>
        <item x="23"/>
        <item x="24"/>
        <item x="32"/>
        <item x="22"/>
        <item x="2"/>
        <item x="11"/>
        <item x="25"/>
        <item x="21"/>
        <item x="26"/>
        <item x="9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t="default"/>
      </items>
    </pivotField>
    <pivotField compact="0" showAll="0">
      <items count="49">
        <item x="41"/>
        <item x="39"/>
        <item x="10"/>
        <item x="40"/>
        <item x="33"/>
        <item x="45"/>
        <item x="0"/>
        <item x="44"/>
        <item x="20"/>
        <item x="46"/>
        <item x="42"/>
        <item x="12"/>
        <item x="30"/>
        <item x="31"/>
        <item x="43"/>
        <item x="13"/>
        <item x="29"/>
        <item x="32"/>
        <item x="47"/>
        <item x="4"/>
        <item x="26"/>
        <item x="11"/>
        <item x="37"/>
        <item x="24"/>
        <item x="35"/>
        <item x="22"/>
        <item x="21"/>
        <item x="25"/>
        <item x="36"/>
        <item x="28"/>
        <item x="34"/>
        <item x="23"/>
        <item x="1"/>
        <item x="27"/>
        <item x="2"/>
        <item x="38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7"/>
        <item x="40"/>
        <item x="42"/>
        <item x="41"/>
        <item x="45"/>
        <item x="10"/>
        <item x="46"/>
        <item x="49"/>
        <item x="48"/>
        <item x="44"/>
        <item x="31"/>
        <item x="30"/>
        <item x="20"/>
        <item x="33"/>
        <item x="0"/>
        <item x="1"/>
        <item x="12"/>
        <item x="25"/>
        <item x="32"/>
        <item x="35"/>
        <item x="21"/>
        <item x="34"/>
        <item x="37"/>
        <item x="38"/>
        <item x="11"/>
        <item x="29"/>
        <item x="23"/>
        <item x="24"/>
        <item x="27"/>
        <item x="22"/>
        <item x="26"/>
        <item x="4"/>
        <item x="36"/>
        <item x="28"/>
        <item x="2"/>
        <item x="13"/>
        <item x="3"/>
        <item x="39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31"/>
        <item x="45"/>
        <item x="44"/>
        <item x="42"/>
        <item x="48"/>
        <item x="49"/>
        <item x="46"/>
        <item x="41"/>
        <item x="47"/>
        <item x="12"/>
        <item x="30"/>
        <item x="35"/>
        <item x="0"/>
        <item x="10"/>
        <item x="33"/>
        <item x="20"/>
        <item x="25"/>
        <item x="21"/>
        <item x="29"/>
        <item x="38"/>
        <item x="23"/>
        <item x="26"/>
        <item x="28"/>
        <item x="22"/>
        <item x="34"/>
        <item x="24"/>
        <item x="4"/>
        <item x="13"/>
        <item x="1"/>
        <item x="2"/>
        <item x="32"/>
        <item x="11"/>
        <item x="39"/>
        <item x="27"/>
        <item x="37"/>
        <item x="3"/>
        <item x="36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0"/>
        <item x="42"/>
        <item x="43"/>
        <item x="47"/>
        <item x="33"/>
        <item x="49"/>
        <item x="48"/>
        <item x="32"/>
        <item x="31"/>
        <item x="35"/>
        <item x="41"/>
        <item x="0"/>
        <item x="46"/>
        <item x="44"/>
        <item x="29"/>
        <item x="34"/>
        <item x="38"/>
        <item x="45"/>
        <item x="30"/>
        <item x="12"/>
        <item x="39"/>
        <item x="13"/>
        <item x="9"/>
        <item x="26"/>
        <item x="22"/>
        <item x="28"/>
        <item x="1"/>
        <item x="11"/>
        <item x="25"/>
        <item x="21"/>
        <item x="36"/>
        <item x="20"/>
        <item x="23"/>
        <item x="4"/>
        <item x="24"/>
        <item x="3"/>
        <item x="10"/>
        <item x="27"/>
        <item x="2"/>
        <item x="37"/>
        <item x="5"/>
        <item x="6"/>
        <item x="14"/>
        <item x="7"/>
        <item x="8"/>
        <item x="15"/>
        <item x="16"/>
        <item x="17"/>
        <item x="18"/>
        <item x="19"/>
        <item t="default"/>
      </items>
    </pivotField>
    <pivotField compact="0" showAll="0">
      <items count="49">
        <item x="41"/>
        <item x="43"/>
        <item x="46"/>
        <item x="42"/>
        <item x="40"/>
        <item x="45"/>
        <item x="38"/>
        <item x="39"/>
        <item x="47"/>
        <item x="44"/>
        <item x="20"/>
        <item x="30"/>
        <item x="29"/>
        <item x="25"/>
        <item x="37"/>
        <item x="24"/>
        <item x="0"/>
        <item x="15"/>
        <item x="10"/>
        <item x="13"/>
        <item x="3"/>
        <item x="28"/>
        <item x="36"/>
        <item x="22"/>
        <item x="1"/>
        <item x="4"/>
        <item x="21"/>
        <item x="11"/>
        <item x="12"/>
        <item x="33"/>
        <item x="32"/>
        <item x="35"/>
        <item x="27"/>
        <item x="23"/>
        <item x="31"/>
        <item x="2"/>
        <item x="26"/>
        <item x="34"/>
        <item x="5"/>
        <item x="6"/>
        <item x="14"/>
        <item x="7"/>
        <item x="8"/>
        <item x="16"/>
        <item x="9"/>
        <item x="17"/>
        <item x="18"/>
        <item x="19"/>
        <item t="default"/>
      </items>
    </pivotField>
    <pivotField compact="0" showAll="0">
      <items count="51">
        <item x="31"/>
        <item x="0"/>
        <item x="20"/>
        <item x="40"/>
        <item x="47"/>
        <item x="30"/>
        <item x="12"/>
        <item x="10"/>
        <item x="33"/>
        <item x="25"/>
        <item x="36"/>
        <item x="45"/>
        <item x="21"/>
        <item x="1"/>
        <item x="43"/>
        <item x="42"/>
        <item x="24"/>
        <item x="35"/>
        <item x="28"/>
        <item x="41"/>
        <item x="49"/>
        <item x="4"/>
        <item x="44"/>
        <item x="48"/>
        <item x="34"/>
        <item x="29"/>
        <item x="3"/>
        <item x="39"/>
        <item x="26"/>
        <item x="38"/>
        <item x="13"/>
        <item x="11"/>
        <item x="46"/>
        <item x="2"/>
        <item x="27"/>
        <item x="22"/>
        <item x="23"/>
        <item x="37"/>
        <item x="32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30"/>
        <item x="43"/>
        <item x="33"/>
        <item x="10"/>
        <item x="40"/>
        <item x="34"/>
        <item x="42"/>
        <item x="48"/>
        <item x="47"/>
        <item x="44"/>
        <item x="41"/>
        <item x="36"/>
        <item x="45"/>
        <item x="31"/>
        <item x="0"/>
        <item x="35"/>
        <item x="46"/>
        <item x="20"/>
        <item x="26"/>
        <item x="12"/>
        <item x="49"/>
        <item x="37"/>
        <item x="24"/>
        <item x="1"/>
        <item x="11"/>
        <item x="29"/>
        <item x="32"/>
        <item x="13"/>
        <item x="4"/>
        <item x="2"/>
        <item x="39"/>
        <item x="22"/>
        <item x="21"/>
        <item x="3"/>
        <item x="27"/>
        <item x="28"/>
        <item x="38"/>
        <item x="23"/>
        <item x="25"/>
        <item x="5"/>
        <item x="6"/>
        <item x="14"/>
        <item x="9"/>
        <item x="7"/>
        <item x="8"/>
        <item x="15"/>
        <item x="16"/>
        <item x="17"/>
        <item x="18"/>
        <item x="19"/>
        <item t="default"/>
      </items>
    </pivotField>
    <pivotField compact="0" showAll="0">
      <items count="51">
        <item x="35"/>
        <item x="30"/>
        <item x="43"/>
        <item x="31"/>
        <item x="40"/>
        <item x="33"/>
        <item x="12"/>
        <item x="42"/>
        <item x="20"/>
        <item x="0"/>
        <item x="10"/>
        <item x="47"/>
        <item x="13"/>
        <item x="48"/>
        <item x="38"/>
        <item x="49"/>
        <item x="46"/>
        <item x="45"/>
        <item x="37"/>
        <item x="25"/>
        <item x="41"/>
        <item x="11"/>
        <item x="32"/>
        <item x="44"/>
        <item x="29"/>
        <item x="21"/>
        <item x="2"/>
        <item x="26"/>
        <item x="39"/>
        <item x="34"/>
        <item x="1"/>
        <item x="28"/>
        <item x="22"/>
        <item x="36"/>
        <item x="23"/>
        <item x="4"/>
        <item x="24"/>
        <item x="27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45"/>
        <item x="47"/>
        <item x="41"/>
        <item x="48"/>
        <item x="49"/>
        <item x="46"/>
        <item x="30"/>
        <item x="44"/>
        <item x="10"/>
        <item x="12"/>
        <item x="0"/>
        <item x="31"/>
        <item x="35"/>
        <item x="33"/>
        <item x="20"/>
        <item x="26"/>
        <item x="34"/>
        <item x="21"/>
        <item x="25"/>
        <item x="32"/>
        <item x="29"/>
        <item x="37"/>
        <item x="38"/>
        <item x="13"/>
        <item x="36"/>
        <item x="4"/>
        <item x="24"/>
        <item x="1"/>
        <item x="2"/>
        <item x="23"/>
        <item x="11"/>
        <item x="27"/>
        <item x="22"/>
        <item x="28"/>
        <item x="39"/>
        <item x="3"/>
        <item x="5"/>
        <item x="6"/>
        <item x="14"/>
        <item x="7"/>
        <item x="8"/>
        <item x="15"/>
        <item x="16"/>
        <item x="9"/>
        <item x="17"/>
        <item x="18"/>
        <item x="19"/>
        <item t="default"/>
      </items>
    </pivotField>
    <pivotField compact="0" showAll="0">
      <items count="51">
        <item x="43"/>
        <item x="40"/>
        <item x="42"/>
        <item x="45"/>
        <item x="48"/>
        <item x="41"/>
        <item x="47"/>
        <item x="46"/>
        <item x="12"/>
        <item x="49"/>
        <item x="44"/>
        <item x="30"/>
        <item x="35"/>
        <item x="0"/>
        <item x="34"/>
        <item x="20"/>
        <item x="33"/>
        <item x="31"/>
        <item x="37"/>
        <item x="10"/>
        <item x="26"/>
        <item x="2"/>
        <item x="25"/>
        <item x="23"/>
        <item x="38"/>
        <item x="13"/>
        <item x="29"/>
        <item x="21"/>
        <item x="11"/>
        <item x="1"/>
        <item x="4"/>
        <item x="22"/>
        <item x="27"/>
        <item x="36"/>
        <item x="32"/>
        <item x="24"/>
        <item x="28"/>
        <item x="39"/>
        <item x="3"/>
        <item x="5"/>
        <item x="6"/>
        <item x="14"/>
        <item x="15"/>
        <item x="7"/>
        <item x="8"/>
        <item x="9"/>
        <item x="16"/>
        <item x="17"/>
        <item x="18"/>
        <item x="19"/>
        <item t="default"/>
      </items>
    </pivotField>
    <pivotField dataField="1" compact="0" showAll="0">
      <items count="51">
        <item x="43"/>
        <item x="40"/>
        <item x="42"/>
        <item x="47"/>
        <item x="45"/>
        <item x="30"/>
        <item x="41"/>
        <item x="49"/>
        <item x="48"/>
        <item x="46"/>
        <item x="10"/>
        <item x="44"/>
        <item x="31"/>
        <item x="33"/>
        <item x="0"/>
        <item x="35"/>
        <item x="12"/>
        <item x="20"/>
        <item x="21"/>
        <item x="32"/>
        <item x="26"/>
        <item x="34"/>
        <item x="25"/>
        <item x="29"/>
        <item x="38"/>
        <item x="13"/>
        <item x="36"/>
        <item x="37"/>
        <item x="4"/>
        <item x="24"/>
        <item x="1"/>
        <item x="28"/>
        <item x="39"/>
        <item x="11"/>
        <item x="27"/>
        <item x="23"/>
        <item x="2"/>
        <item x="22"/>
        <item x="3"/>
        <item x="5"/>
        <item x="6"/>
        <item x="14"/>
        <item x="15"/>
        <item x="7"/>
        <item x="8"/>
        <item x="9"/>
        <item x="16"/>
        <item x="17"/>
        <item x="18"/>
        <item x="1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ll_mean" fld="39" subtotal="average" baseField="0" baseItem="0"/>
    <dataField name="标准偏差项:all_mean" fld="39" subtotal="stdDev" baseField="0" baseItem="0"/>
    <dataField name="计数项:all_mean" fld="3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1"/>
  <sheetViews>
    <sheetView tabSelected="1" topLeftCell="AK25" workbookViewId="0">
      <selection activeCell="AP56" sqref="AP56"/>
    </sheetView>
  </sheetViews>
  <sheetFormatPr defaultColWidth="9" defaultRowHeight="13.5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 t="s">
        <v>40</v>
      </c>
      <c r="B2" t="s">
        <v>41</v>
      </c>
      <c r="C2">
        <v>0.553324408746095</v>
      </c>
      <c r="D2">
        <v>0.88305191319684</v>
      </c>
      <c r="E2">
        <v>0.858727468907176</v>
      </c>
      <c r="F2">
        <v>0.793143491095866</v>
      </c>
      <c r="G2">
        <v>0.859646449444402</v>
      </c>
      <c r="H2">
        <v>0.894049410858819</v>
      </c>
      <c r="I2">
        <v>0.628968253968254</v>
      </c>
      <c r="J2">
        <v>0.806949544403644</v>
      </c>
      <c r="K2">
        <v>0.806170009445582</v>
      </c>
      <c r="L2">
        <v>0.793367346938775</v>
      </c>
      <c r="M2">
        <v>0.586851851851851</v>
      </c>
      <c r="N2">
        <v>0.899999999999999</v>
      </c>
      <c r="O2">
        <v>0.682715311004784</v>
      </c>
      <c r="P2">
        <v>0.656434097927278</v>
      </c>
      <c r="Q2">
        <v>0.867953431372549</v>
      </c>
      <c r="R2">
        <v>0.813871094110056</v>
      </c>
      <c r="S2">
        <v>0.692778793418647</v>
      </c>
      <c r="T2">
        <v>0.722819707685616</v>
      </c>
      <c r="U2">
        <v>0.776629361421988</v>
      </c>
      <c r="V2">
        <v>0.782974643085446</v>
      </c>
      <c r="W2">
        <v>0.769490271324391</v>
      </c>
      <c r="X2">
        <v>0.774070679878572</v>
      </c>
      <c r="Y2">
        <v>0.814595983773841</v>
      </c>
      <c r="Z2">
        <v>0.843500287852619</v>
      </c>
      <c r="AA2">
        <v>0.722987874760432</v>
      </c>
      <c r="AB2">
        <v>0.61189111747851</v>
      </c>
      <c r="AC2">
        <v>0.905066977285963</v>
      </c>
      <c r="AD2">
        <v>0.56774193548387</v>
      </c>
      <c r="AE2">
        <v>0.822525597269624</v>
      </c>
      <c r="AF2">
        <v>0.822610266642752</v>
      </c>
      <c r="AG2">
        <v>0.54351395730706</v>
      </c>
      <c r="AH2">
        <v>0.796491228070175</v>
      </c>
      <c r="AI2">
        <v>0.427458033573141</v>
      </c>
      <c r="AJ2">
        <v>0.711728169528681</v>
      </c>
      <c r="AK2">
        <v>0.69250614677544</v>
      </c>
      <c r="AL2">
        <v>0.748188717596821</v>
      </c>
      <c r="AM2">
        <f t="shared" ref="AM2:AM51" si="0">AVERAGE(P2:AA2)</f>
        <v>0.769842185550953</v>
      </c>
      <c r="AN2">
        <f t="shared" ref="AN2:AN51" si="1">AVERAGE(AM2,AB2:AK2,C2:O2)</f>
        <v>0.738264211451177</v>
      </c>
    </row>
    <row r="3" spans="1:40">
      <c r="A3" t="s">
        <v>40</v>
      </c>
      <c r="B3" t="s">
        <v>42</v>
      </c>
      <c r="C3">
        <v>0.547077197679607</v>
      </c>
      <c r="D3">
        <v>0.91261329652634</v>
      </c>
      <c r="E3">
        <v>0.914419561165849</v>
      </c>
      <c r="F3">
        <v>0.814748346430093</v>
      </c>
      <c r="G3">
        <v>0.893221524067524</v>
      </c>
      <c r="H3">
        <v>0.909987650773776</v>
      </c>
      <c r="I3">
        <v>0.762345679012345</v>
      </c>
      <c r="J3">
        <v>0.881204950360397</v>
      </c>
      <c r="K3">
        <v>0.860991399548158</v>
      </c>
      <c r="L3">
        <v>0.875850340136054</v>
      </c>
      <c r="M3">
        <v>0.878518518518518</v>
      </c>
      <c r="N3">
        <v>0.94074074074074</v>
      </c>
      <c r="O3">
        <v>0.804724880382775</v>
      </c>
      <c r="P3">
        <v>0.668284734329242</v>
      </c>
      <c r="Q3">
        <v>0.921278379772961</v>
      </c>
      <c r="R3">
        <v>0.849703889759424</v>
      </c>
      <c r="S3">
        <v>0.777894576477757</v>
      </c>
      <c r="T3">
        <v>0.724070951481532</v>
      </c>
      <c r="U3">
        <v>0.808909370199692</v>
      </c>
      <c r="V3">
        <v>0.839335180055401</v>
      </c>
      <c r="W3">
        <v>0.798165252669664</v>
      </c>
      <c r="X3">
        <v>0.823558050289249</v>
      </c>
      <c r="Y3">
        <v>0.83118748267782</v>
      </c>
      <c r="Z3">
        <v>0.891917098445595</v>
      </c>
      <c r="AA3">
        <v>0.823620621575029</v>
      </c>
      <c r="AB3">
        <v>0.711652340019102</v>
      </c>
      <c r="AC3">
        <v>0.94059405940594</v>
      </c>
      <c r="AD3">
        <v>0.747419354838709</v>
      </c>
      <c r="AE3">
        <v>0.827245661172028</v>
      </c>
      <c r="AF3">
        <v>0.864323640630137</v>
      </c>
      <c r="AG3">
        <v>0.64039408866995</v>
      </c>
      <c r="AH3">
        <v>0.82914979757085</v>
      </c>
      <c r="AI3">
        <v>0.545163868904876</v>
      </c>
      <c r="AJ3">
        <v>0.763244428206065</v>
      </c>
      <c r="AK3">
        <v>0.772133169998523</v>
      </c>
      <c r="AL3">
        <v>0.811305430928335</v>
      </c>
      <c r="AM3">
        <f t="shared" si="0"/>
        <v>0.813160465644447</v>
      </c>
      <c r="AN3">
        <f t="shared" si="1"/>
        <v>0.81045520668345</v>
      </c>
    </row>
    <row r="4" spans="1:40">
      <c r="A4" t="s">
        <v>40</v>
      </c>
      <c r="B4" t="s">
        <v>43</v>
      </c>
      <c r="C4">
        <v>0.556001784917447</v>
      </c>
      <c r="D4">
        <v>0.915164097845257</v>
      </c>
      <c r="E4">
        <v>0.894942279136943</v>
      </c>
      <c r="F4">
        <v>0.858837145917227</v>
      </c>
      <c r="G4">
        <v>0.894862292121303</v>
      </c>
      <c r="H4">
        <v>0.914575321717322</v>
      </c>
      <c r="I4">
        <v>0.678571428571428</v>
      </c>
      <c r="J4">
        <v>0.872569019447844</v>
      </c>
      <c r="K4">
        <v>0.865600954501013</v>
      </c>
      <c r="L4">
        <v>0.802721088435374</v>
      </c>
      <c r="M4">
        <v>0.896851851851851</v>
      </c>
      <c r="N4">
        <v>0.944444444444444</v>
      </c>
      <c r="O4">
        <v>0.803827751196172</v>
      </c>
      <c r="P4">
        <v>0.664080037375084</v>
      </c>
      <c r="Q4">
        <v>0.856778895768833</v>
      </c>
      <c r="R4">
        <v>0.811635865056687</v>
      </c>
      <c r="S4">
        <v>0.7455971968312</v>
      </c>
      <c r="T4">
        <v>0.752915100129295</v>
      </c>
      <c r="U4">
        <v>0.797915295150318</v>
      </c>
      <c r="V4">
        <v>0.82192627317281</v>
      </c>
      <c r="W4">
        <v>0.82716629984261</v>
      </c>
      <c r="X4">
        <v>0.731699982816885</v>
      </c>
      <c r="Y4">
        <v>0.803686159893169</v>
      </c>
      <c r="Z4">
        <v>0.875918249856073</v>
      </c>
      <c r="AA4">
        <v>0.842333362225882</v>
      </c>
      <c r="AB4">
        <v>0.712082139446036</v>
      </c>
      <c r="AC4">
        <v>0.952242283051834</v>
      </c>
      <c r="AD4">
        <v>0.778064516129032</v>
      </c>
      <c r="AE4">
        <v>0.919904146394597</v>
      </c>
      <c r="AF4">
        <v>0.864942979702866</v>
      </c>
      <c r="AG4">
        <v>0.719540229885057</v>
      </c>
      <c r="AH4">
        <v>0.865587044534412</v>
      </c>
      <c r="AI4">
        <v>0.671262989608313</v>
      </c>
      <c r="AJ4">
        <v>0.781877968578735</v>
      </c>
      <c r="AK4">
        <v>0.758425860765762</v>
      </c>
      <c r="AL4">
        <v>0.812987209609118</v>
      </c>
      <c r="AM4">
        <f t="shared" si="0"/>
        <v>0.79430439317657</v>
      </c>
      <c r="AN4">
        <f t="shared" si="1"/>
        <v>0.821550167140702</v>
      </c>
    </row>
    <row r="5" spans="1:40">
      <c r="A5" t="s">
        <v>40</v>
      </c>
      <c r="B5" t="s">
        <v>44</v>
      </c>
      <c r="C5">
        <v>0.679161088799643</v>
      </c>
      <c r="D5">
        <v>0.914225136109194</v>
      </c>
      <c r="E5">
        <v>0.916634364630792</v>
      </c>
      <c r="F5">
        <v>0.852577956751901</v>
      </c>
      <c r="G5">
        <v>0.91125304136253</v>
      </c>
      <c r="H5">
        <v>0.919406234995563</v>
      </c>
      <c r="I5">
        <v>0.732363315696649</v>
      </c>
      <c r="J5">
        <v>0.894260845913232</v>
      </c>
      <c r="K5">
        <v>0.885943757353469</v>
      </c>
      <c r="L5">
        <v>0.918367346938775</v>
      </c>
      <c r="M5">
        <v>0.901111111111111</v>
      </c>
      <c r="N5">
        <v>0.953703703703703</v>
      </c>
      <c r="O5">
        <v>0.893540669856459</v>
      </c>
      <c r="P5">
        <v>0.72100867147529</v>
      </c>
      <c r="Q5">
        <v>0.894027347781217</v>
      </c>
      <c r="R5">
        <v>0.878773389252465</v>
      </c>
      <c r="S5">
        <v>0.846587446678854</v>
      </c>
      <c r="T5">
        <v>0.827095982315754</v>
      </c>
      <c r="U5">
        <v>0.831446126837831</v>
      </c>
      <c r="V5">
        <v>0.861985936501172</v>
      </c>
      <c r="W5">
        <v>0.848322955661318</v>
      </c>
      <c r="X5">
        <v>0.868162552265307</v>
      </c>
      <c r="Y5">
        <v>0.821235102925243</v>
      </c>
      <c r="Z5">
        <v>0.900368451352907</v>
      </c>
      <c r="AA5">
        <v>0.88030780195121</v>
      </c>
      <c r="AB5">
        <v>0.715090735434574</v>
      </c>
      <c r="AC5">
        <v>0.970879440885264</v>
      </c>
      <c r="AD5">
        <v>0.824838709677419</v>
      </c>
      <c r="AE5">
        <v>0.948442378912206</v>
      </c>
      <c r="AF5">
        <v>0.886209756972468</v>
      </c>
      <c r="AG5">
        <v>0.688998357963875</v>
      </c>
      <c r="AH5">
        <v>0.818893387314439</v>
      </c>
      <c r="AI5">
        <v>0.630695443645083</v>
      </c>
      <c r="AJ5">
        <v>0.798684691267811</v>
      </c>
      <c r="AK5">
        <v>0.807856360935178</v>
      </c>
      <c r="AL5">
        <v>0.846927417177997</v>
      </c>
      <c r="AM5">
        <f t="shared" si="0"/>
        <v>0.848276813749881</v>
      </c>
      <c r="AN5">
        <f t="shared" si="1"/>
        <v>0.846308943749217</v>
      </c>
    </row>
    <row r="6" spans="1:40">
      <c r="A6" t="s">
        <v>40</v>
      </c>
      <c r="B6" t="s">
        <v>45</v>
      </c>
      <c r="C6">
        <v>0.46140116019634</v>
      </c>
      <c r="D6">
        <v>0.903575646039414</v>
      </c>
      <c r="E6">
        <v>0.909732890913826</v>
      </c>
      <c r="F6">
        <v>0.855363017616325</v>
      </c>
      <c r="G6">
        <v>0.889152055584819</v>
      </c>
      <c r="H6">
        <v>0.914757357049936</v>
      </c>
      <c r="I6">
        <v>0.704585537918871</v>
      </c>
      <c r="J6">
        <v>0.929484564123487</v>
      </c>
      <c r="K6">
        <v>0.858815601230687</v>
      </c>
      <c r="L6">
        <v>0.790816326530612</v>
      </c>
      <c r="M6">
        <v>0.781296296296296</v>
      </c>
      <c r="N6">
        <v>0.866666666666666</v>
      </c>
      <c r="O6">
        <v>0.804126794258373</v>
      </c>
      <c r="P6">
        <v>0.706822092321015</v>
      </c>
      <c r="Q6">
        <v>0.902073658410732</v>
      </c>
      <c r="R6">
        <v>0.843747119550189</v>
      </c>
      <c r="S6">
        <v>0.778366849482023</v>
      </c>
      <c r="T6">
        <v>0.713733294405748</v>
      </c>
      <c r="U6">
        <v>0.785418038183015</v>
      </c>
      <c r="V6">
        <v>0.848966545919454</v>
      </c>
      <c r="W6">
        <v>0.796215128200304</v>
      </c>
      <c r="X6">
        <v>0.855532962941749</v>
      </c>
      <c r="Y6">
        <v>0.794653430421527</v>
      </c>
      <c r="Z6">
        <v>0.89908462867012</v>
      </c>
      <c r="AA6">
        <v>0.855152022959945</v>
      </c>
      <c r="AB6">
        <v>0.714135625596943</v>
      </c>
      <c r="AC6">
        <v>0.971461852067559</v>
      </c>
      <c r="AD6">
        <v>0.677419354838709</v>
      </c>
      <c r="AE6">
        <v>0.913949604240795</v>
      </c>
      <c r="AF6">
        <v>0.86285422832033</v>
      </c>
      <c r="AG6">
        <v>0.67816091954023</v>
      </c>
      <c r="AH6">
        <v>0.82995951417004</v>
      </c>
      <c r="AI6">
        <v>0.591526778577138</v>
      </c>
      <c r="AJ6">
        <v>0.777858969674826</v>
      </c>
      <c r="AK6">
        <v>0.786363715345652</v>
      </c>
      <c r="AL6">
        <v>0.807235149950391</v>
      </c>
      <c r="AM6">
        <f t="shared" si="0"/>
        <v>0.814980480955485</v>
      </c>
      <c r="AN6">
        <f t="shared" si="1"/>
        <v>0.803685206573057</v>
      </c>
    </row>
    <row r="7" spans="1:40">
      <c r="A7" t="s">
        <v>40</v>
      </c>
      <c r="B7" t="s">
        <v>46</v>
      </c>
      <c r="C7">
        <v>0.564926372155287</v>
      </c>
      <c r="D7">
        <v>0.91960739207116</v>
      </c>
      <c r="E7">
        <v>0.916173003615798</v>
      </c>
      <c r="F7">
        <v>0.854268955112726</v>
      </c>
      <c r="G7">
        <v>0.891632176988486</v>
      </c>
      <c r="H7">
        <v>0.921929676008821</v>
      </c>
      <c r="I7">
        <v>0.707451499118165</v>
      </c>
      <c r="J7">
        <v>0.922412620699034</v>
      </c>
      <c r="K7">
        <v>0.884009898529029</v>
      </c>
      <c r="L7">
        <v>0.798044217687074</v>
      </c>
      <c r="M7">
        <v>0.905</v>
      </c>
      <c r="N7">
        <v>0.944444444444444</v>
      </c>
      <c r="O7">
        <v>0.891447368421052</v>
      </c>
      <c r="P7">
        <v>0.748686744379493</v>
      </c>
      <c r="Q7">
        <v>0.865018704850361</v>
      </c>
      <c r="R7">
        <v>0.878727302055489</v>
      </c>
      <c r="S7">
        <v>0.800060938452163</v>
      </c>
      <c r="T7">
        <v>0.765117706291372</v>
      </c>
      <c r="U7">
        <v>0.772273425499232</v>
      </c>
      <c r="V7">
        <v>0.849009162582569</v>
      </c>
      <c r="W7">
        <v>0.774462775196423</v>
      </c>
      <c r="X7">
        <v>0.828183172002978</v>
      </c>
      <c r="Y7">
        <v>0.827420695910705</v>
      </c>
      <c r="Z7">
        <v>0.88447322970639</v>
      </c>
      <c r="AA7">
        <v>0.853928905068716</v>
      </c>
      <c r="AB7">
        <v>0.763228271251193</v>
      </c>
      <c r="AC7">
        <v>0.997670355270821</v>
      </c>
      <c r="AD7">
        <v>0.753225806451612</v>
      </c>
      <c r="AE7">
        <v>0.900733425314065</v>
      </c>
      <c r="AF7">
        <v>0.877108368457238</v>
      </c>
      <c r="AG7">
        <v>0.735960591133004</v>
      </c>
      <c r="AH7">
        <v>0.859649122807017</v>
      </c>
      <c r="AI7">
        <v>0.666666666666666</v>
      </c>
      <c r="AJ7">
        <v>0.808184143222506</v>
      </c>
      <c r="AK7">
        <v>0.770536963188851</v>
      </c>
      <c r="AL7">
        <v>0.83147640287457</v>
      </c>
      <c r="AM7">
        <f t="shared" si="0"/>
        <v>0.820613563499658</v>
      </c>
      <c r="AN7">
        <f t="shared" si="1"/>
        <v>0.836455204254738</v>
      </c>
    </row>
    <row r="8" spans="1:40">
      <c r="A8" t="s">
        <v>40</v>
      </c>
      <c r="B8" t="s">
        <v>47</v>
      </c>
      <c r="C8">
        <v>0.429272646140116</v>
      </c>
      <c r="D8">
        <v>0.911770569741584</v>
      </c>
      <c r="E8">
        <v>0.926692305350637</v>
      </c>
      <c r="F8">
        <v>0.87848036637658</v>
      </c>
      <c r="G8">
        <v>0.91147126696265</v>
      </c>
      <c r="H8">
        <v>0.929428643735289</v>
      </c>
      <c r="I8">
        <v>0.72200176366843</v>
      </c>
      <c r="J8">
        <v>0.841289269685842</v>
      </c>
      <c r="K8">
        <v>0.873784364522169</v>
      </c>
      <c r="L8">
        <v>0.8125</v>
      </c>
      <c r="M8">
        <v>0.893518518518518</v>
      </c>
      <c r="N8">
        <v>0.92037037037037</v>
      </c>
      <c r="O8">
        <v>0.862141148325358</v>
      </c>
      <c r="P8">
        <v>0.733132784101915</v>
      </c>
      <c r="Q8">
        <v>0.909249226006192</v>
      </c>
      <c r="R8">
        <v>0.846869527145359</v>
      </c>
      <c r="S8">
        <v>0.816895185862279</v>
      </c>
      <c r="T8">
        <v>0.770766178284365</v>
      </c>
      <c r="U8">
        <v>0.848441957428132</v>
      </c>
      <c r="V8">
        <v>0.850415512465374</v>
      </c>
      <c r="W8">
        <v>0.829016096364993</v>
      </c>
      <c r="X8">
        <v>0.863251045306145</v>
      </c>
      <c r="Y8">
        <v>0.841114666532288</v>
      </c>
      <c r="Z8">
        <v>0.910201496833621</v>
      </c>
      <c r="AA8">
        <v>0.834561266649331</v>
      </c>
      <c r="AB8">
        <v>0.70792741165234</v>
      </c>
      <c r="AC8">
        <v>0.890506697728596</v>
      </c>
      <c r="AD8">
        <v>0.798387096774193</v>
      </c>
      <c r="AE8">
        <v>0.950911335415002</v>
      </c>
      <c r="AF8">
        <v>0.885794995964487</v>
      </c>
      <c r="AG8">
        <v>0.777011494252873</v>
      </c>
      <c r="AH8">
        <v>0.818623481781376</v>
      </c>
      <c r="AI8">
        <v>0.677458033573141</v>
      </c>
      <c r="AJ8">
        <v>0.750091340884179</v>
      </c>
      <c r="AK8">
        <v>0.786521402941764</v>
      </c>
      <c r="AL8">
        <v>0.828853413352728</v>
      </c>
      <c r="AM8">
        <f t="shared" si="0"/>
        <v>0.837826245248333</v>
      </c>
      <c r="AN8">
        <f t="shared" si="1"/>
        <v>0.824740865400576</v>
      </c>
    </row>
    <row r="9" spans="1:40">
      <c r="A9" t="s">
        <v>40</v>
      </c>
      <c r="B9" t="s">
        <v>48</v>
      </c>
      <c r="C9">
        <v>0.388665774207942</v>
      </c>
      <c r="D9">
        <v>0.909997699562917</v>
      </c>
      <c r="E9">
        <v>0.907439615487388</v>
      </c>
      <c r="F9">
        <v>0.833679466558156</v>
      </c>
      <c r="G9">
        <v>0.887981914866932</v>
      </c>
      <c r="H9">
        <v>0.913887139362318</v>
      </c>
      <c r="I9">
        <v>0.674382716049382</v>
      </c>
      <c r="J9">
        <v>0.839045287637698</v>
      </c>
      <c r="K9">
        <v>0.862494959593895</v>
      </c>
      <c r="L9">
        <v>0.812925170068027</v>
      </c>
      <c r="M9">
        <v>0.893518518518518</v>
      </c>
      <c r="N9">
        <v>0.987037037037037</v>
      </c>
      <c r="O9">
        <v>0.765550239234449</v>
      </c>
      <c r="P9">
        <v>0.635023188504882</v>
      </c>
      <c r="Q9">
        <v>0.899251805985552</v>
      </c>
      <c r="R9">
        <v>0.870085952622361</v>
      </c>
      <c r="S9">
        <v>0.773796465569774</v>
      </c>
      <c r="T9">
        <v>0.772094880029553</v>
      </c>
      <c r="U9">
        <v>0.791617292078121</v>
      </c>
      <c r="V9">
        <v>0.84025143831238</v>
      </c>
      <c r="W9">
        <v>0.826877856995052</v>
      </c>
      <c r="X9">
        <v>0.823400538404261</v>
      </c>
      <c r="Y9">
        <v>0.779485499760639</v>
      </c>
      <c r="Z9">
        <v>0.877731721358664</v>
      </c>
      <c r="AA9">
        <v>0.819306000982346</v>
      </c>
      <c r="AB9">
        <v>0.69880611270296</v>
      </c>
      <c r="AC9">
        <v>0.949330227140361</v>
      </c>
      <c r="AD9">
        <v>0.757096774193548</v>
      </c>
      <c r="AE9">
        <v>0.892999782150896</v>
      </c>
      <c r="AF9">
        <v>0.865641721220817</v>
      </c>
      <c r="AG9">
        <v>0.619047619047619</v>
      </c>
      <c r="AH9">
        <v>0.844264507422402</v>
      </c>
      <c r="AI9">
        <v>0.592725819344524</v>
      </c>
      <c r="AJ9">
        <v>0.759956156375593</v>
      </c>
      <c r="AK9">
        <v>0.782089643009183</v>
      </c>
      <c r="AL9">
        <v>0.804213901182747</v>
      </c>
      <c r="AM9">
        <f t="shared" si="0"/>
        <v>0.809076886716965</v>
      </c>
      <c r="AN9">
        <f t="shared" si="1"/>
        <v>0.801985032812897</v>
      </c>
    </row>
    <row r="10" spans="1:40">
      <c r="A10" t="s">
        <v>40</v>
      </c>
      <c r="B10" t="s">
        <v>49</v>
      </c>
      <c r="C10">
        <v>0.592592592592592</v>
      </c>
      <c r="D10">
        <v>0.92408634307185</v>
      </c>
      <c r="E10">
        <v>0.920297516971253</v>
      </c>
      <c r="F10">
        <v>0.856038649197495</v>
      </c>
      <c r="G10">
        <v>0.905127047432713</v>
      </c>
      <c r="H10">
        <v>0.914977448549647</v>
      </c>
      <c r="I10">
        <v>0.75595238095238</v>
      </c>
      <c r="J10">
        <v>0.933564531483748</v>
      </c>
      <c r="K10">
        <v>0.872296270928042</v>
      </c>
      <c r="L10">
        <v>0.854166666666666</v>
      </c>
      <c r="M10">
        <v>0.866851851851851</v>
      </c>
      <c r="N10">
        <v>0.962962962962963</v>
      </c>
      <c r="O10">
        <v>0.848684210526315</v>
      </c>
      <c r="P10">
        <v>0.660171606330974</v>
      </c>
      <c r="Q10">
        <v>0.909313725490196</v>
      </c>
      <c r="R10">
        <v>0.853938150981657</v>
      </c>
      <c r="S10">
        <v>0.797928092626447</v>
      </c>
      <c r="T10">
        <v>0.79661925842951</v>
      </c>
      <c r="U10">
        <v>0.831687513715163</v>
      </c>
      <c r="V10">
        <v>0.877285318559556</v>
      </c>
      <c r="W10">
        <v>0.821246950970986</v>
      </c>
      <c r="X10">
        <v>0.847127555988315</v>
      </c>
      <c r="Y10">
        <v>0.864635037415908</v>
      </c>
      <c r="Z10">
        <v>0.891836499712147</v>
      </c>
      <c r="AA10">
        <v>0.835899954735007</v>
      </c>
      <c r="AB10">
        <v>0.713228271251193</v>
      </c>
      <c r="AC10">
        <v>0.952824694234129</v>
      </c>
      <c r="AD10">
        <v>0.754838709677419</v>
      </c>
      <c r="AE10">
        <v>0.943613390458209</v>
      </c>
      <c r="AF10">
        <v>0.879050458852718</v>
      </c>
      <c r="AG10">
        <v>0.682101806239737</v>
      </c>
      <c r="AH10">
        <v>0.838326585695006</v>
      </c>
      <c r="AI10">
        <v>0.615307753796962</v>
      </c>
      <c r="AJ10">
        <v>0.692363902082572</v>
      </c>
      <c r="AK10">
        <v>0.802463922989374</v>
      </c>
      <c r="AL10">
        <v>0.83055450381202</v>
      </c>
      <c r="AM10">
        <f t="shared" si="0"/>
        <v>0.832307472079655</v>
      </c>
      <c r="AN10">
        <f t="shared" si="1"/>
        <v>0.829751060022687</v>
      </c>
    </row>
    <row r="11" spans="1:40">
      <c r="A11" t="s">
        <v>40</v>
      </c>
      <c r="B11" t="s">
        <v>50</v>
      </c>
      <c r="C11">
        <v>0.417224453369031</v>
      </c>
      <c r="D11">
        <v>0.909578253201441</v>
      </c>
      <c r="E11">
        <v>0.909960865491616</v>
      </c>
      <c r="F11">
        <v>0.819701378518754</v>
      </c>
      <c r="G11">
        <v>0.90197343667695</v>
      </c>
      <c r="H11">
        <v>0.911778827705143</v>
      </c>
      <c r="I11">
        <v>0.747354497354497</v>
      </c>
      <c r="J11">
        <v>0.882564939480484</v>
      </c>
      <c r="K11">
        <v>0.876473317609107</v>
      </c>
      <c r="L11">
        <v>0.790816326530612</v>
      </c>
      <c r="M11">
        <v>0.67537037037037</v>
      </c>
      <c r="N11">
        <v>0.92037037037037</v>
      </c>
      <c r="O11">
        <v>0.852870813397129</v>
      </c>
      <c r="P11">
        <v>0.624425984799279</v>
      </c>
      <c r="Q11">
        <v>0.906362874097007</v>
      </c>
      <c r="R11">
        <v>0.867113328417365</v>
      </c>
      <c r="S11">
        <v>0.762035344302254</v>
      </c>
      <c r="T11">
        <v>0.70766178284366</v>
      </c>
      <c r="U11">
        <v>0.776530612244897</v>
      </c>
      <c r="V11">
        <v>0.815597698700191</v>
      </c>
      <c r="W11">
        <v>0.793468650651818</v>
      </c>
      <c r="X11">
        <v>0.834139985107967</v>
      </c>
      <c r="Y11">
        <v>0.797689536143515</v>
      </c>
      <c r="Z11">
        <v>0.868934945308002</v>
      </c>
      <c r="AA11">
        <v>0.776901370469889</v>
      </c>
      <c r="AB11">
        <v>0.714278892072588</v>
      </c>
      <c r="AC11">
        <v>0.966802562609202</v>
      </c>
      <c r="AD11">
        <v>0.758709677419354</v>
      </c>
      <c r="AE11">
        <v>0.940454578461985</v>
      </c>
      <c r="AF11">
        <v>0.8682339775207</v>
      </c>
      <c r="AG11">
        <v>0.597701149425287</v>
      </c>
      <c r="AH11">
        <v>0.836167341430499</v>
      </c>
      <c r="AI11">
        <v>0.515787370103916</v>
      </c>
      <c r="AJ11">
        <v>0.696382900986481</v>
      </c>
      <c r="AK11">
        <v>0.778990842824997</v>
      </c>
      <c r="AL11">
        <v>0.794868835886182</v>
      </c>
      <c r="AM11">
        <f t="shared" si="0"/>
        <v>0.79423850942382</v>
      </c>
      <c r="AN11">
        <f t="shared" si="1"/>
        <v>0.795157735514764</v>
      </c>
    </row>
    <row r="12" spans="1:40">
      <c r="A12" t="s">
        <v>51</v>
      </c>
      <c r="B12" t="s">
        <v>52</v>
      </c>
      <c r="C12">
        <v>0.497991967871485</v>
      </c>
      <c r="D12">
        <v>0.881379495437466</v>
      </c>
      <c r="E12">
        <v>0.882981393350854</v>
      </c>
      <c r="F12">
        <v>0.765869664525887</v>
      </c>
      <c r="G12">
        <v>0.862407504953972</v>
      </c>
      <c r="H12">
        <v>0.87820440855325</v>
      </c>
      <c r="I12">
        <v>0.540784832451499</v>
      </c>
      <c r="J12">
        <v>0.753025975792193</v>
      </c>
      <c r="K12">
        <v>0.785792407077006</v>
      </c>
      <c r="L12">
        <v>0.67219387755102</v>
      </c>
      <c r="M12">
        <v>0.584074074074074</v>
      </c>
      <c r="N12">
        <v>0.874074074074074</v>
      </c>
      <c r="O12">
        <v>0.701854066985645</v>
      </c>
      <c r="P12">
        <v>0.658485169612233</v>
      </c>
      <c r="Q12">
        <v>0.873500386996904</v>
      </c>
      <c r="R12">
        <v>0.813174025255784</v>
      </c>
      <c r="S12">
        <v>0.77464960390006</v>
      </c>
      <c r="T12">
        <v>0.706058999124129</v>
      </c>
      <c r="U12">
        <v>0.724188062321702</v>
      </c>
      <c r="V12">
        <v>0.79106115491157</v>
      </c>
      <c r="W12">
        <v>0.790885206017168</v>
      </c>
      <c r="X12">
        <v>0.824732229795521</v>
      </c>
      <c r="Y12">
        <v>0.796051802766509</v>
      </c>
      <c r="Z12">
        <v>0.866263672999424</v>
      </c>
      <c r="AA12">
        <v>0.831151945913149</v>
      </c>
      <c r="AB12">
        <v>0.573089780324737</v>
      </c>
      <c r="AC12">
        <v>0.800524170064065</v>
      </c>
      <c r="AD12">
        <v>0.501612903225806</v>
      </c>
      <c r="AE12">
        <v>0.717958027739452</v>
      </c>
      <c r="AF12">
        <v>0.82709416943174</v>
      </c>
      <c r="AG12">
        <v>0.692610837438423</v>
      </c>
      <c r="AH12">
        <v>0.804318488529014</v>
      </c>
      <c r="AI12">
        <v>0.529376498800959</v>
      </c>
      <c r="AJ12">
        <v>0.603215199123127</v>
      </c>
      <c r="AK12">
        <v>0.704350961329614</v>
      </c>
      <c r="AL12">
        <v>0.7395710582377</v>
      </c>
      <c r="AM12">
        <f t="shared" si="0"/>
        <v>0.787516854967846</v>
      </c>
      <c r="AN12">
        <f t="shared" si="1"/>
        <v>0.71759590140305</v>
      </c>
    </row>
    <row r="13" spans="1:40">
      <c r="A13" t="s">
        <v>51</v>
      </c>
      <c r="B13" t="s">
        <v>53</v>
      </c>
      <c r="C13">
        <v>0.763498438197233</v>
      </c>
      <c r="D13">
        <v>0.910084349359711</v>
      </c>
      <c r="E13">
        <v>0.913620635419943</v>
      </c>
      <c r="F13">
        <v>0.801275062668668</v>
      </c>
      <c r="G13">
        <v>0.888413035844182</v>
      </c>
      <c r="H13">
        <v>0.907321181999179</v>
      </c>
      <c r="I13">
        <v>0.766975308641975</v>
      </c>
      <c r="J13">
        <v>0.957636338909288</v>
      </c>
      <c r="K13">
        <v>0.874602981710921</v>
      </c>
      <c r="L13">
        <v>0.835034013605442</v>
      </c>
      <c r="M13">
        <v>0.78537037037037</v>
      </c>
      <c r="N13">
        <v>0.874074074074074</v>
      </c>
      <c r="O13">
        <v>0.823863636363636</v>
      </c>
      <c r="P13">
        <v>0.726387037226951</v>
      </c>
      <c r="Q13">
        <v>0.840186403508771</v>
      </c>
      <c r="R13">
        <v>0.830001613051894</v>
      </c>
      <c r="S13">
        <v>0.802544180377818</v>
      </c>
      <c r="T13">
        <v>0.684397585695304</v>
      </c>
      <c r="U13">
        <v>0.828351985955672</v>
      </c>
      <c r="V13">
        <v>0.831898572341785</v>
      </c>
      <c r="W13">
        <v>0.830426958119352</v>
      </c>
      <c r="X13">
        <v>0.819691849475914</v>
      </c>
      <c r="Y13">
        <v>0.803660963995061</v>
      </c>
      <c r="Z13">
        <v>0.874075993091537</v>
      </c>
      <c r="AA13">
        <v>0.832567680795122</v>
      </c>
      <c r="AB13">
        <v>0.701814708691499</v>
      </c>
      <c r="AC13">
        <v>0.953989516598718</v>
      </c>
      <c r="AD13">
        <v>0.704193548387096</v>
      </c>
      <c r="AE13">
        <v>0.897538305133977</v>
      </c>
      <c r="AF13">
        <v>0.872135907093534</v>
      </c>
      <c r="AG13">
        <v>0.641050903119868</v>
      </c>
      <c r="AH13">
        <v>0.833468286099865</v>
      </c>
      <c r="AI13">
        <v>0.64308553157474</v>
      </c>
      <c r="AJ13">
        <v>0.764340518816222</v>
      </c>
      <c r="AK13">
        <v>0.739302873128817</v>
      </c>
      <c r="AL13">
        <v>0.815910867126975</v>
      </c>
      <c r="AM13">
        <f t="shared" si="0"/>
        <v>0.808682568636265</v>
      </c>
      <c r="AN13">
        <f t="shared" si="1"/>
        <v>0.819223837268551</v>
      </c>
    </row>
    <row r="14" spans="1:40">
      <c r="A14" t="s">
        <v>51</v>
      </c>
      <c r="B14" t="s">
        <v>54</v>
      </c>
      <c r="C14">
        <v>0.397144132083891</v>
      </c>
      <c r="D14">
        <v>0.878088336783988</v>
      </c>
      <c r="E14">
        <v>0.874606879149797</v>
      </c>
      <c r="F14">
        <v>0.811681132604214</v>
      </c>
      <c r="G14">
        <v>0.860198911380339</v>
      </c>
      <c r="H14">
        <v>0.879630246280485</v>
      </c>
      <c r="I14">
        <v>0.5842151675485</v>
      </c>
      <c r="J14">
        <v>0.846049231606147</v>
      </c>
      <c r="K14">
        <v>0.799652004838789</v>
      </c>
      <c r="L14">
        <v>0.792091836734694</v>
      </c>
      <c r="M14">
        <v>0.683518518518518</v>
      </c>
      <c r="N14">
        <v>0.887037037037037</v>
      </c>
      <c r="O14">
        <v>0.750897129186602</v>
      </c>
      <c r="P14">
        <v>0.649084424389521</v>
      </c>
      <c r="Q14">
        <v>0.903670020639834</v>
      </c>
      <c r="R14">
        <v>0.78633399391649</v>
      </c>
      <c r="S14">
        <v>0.675578915295551</v>
      </c>
      <c r="T14">
        <v>0.713971626557351</v>
      </c>
      <c r="U14">
        <v>0.739269256089532</v>
      </c>
      <c r="V14">
        <v>0.705028766247602</v>
      </c>
      <c r="W14">
        <v>0.76187161785085</v>
      </c>
      <c r="X14">
        <v>0.651583710407239</v>
      </c>
      <c r="Y14">
        <v>0.692295094358638</v>
      </c>
      <c r="Z14">
        <v>0.825509499136442</v>
      </c>
      <c r="AA14">
        <v>0.685928365741142</v>
      </c>
      <c r="AB14">
        <v>0.629178605539637</v>
      </c>
      <c r="AC14">
        <v>0.966802562609202</v>
      </c>
      <c r="AD14">
        <v>0.63</v>
      </c>
      <c r="AE14">
        <v>0.835415002541573</v>
      </c>
      <c r="AF14">
        <v>0.793497593638836</v>
      </c>
      <c r="AG14">
        <v>0.581280788177339</v>
      </c>
      <c r="AH14">
        <v>0.835087719298245</v>
      </c>
      <c r="AI14">
        <v>0.51119104716227</v>
      </c>
      <c r="AJ14">
        <v>0.731823164048228</v>
      </c>
      <c r="AK14">
        <v>0.659664772677908</v>
      </c>
      <c r="AL14">
        <v>0.743110774573612</v>
      </c>
      <c r="AM14">
        <f t="shared" si="0"/>
        <v>0.732510440885849</v>
      </c>
      <c r="AN14">
        <f t="shared" si="1"/>
        <v>0.74796926084717</v>
      </c>
    </row>
    <row r="15" spans="1:40">
      <c r="A15" t="s">
        <v>51</v>
      </c>
      <c r="B15" t="s">
        <v>55</v>
      </c>
      <c r="C15">
        <v>0.551539491298527</v>
      </c>
      <c r="D15">
        <v>0.90073268921095</v>
      </c>
      <c r="E15">
        <v>0.897008932950444</v>
      </c>
      <c r="F15">
        <v>0.843836013466565</v>
      </c>
      <c r="G15">
        <v>0.880951037198685</v>
      </c>
      <c r="H15">
        <v>0.896649915610449</v>
      </c>
      <c r="I15">
        <v>0.735229276895943</v>
      </c>
      <c r="J15">
        <v>0.872297021623827</v>
      </c>
      <c r="K15">
        <v>0.854990968697006</v>
      </c>
      <c r="L15">
        <v>0.889030612244897</v>
      </c>
      <c r="M15">
        <v>0.835555555555555</v>
      </c>
      <c r="N15">
        <v>0.94074074074074</v>
      </c>
      <c r="O15">
        <v>0.803827751196172</v>
      </c>
      <c r="P15">
        <v>0.663766679200993</v>
      </c>
      <c r="Q15">
        <v>0.868517801857585</v>
      </c>
      <c r="R15">
        <v>0.853387985067748</v>
      </c>
      <c r="S15">
        <v>0.806779402803168</v>
      </c>
      <c r="T15">
        <v>0.783874446622535</v>
      </c>
      <c r="U15">
        <v>0.760917270133859</v>
      </c>
      <c r="V15">
        <v>0.819070956744086</v>
      </c>
      <c r="W15">
        <v>0.802874395680881</v>
      </c>
      <c r="X15">
        <v>0.826736926513546</v>
      </c>
      <c r="Y15">
        <v>0.767089117891607</v>
      </c>
      <c r="Z15">
        <v>0.889614277489925</v>
      </c>
      <c r="AA15">
        <v>0.835196902718788</v>
      </c>
      <c r="AB15">
        <v>0.69574976122254</v>
      </c>
      <c r="AC15">
        <v>0.774606872451951</v>
      </c>
      <c r="AD15">
        <v>0.657419354838709</v>
      </c>
      <c r="AE15">
        <v>0.925205141238835</v>
      </c>
      <c r="AF15">
        <v>0.863609952769557</v>
      </c>
      <c r="AG15">
        <v>0.593760262725779</v>
      </c>
      <c r="AH15">
        <v>0.814574898785425</v>
      </c>
      <c r="AI15">
        <v>0.641486810551558</v>
      </c>
      <c r="AJ15">
        <v>0.773839970770917</v>
      </c>
      <c r="AK15">
        <v>0.71956086393689</v>
      </c>
      <c r="AL15">
        <v>0.801143715963047</v>
      </c>
      <c r="AM15">
        <f t="shared" si="0"/>
        <v>0.806485513560393</v>
      </c>
      <c r="AN15">
        <f t="shared" si="1"/>
        <v>0.798695392064263</v>
      </c>
    </row>
    <row r="16" spans="1:40">
      <c r="A16" t="s">
        <v>51</v>
      </c>
      <c r="B16" t="s">
        <v>56</v>
      </c>
      <c r="C16">
        <v>0.634538152610441</v>
      </c>
      <c r="D16">
        <v>0.88908672647803</v>
      </c>
      <c r="E16">
        <v>0.904866952818733</v>
      </c>
      <c r="F16">
        <v>0.825435609623143</v>
      </c>
      <c r="G16">
        <v>0.876114330147741</v>
      </c>
      <c r="H16">
        <v>0.915001867923535</v>
      </c>
      <c r="I16">
        <v>0.785273368606702</v>
      </c>
      <c r="J16">
        <v>0.903984768121855</v>
      </c>
      <c r="K16">
        <v>0.867141523555958</v>
      </c>
      <c r="L16">
        <v>0.805272108843537</v>
      </c>
      <c r="M16">
        <v>0.731666666666666</v>
      </c>
      <c r="N16">
        <v>0.824074074074074</v>
      </c>
      <c r="O16">
        <v>0.825358851674641</v>
      </c>
      <c r="P16">
        <v>0.727520824075023</v>
      </c>
      <c r="Q16">
        <v>0.828560371517028</v>
      </c>
      <c r="R16">
        <v>0.82700594524841</v>
      </c>
      <c r="S16">
        <v>0.74081352833638</v>
      </c>
      <c r="T16">
        <v>0.732859449571895</v>
      </c>
      <c r="U16">
        <v>0.747750713188501</v>
      </c>
      <c r="V16">
        <v>0.841934796505433</v>
      </c>
      <c r="W16">
        <v>0.810530672134539</v>
      </c>
      <c r="X16">
        <v>0.779941577409931</v>
      </c>
      <c r="Y16">
        <v>0.840812315754995</v>
      </c>
      <c r="Z16">
        <v>0.849625791594703</v>
      </c>
      <c r="AA16">
        <v>0.816801980102664</v>
      </c>
      <c r="AB16">
        <v>0.69971346704871</v>
      </c>
      <c r="AC16">
        <v>0.841584158415841</v>
      </c>
      <c r="AD16">
        <v>0.698064516129032</v>
      </c>
      <c r="AE16">
        <v>0.882724566117202</v>
      </c>
      <c r="AF16">
        <v>0.860292798852121</v>
      </c>
      <c r="AG16">
        <v>0.572413793103448</v>
      </c>
      <c r="AH16">
        <v>0.798650472334682</v>
      </c>
      <c r="AI16">
        <v>0.580735411670663</v>
      </c>
      <c r="AJ16">
        <v>0.744245524296675</v>
      </c>
      <c r="AK16">
        <v>0.717026785171284</v>
      </c>
      <c r="AL16">
        <v>0.792212127420692</v>
      </c>
      <c r="AM16">
        <f t="shared" si="0"/>
        <v>0.795346497119958</v>
      </c>
      <c r="AN16">
        <f t="shared" si="1"/>
        <v>0.790775541308528</v>
      </c>
    </row>
    <row r="17" spans="1:40">
      <c r="A17" t="s">
        <v>51</v>
      </c>
      <c r="B17" t="s">
        <v>57</v>
      </c>
      <c r="C17">
        <v>0.356537260151718</v>
      </c>
      <c r="D17">
        <v>0.913467908902691</v>
      </c>
      <c r="E17">
        <v>0.907787327454701</v>
      </c>
      <c r="F17">
        <v>0.789924644045804</v>
      </c>
      <c r="G17">
        <v>0.889577846339077</v>
      </c>
      <c r="H17">
        <v>0.908515828511299</v>
      </c>
      <c r="I17">
        <v>0.606261022927689</v>
      </c>
      <c r="J17">
        <v>0.844009247926016</v>
      </c>
      <c r="K17">
        <v>0.86985699055994</v>
      </c>
      <c r="L17">
        <v>0.840136054421768</v>
      </c>
      <c r="M17">
        <v>0.906111111111111</v>
      </c>
      <c r="N17">
        <v>0.875925925925925</v>
      </c>
      <c r="O17">
        <v>0.808612440191387</v>
      </c>
      <c r="P17">
        <v>0.661738397201426</v>
      </c>
      <c r="Q17">
        <v>0.861487358101135</v>
      </c>
      <c r="R17">
        <v>0.882638952898884</v>
      </c>
      <c r="S17">
        <v>0.794698354661791</v>
      </c>
      <c r="T17">
        <v>0.726591313984734</v>
      </c>
      <c r="U17">
        <v>0.803302611367127</v>
      </c>
      <c r="V17">
        <v>0.831003622416364</v>
      </c>
      <c r="W17">
        <v>0.770951297052239</v>
      </c>
      <c r="X17">
        <v>0.847549974225327</v>
      </c>
      <c r="Y17">
        <v>0.869951371916652</v>
      </c>
      <c r="Z17">
        <v>0.884496257915947</v>
      </c>
      <c r="AA17">
        <v>0.845973823350957</v>
      </c>
      <c r="AB17">
        <v>0.569914040114613</v>
      </c>
      <c r="AC17">
        <v>0.854397204426325</v>
      </c>
      <c r="AD17">
        <v>0.607096774193548</v>
      </c>
      <c r="AE17">
        <v>0.794749836613172</v>
      </c>
      <c r="AF17">
        <v>0.873411951095566</v>
      </c>
      <c r="AG17">
        <v>0.627586206896551</v>
      </c>
      <c r="AH17">
        <v>0.797031039136302</v>
      </c>
      <c r="AI17">
        <v>0.67066346922462</v>
      </c>
      <c r="AJ17">
        <v>0.830836682499086</v>
      </c>
      <c r="AK17">
        <v>0.707685206905239</v>
      </c>
      <c r="AL17">
        <v>0.789442267276192</v>
      </c>
      <c r="AM17">
        <f t="shared" si="0"/>
        <v>0.815031944591049</v>
      </c>
      <c r="AN17">
        <f t="shared" si="1"/>
        <v>0.77771366517355</v>
      </c>
    </row>
    <row r="18" spans="1:40">
      <c r="A18" t="s">
        <v>51</v>
      </c>
      <c r="B18" t="s">
        <v>58</v>
      </c>
      <c r="C18">
        <v>0.395359214636323</v>
      </c>
      <c r="D18">
        <v>0.87984893796488</v>
      </c>
      <c r="E18">
        <v>0.876311953106238</v>
      </c>
      <c r="F18">
        <v>0.803702153959546</v>
      </c>
      <c r="G18">
        <v>0.88028319161211</v>
      </c>
      <c r="H18">
        <v>0.895314144145344</v>
      </c>
      <c r="I18">
        <v>0.630731922398589</v>
      </c>
      <c r="J18">
        <v>0.774649802801577</v>
      </c>
      <c r="K18">
        <v>0.818976783751387</v>
      </c>
      <c r="L18">
        <v>0.757653061224489</v>
      </c>
      <c r="M18">
        <v>0.717222222222222</v>
      </c>
      <c r="N18">
        <v>0.861111111111111</v>
      </c>
      <c r="O18">
        <v>0.771531100478468</v>
      </c>
      <c r="P18">
        <v>0.669219111430166</v>
      </c>
      <c r="Q18">
        <v>0.85516640866873</v>
      </c>
      <c r="R18">
        <v>0.830508572218637</v>
      </c>
      <c r="S18">
        <v>0.684140767824497</v>
      </c>
      <c r="T18">
        <v>0.743804853634267</v>
      </c>
      <c r="U18">
        <v>0.760182137371077</v>
      </c>
      <c r="V18">
        <v>0.758810995099083</v>
      </c>
      <c r="W18">
        <v>0.774933062447876</v>
      </c>
      <c r="X18">
        <v>0.758663153674322</v>
      </c>
      <c r="Y18">
        <v>0.78169014084507</v>
      </c>
      <c r="Z18">
        <v>0.848267127230857</v>
      </c>
      <c r="AA18">
        <v>0.782737665289455</v>
      </c>
      <c r="AB18">
        <v>0.627125119388729</v>
      </c>
      <c r="AC18">
        <v>0.921374490390215</v>
      </c>
      <c r="AD18">
        <v>0.61</v>
      </c>
      <c r="AE18">
        <v>0.832728196935589</v>
      </c>
      <c r="AF18">
        <v>0.825858293725525</v>
      </c>
      <c r="AG18">
        <v>0.532676518883415</v>
      </c>
      <c r="AH18">
        <v>0.780566801619433</v>
      </c>
      <c r="AI18">
        <v>0.420463629096722</v>
      </c>
      <c r="AJ18">
        <v>0.585312385823894</v>
      </c>
      <c r="AK18">
        <v>0.699036932780775</v>
      </c>
      <c r="AL18">
        <v>0.747027484679732</v>
      </c>
      <c r="AM18">
        <f t="shared" si="0"/>
        <v>0.770676999644503</v>
      </c>
      <c r="AN18">
        <f t="shared" si="1"/>
        <v>0.736188123654212</v>
      </c>
    </row>
    <row r="19" spans="1:40">
      <c r="A19" t="s">
        <v>51</v>
      </c>
      <c r="B19" t="s">
        <v>59</v>
      </c>
      <c r="C19">
        <v>0.631860776439089</v>
      </c>
      <c r="D19">
        <v>0.919285330879533</v>
      </c>
      <c r="E19">
        <v>0.914852509918923</v>
      </c>
      <c r="F19">
        <v>0.837675673808143</v>
      </c>
      <c r="G19">
        <v>0.900596357889984</v>
      </c>
      <c r="H19">
        <v>0.923678356886929</v>
      </c>
      <c r="I19">
        <v>0.752865961199294</v>
      </c>
      <c r="J19">
        <v>0.897728818169454</v>
      </c>
      <c r="K19">
        <v>0.875110060374398</v>
      </c>
      <c r="L19">
        <v>0.872874149659864</v>
      </c>
      <c r="M19">
        <v>0.834444444444444</v>
      </c>
      <c r="N19">
        <v>0.862962962962963</v>
      </c>
      <c r="O19">
        <v>0.828648325358851</v>
      </c>
      <c r="P19">
        <v>0.65171663305188</v>
      </c>
      <c r="Q19">
        <v>0.832123968008255</v>
      </c>
      <c r="R19">
        <v>0.882938519679233</v>
      </c>
      <c r="S19">
        <v>0.745802864107251</v>
      </c>
      <c r="T19">
        <v>0.75872444632462</v>
      </c>
      <c r="U19">
        <v>0.800921658986175</v>
      </c>
      <c r="V19">
        <v>0.826486256126145</v>
      </c>
      <c r="W19">
        <v>0.814575142497037</v>
      </c>
      <c r="X19">
        <v>0.772209175783263</v>
      </c>
      <c r="Y19">
        <v>0.820806772657411</v>
      </c>
      <c r="Z19">
        <v>0.894916522740356</v>
      </c>
      <c r="AA19">
        <v>0.823948070459295</v>
      </c>
      <c r="AB19">
        <v>0.708452722063037</v>
      </c>
      <c r="AC19">
        <v>0.951077460687245</v>
      </c>
      <c r="AD19">
        <v>0.804516129032258</v>
      </c>
      <c r="AE19">
        <v>0.878984823179144</v>
      </c>
      <c r="AF19">
        <v>0.884631049532179</v>
      </c>
      <c r="AG19">
        <v>0.668965517241379</v>
      </c>
      <c r="AH19">
        <v>0.838866396761133</v>
      </c>
      <c r="AI19">
        <v>0.541566746602717</v>
      </c>
      <c r="AJ19">
        <v>0.762148337595907</v>
      </c>
      <c r="AK19">
        <v>0.726302117270918</v>
      </c>
      <c r="AL19">
        <v>0.812664715953677</v>
      </c>
      <c r="AM19">
        <f t="shared" si="0"/>
        <v>0.802097502535077</v>
      </c>
      <c r="AN19">
        <f t="shared" si="1"/>
        <v>0.817508022103869</v>
      </c>
    </row>
    <row r="20" spans="1:40">
      <c r="A20" t="s">
        <v>51</v>
      </c>
      <c r="B20" t="s">
        <v>60</v>
      </c>
      <c r="C20">
        <v>0.591253904506916</v>
      </c>
      <c r="D20">
        <v>0.925494977379035</v>
      </c>
      <c r="E20">
        <v>0.917865224406132</v>
      </c>
      <c r="F20">
        <v>0.866234543967876</v>
      </c>
      <c r="G20">
        <v>0.910797777610555</v>
      </c>
      <c r="H20">
        <v>0.925586873666844</v>
      </c>
      <c r="I20">
        <v>0.73831569664903</v>
      </c>
      <c r="J20">
        <v>0.922888616891064</v>
      </c>
      <c r="K20">
        <v>0.879902450880206</v>
      </c>
      <c r="L20">
        <v>0.890731292517006</v>
      </c>
      <c r="M20">
        <v>0.928518518518518</v>
      </c>
      <c r="N20">
        <v>0.955555555555555</v>
      </c>
      <c r="O20">
        <v>0.837918660287081</v>
      </c>
      <c r="P20">
        <v>0.73901252293212</v>
      </c>
      <c r="Q20">
        <v>0.918367840557275</v>
      </c>
      <c r="R20">
        <v>0.870667803484192</v>
      </c>
      <c r="S20">
        <v>0.803168799512492</v>
      </c>
      <c r="T20">
        <v>0.760738353005666</v>
      </c>
      <c r="U20">
        <v>0.781577792407285</v>
      </c>
      <c r="V20">
        <v>0.869017685915192</v>
      </c>
      <c r="W20">
        <v>0.81239928014698</v>
      </c>
      <c r="X20">
        <v>0.863322641617503</v>
      </c>
      <c r="Y20">
        <v>0.834122804807377</v>
      </c>
      <c r="Z20">
        <v>0.89384571099597</v>
      </c>
      <c r="AA20">
        <v>0.861017210328123</v>
      </c>
      <c r="AB20">
        <v>0.698853868194842</v>
      </c>
      <c r="AC20">
        <v>0.974373907979033</v>
      </c>
      <c r="AD20">
        <v>0.695483870967741</v>
      </c>
      <c r="AE20">
        <v>0.929743664221915</v>
      </c>
      <c r="AF20">
        <v>0.8733101291364</v>
      </c>
      <c r="AG20">
        <v>0.666009852216748</v>
      </c>
      <c r="AH20">
        <v>0.904183535762483</v>
      </c>
      <c r="AI20">
        <v>0.633093525179856</v>
      </c>
      <c r="AJ20">
        <v>0.670076726342711</v>
      </c>
      <c r="AK20">
        <v>0.752462185385009</v>
      </c>
      <c r="AL20">
        <v>0.831311822969507</v>
      </c>
      <c r="AM20">
        <f t="shared" si="0"/>
        <v>0.833938203809181</v>
      </c>
      <c r="AN20">
        <f t="shared" si="1"/>
        <v>0.830108065084656</v>
      </c>
    </row>
    <row r="21" spans="1:40">
      <c r="A21" t="s">
        <v>51</v>
      </c>
      <c r="B21" t="s">
        <v>61</v>
      </c>
      <c r="C21">
        <v>0.578313253012048</v>
      </c>
      <c r="D21">
        <v>0.916491066635994</v>
      </c>
      <c r="E21">
        <v>0.912462497505471</v>
      </c>
      <c r="F21">
        <v>0.842806251127652</v>
      </c>
      <c r="G21">
        <v>0.904950209446409</v>
      </c>
      <c r="H21">
        <v>0.917304900302356</v>
      </c>
      <c r="I21">
        <v>0.79673721340388</v>
      </c>
      <c r="J21">
        <v>0.851965184278525</v>
      </c>
      <c r="K21">
        <v>0.885952042952545</v>
      </c>
      <c r="L21">
        <v>0.815901360544217</v>
      </c>
      <c r="M21">
        <v>0.908148148148148</v>
      </c>
      <c r="N21">
        <v>0.881481481481481</v>
      </c>
      <c r="O21">
        <v>0.873205741626794</v>
      </c>
      <c r="P21">
        <v>0.642709009902118</v>
      </c>
      <c r="Q21">
        <v>0.860600490196078</v>
      </c>
      <c r="R21">
        <v>0.823647340768734</v>
      </c>
      <c r="S21">
        <v>0.771831200487507</v>
      </c>
      <c r="T21">
        <v>0.747820750388779</v>
      </c>
      <c r="U21">
        <v>0.788676761026991</v>
      </c>
      <c r="V21">
        <v>0.841039846580012</v>
      </c>
      <c r="W21">
        <v>0.797920703298908</v>
      </c>
      <c r="X21">
        <v>0.829385990033793</v>
      </c>
      <c r="Y21">
        <v>0.814747159162488</v>
      </c>
      <c r="Z21">
        <v>0.86377086931491</v>
      </c>
      <c r="AA21">
        <v>0.865408877717103</v>
      </c>
      <c r="AB21">
        <v>0.734097421203438</v>
      </c>
      <c r="AC21">
        <v>0.946418171228887</v>
      </c>
      <c r="AD21">
        <v>0.797096774193548</v>
      </c>
      <c r="AE21">
        <v>0.930578752450802</v>
      </c>
      <c r="AF21">
        <v>0.861834607509042</v>
      </c>
      <c r="AG21">
        <v>0.680788177339901</v>
      </c>
      <c r="AH21">
        <v>0.768151147098515</v>
      </c>
      <c r="AI21">
        <v>0.551558752997601</v>
      </c>
      <c r="AJ21">
        <v>0.724515893313847</v>
      </c>
      <c r="AK21">
        <v>0.708812477736944</v>
      </c>
      <c r="AL21">
        <v>0.812489443554728</v>
      </c>
      <c r="AM21">
        <f t="shared" si="0"/>
        <v>0.803963249906452</v>
      </c>
      <c r="AN21">
        <f t="shared" si="1"/>
        <v>0.816397282310187</v>
      </c>
    </row>
    <row r="22" spans="1:40">
      <c r="A22" t="s">
        <v>62</v>
      </c>
      <c r="B22" t="s">
        <v>63</v>
      </c>
      <c r="C22">
        <v>0.533244087460955</v>
      </c>
      <c r="D22">
        <v>0.883169235488076</v>
      </c>
      <c r="E22">
        <v>0.88786289054176</v>
      </c>
      <c r="F22">
        <v>0.787593523149978</v>
      </c>
      <c r="G22">
        <v>0.865759901673063</v>
      </c>
      <c r="H22">
        <v>0.88969737101655</v>
      </c>
      <c r="I22">
        <v>0.733906525573192</v>
      </c>
      <c r="J22">
        <v>0.811845505235958</v>
      </c>
      <c r="K22">
        <v>0.81272999442103</v>
      </c>
      <c r="L22">
        <v>0.818877551020408</v>
      </c>
      <c r="M22">
        <v>0.781481481481481</v>
      </c>
      <c r="N22">
        <v>0.929629629629629</v>
      </c>
      <c r="O22">
        <v>0.788875598086124</v>
      </c>
      <c r="P22">
        <v>0.619138777789172</v>
      </c>
      <c r="Q22">
        <v>0.863051470588235</v>
      </c>
      <c r="R22">
        <v>0.830474006820905</v>
      </c>
      <c r="S22">
        <v>0.755865326020719</v>
      </c>
      <c r="T22">
        <v>0.724875322493192</v>
      </c>
      <c r="U22">
        <v>0.759304366908053</v>
      </c>
      <c r="V22">
        <v>0.807905391007884</v>
      </c>
      <c r="W22">
        <v>0.784570815854323</v>
      </c>
      <c r="X22">
        <v>0.817343490463371</v>
      </c>
      <c r="Y22">
        <v>0.772229081105596</v>
      </c>
      <c r="Z22">
        <v>0.854323546344271</v>
      </c>
      <c r="AA22">
        <v>0.789748923752564</v>
      </c>
      <c r="AB22">
        <v>0.596943648519579</v>
      </c>
      <c r="AC22">
        <v>0.9120559114735</v>
      </c>
      <c r="AD22">
        <v>0.61774193548387</v>
      </c>
      <c r="AE22">
        <v>0.802773945247258</v>
      </c>
      <c r="AF22">
        <v>0.832508482049442</v>
      </c>
      <c r="AG22">
        <v>0.660426929392446</v>
      </c>
      <c r="AH22">
        <v>0.737381916329284</v>
      </c>
      <c r="AI22">
        <v>0.480415667466027</v>
      </c>
      <c r="AJ22">
        <v>0.72341980270369</v>
      </c>
      <c r="AK22">
        <v>0.680408076385087</v>
      </c>
      <c r="AL22">
        <v>0.769930860827905</v>
      </c>
      <c r="AM22">
        <f t="shared" si="0"/>
        <v>0.781569209929024</v>
      </c>
      <c r="AN22">
        <f t="shared" si="1"/>
        <v>0.764596617489892</v>
      </c>
    </row>
    <row r="23" spans="1:40">
      <c r="A23" t="s">
        <v>62</v>
      </c>
      <c r="B23" t="s">
        <v>64</v>
      </c>
      <c r="C23">
        <v>0.399821508255243</v>
      </c>
      <c r="D23">
        <v>0.890047542366383</v>
      </c>
      <c r="E23">
        <v>0.903784580936048</v>
      </c>
      <c r="F23">
        <v>0.832840685305397</v>
      </c>
      <c r="G23">
        <v>0.878880402337773</v>
      </c>
      <c r="H23">
        <v>0.908466038359347</v>
      </c>
      <c r="I23">
        <v>0.660273368606701</v>
      </c>
      <c r="J23">
        <v>0.908608731130151</v>
      </c>
      <c r="K23">
        <v>0.828883046007169</v>
      </c>
      <c r="L23">
        <v>0.69345238095238</v>
      </c>
      <c r="M23">
        <v>0.692777777777777</v>
      </c>
      <c r="N23">
        <v>0.914814814814814</v>
      </c>
      <c r="O23">
        <v>0.75328947368421</v>
      </c>
      <c r="P23">
        <v>0.672968014676557</v>
      </c>
      <c r="Q23">
        <v>0.871049406604747</v>
      </c>
      <c r="R23">
        <v>0.847019310535533</v>
      </c>
      <c r="S23">
        <v>0.773248019500304</v>
      </c>
      <c r="T23">
        <v>0.737203053034862</v>
      </c>
      <c r="U23">
        <v>0.79765196401141</v>
      </c>
      <c r="V23">
        <v>0.824504581291284</v>
      </c>
      <c r="W23">
        <v>0.811408541670585</v>
      </c>
      <c r="X23">
        <v>0.843805487141302</v>
      </c>
      <c r="Y23">
        <v>0.804794779409912</v>
      </c>
      <c r="Z23">
        <v>0.868716177317213</v>
      </c>
      <c r="AA23">
        <v>0.83539915055907</v>
      </c>
      <c r="AB23">
        <v>0.68872970391595</v>
      </c>
      <c r="AC23">
        <v>0.939429237041351</v>
      </c>
      <c r="AD23">
        <v>0.718064516129032</v>
      </c>
      <c r="AE23">
        <v>0.853750635393217</v>
      </c>
      <c r="AF23">
        <v>0.841836868143365</v>
      </c>
      <c r="AG23">
        <v>0.64367816091954</v>
      </c>
      <c r="AH23">
        <v>0.83076923076923</v>
      </c>
      <c r="AI23">
        <v>0.543365307753796</v>
      </c>
      <c r="AJ23">
        <v>0.789915966386554</v>
      </c>
      <c r="AK23">
        <v>0.75637765962068</v>
      </c>
      <c r="AL23">
        <v>0.787417889210254</v>
      </c>
      <c r="AM23">
        <f t="shared" si="0"/>
        <v>0.807314040479398</v>
      </c>
      <c r="AN23">
        <f t="shared" si="1"/>
        <v>0.778298819878563</v>
      </c>
    </row>
    <row r="24" spans="1:40">
      <c r="A24" t="s">
        <v>62</v>
      </c>
      <c r="B24" t="s">
        <v>65</v>
      </c>
      <c r="C24">
        <v>0.680946006247211</v>
      </c>
      <c r="D24">
        <v>0.909108197224139</v>
      </c>
      <c r="E24">
        <v>0.901084739571177</v>
      </c>
      <c r="F24">
        <v>0.872568590041344</v>
      </c>
      <c r="G24">
        <v>0.881990117139488</v>
      </c>
      <c r="H24">
        <v>0.913994965169093</v>
      </c>
      <c r="I24">
        <v>0.720238095238095</v>
      </c>
      <c r="J24">
        <v>0.916088671290629</v>
      </c>
      <c r="K24">
        <v>0.853805023282533</v>
      </c>
      <c r="L24">
        <v>0.871173469387755</v>
      </c>
      <c r="M24">
        <v>0.953703703703703</v>
      </c>
      <c r="N24">
        <v>0.888888888888888</v>
      </c>
      <c r="O24">
        <v>0.781997607655502</v>
      </c>
      <c r="P24">
        <v>0.724016909946558</v>
      </c>
      <c r="Q24">
        <v>0.890141253869969</v>
      </c>
      <c r="R24">
        <v>0.817062632500691</v>
      </c>
      <c r="S24">
        <v>0.770521023765996</v>
      </c>
      <c r="T24">
        <v>0.749256701602188</v>
      </c>
      <c r="U24">
        <v>0.79486504279131</v>
      </c>
      <c r="V24">
        <v>0.842126571489452</v>
      </c>
      <c r="W24">
        <v>0.804266445945183</v>
      </c>
      <c r="X24">
        <v>0.776848616759264</v>
      </c>
      <c r="Y24">
        <v>0.848875003149487</v>
      </c>
      <c r="Z24">
        <v>0.883097294185377</v>
      </c>
      <c r="AA24">
        <v>0.8792965627498</v>
      </c>
      <c r="AB24">
        <v>0.652722063037249</v>
      </c>
      <c r="AC24">
        <v>0.962725684333139</v>
      </c>
      <c r="AD24">
        <v>0.716129032258064</v>
      </c>
      <c r="AE24">
        <v>0.909047999419069</v>
      </c>
      <c r="AF24">
        <v>0.858326420649867</v>
      </c>
      <c r="AG24">
        <v>0.609852216748768</v>
      </c>
      <c r="AH24">
        <v>0.827260458839406</v>
      </c>
      <c r="AI24">
        <v>0.684252597921662</v>
      </c>
      <c r="AJ24">
        <v>0.789550602849835</v>
      </c>
      <c r="AK24">
        <v>0.778056880478883</v>
      </c>
      <c r="AL24">
        <v>0.820396745432308</v>
      </c>
      <c r="AM24">
        <f t="shared" si="0"/>
        <v>0.81503117156294</v>
      </c>
      <c r="AN24">
        <f t="shared" si="1"/>
        <v>0.822855966789102</v>
      </c>
    </row>
    <row r="25" spans="1:40">
      <c r="A25" t="s">
        <v>62</v>
      </c>
      <c r="B25" t="s">
        <v>66</v>
      </c>
      <c r="C25">
        <v>0.469433288710397</v>
      </c>
      <c r="D25">
        <v>0.891848017790046</v>
      </c>
      <c r="E25">
        <v>0.899658714615741</v>
      </c>
      <c r="F25">
        <v>0.84366134734757</v>
      </c>
      <c r="G25">
        <v>0.892482817869415</v>
      </c>
      <c r="H25">
        <v>0.910937786412299</v>
      </c>
      <c r="I25">
        <v>0.743386243386243</v>
      </c>
      <c r="J25">
        <v>0.919420644634843</v>
      </c>
      <c r="K25">
        <v>0.861390765423642</v>
      </c>
      <c r="L25">
        <v>0.892006802721088</v>
      </c>
      <c r="M25">
        <v>0.95537037037037</v>
      </c>
      <c r="N25">
        <v>0.925925925925925</v>
      </c>
      <c r="O25">
        <v>0.814892344497607</v>
      </c>
      <c r="P25">
        <v>0.609008762634031</v>
      </c>
      <c r="Q25">
        <v>0.889109262125903</v>
      </c>
      <c r="R25">
        <v>0.858397087289151</v>
      </c>
      <c r="S25">
        <v>0.765326020719073</v>
      </c>
      <c r="T25">
        <v>0.747582418237176</v>
      </c>
      <c r="U25">
        <v>0.774610489357033</v>
      </c>
      <c r="V25">
        <v>0.832431280630726</v>
      </c>
      <c r="W25">
        <v>0.808323457301052</v>
      </c>
      <c r="X25">
        <v>0.822283635947076</v>
      </c>
      <c r="Y25">
        <v>0.798029680767971</v>
      </c>
      <c r="Z25">
        <v>0.899453080023028</v>
      </c>
      <c r="AA25">
        <v>0.827444068841312</v>
      </c>
      <c r="AB25">
        <v>0.644937917860553</v>
      </c>
      <c r="AC25">
        <v>0.951659871869539</v>
      </c>
      <c r="AD25">
        <v>0.735806451612903</v>
      </c>
      <c r="AE25">
        <v>0.901713746278411</v>
      </c>
      <c r="AF25">
        <v>0.850203083430484</v>
      </c>
      <c r="AG25">
        <v>0.661412151067323</v>
      </c>
      <c r="AH25">
        <v>0.827260458839406</v>
      </c>
      <c r="AI25">
        <v>0.714228617106315</v>
      </c>
      <c r="AJ25">
        <v>0.816952868103763</v>
      </c>
      <c r="AK25">
        <v>0.780637005760158</v>
      </c>
      <c r="AL25">
        <v>0.815349328157359</v>
      </c>
      <c r="AM25">
        <f t="shared" si="0"/>
        <v>0.802666603656128</v>
      </c>
      <c r="AN25">
        <f t="shared" si="1"/>
        <v>0.821162243553757</v>
      </c>
    </row>
    <row r="26" spans="1:40">
      <c r="A26" t="s">
        <v>62</v>
      </c>
      <c r="B26" t="s">
        <v>67</v>
      </c>
      <c r="C26">
        <v>0.544399821508255</v>
      </c>
      <c r="D26">
        <v>0.901614906832298</v>
      </c>
      <c r="E26">
        <v>0.900562495137782</v>
      </c>
      <c r="F26">
        <v>0.849846639308706</v>
      </c>
      <c r="G26">
        <v>0.888177565404971</v>
      </c>
      <c r="H26">
        <v>0.910240724284972</v>
      </c>
      <c r="I26">
        <v>0.693562610229276</v>
      </c>
      <c r="J26">
        <v>0.886644906840745</v>
      </c>
      <c r="K26">
        <v>0.849026718295155</v>
      </c>
      <c r="L26">
        <v>0.833333333333333</v>
      </c>
      <c r="M26">
        <v>0.727222222222222</v>
      </c>
      <c r="N26">
        <v>0.894444444444444</v>
      </c>
      <c r="O26">
        <v>0.822368421052631</v>
      </c>
      <c r="P26">
        <v>0.734135530259004</v>
      </c>
      <c r="Q26">
        <v>0.883707430340557</v>
      </c>
      <c r="R26">
        <v>0.858333717393308</v>
      </c>
      <c r="S26">
        <v>0.790158439975624</v>
      </c>
      <c r="T26">
        <v>0.729689631955574</v>
      </c>
      <c r="U26">
        <v>0.816491112574061</v>
      </c>
      <c r="V26">
        <v>0.840144896654591</v>
      </c>
      <c r="W26">
        <v>0.831605811496328</v>
      </c>
      <c r="X26">
        <v>0.858640242854688</v>
      </c>
      <c r="Y26">
        <v>0.84234926553957</v>
      </c>
      <c r="Z26">
        <v>0.911191709844559</v>
      </c>
      <c r="AA26">
        <v>0.832153554265021</v>
      </c>
      <c r="AB26">
        <v>0.703868194842406</v>
      </c>
      <c r="AC26">
        <v>0.942923704135119</v>
      </c>
      <c r="AD26">
        <v>0.708387096774193</v>
      </c>
      <c r="AE26">
        <v>0.901858979013869</v>
      </c>
      <c r="AF26">
        <v>0.861597801392999</v>
      </c>
      <c r="AG26">
        <v>0.679474548440065</v>
      </c>
      <c r="AH26">
        <v>0.853171390013495</v>
      </c>
      <c r="AI26">
        <v>0.565147881694644</v>
      </c>
      <c r="AJ26">
        <v>0.757763975155279</v>
      </c>
      <c r="AK26">
        <v>0.788858915213595</v>
      </c>
      <c r="AL26">
        <v>0.81123138967781</v>
      </c>
      <c r="AM26">
        <f t="shared" si="0"/>
        <v>0.82738344526274</v>
      </c>
      <c r="AN26">
        <f t="shared" si="1"/>
        <v>0.803828364201383</v>
      </c>
    </row>
    <row r="27" spans="1:40">
      <c r="A27" t="s">
        <v>62</v>
      </c>
      <c r="B27" t="s">
        <v>68</v>
      </c>
      <c r="C27">
        <v>0.663543061133422</v>
      </c>
      <c r="D27">
        <v>0.895615366919714</v>
      </c>
      <c r="E27">
        <v>0.865775739310732</v>
      </c>
      <c r="F27">
        <v>0.84229184981017</v>
      </c>
      <c r="G27">
        <v>0.870758083126395</v>
      </c>
      <c r="H27">
        <v>0.900663255565555</v>
      </c>
      <c r="I27">
        <v>0.557098765432098</v>
      </c>
      <c r="J27">
        <v>0.825581395348837</v>
      </c>
      <c r="K27">
        <v>0.831021006755525</v>
      </c>
      <c r="L27">
        <v>0.884353741496598</v>
      </c>
      <c r="M27">
        <v>0.794629629629629</v>
      </c>
      <c r="N27">
        <v>0.907407407407407</v>
      </c>
      <c r="O27">
        <v>0.745215311004784</v>
      </c>
      <c r="P27">
        <v>0.69143905468385</v>
      </c>
      <c r="Q27">
        <v>0.872871517027863</v>
      </c>
      <c r="R27">
        <v>0.84626463268504</v>
      </c>
      <c r="S27">
        <v>0.765219378427788</v>
      </c>
      <c r="T27">
        <v>0.733312280659941</v>
      </c>
      <c r="U27">
        <v>0.800120693438665</v>
      </c>
      <c r="V27">
        <v>0.85143831238014</v>
      </c>
      <c r="W27">
        <v>0.781711469365488</v>
      </c>
      <c r="X27">
        <v>0.788490176986081</v>
      </c>
      <c r="Y27">
        <v>0.845259391771019</v>
      </c>
      <c r="Z27">
        <v>0.879326424870466</v>
      </c>
      <c r="AA27">
        <v>0.761203085724191</v>
      </c>
      <c r="AB27">
        <v>0.671489971346704</v>
      </c>
      <c r="AC27">
        <v>0.953989516598718</v>
      </c>
      <c r="AD27">
        <v>0.72</v>
      </c>
      <c r="AE27">
        <v>0.838936896376443</v>
      </c>
      <c r="AF27">
        <v>0.840202111918213</v>
      </c>
      <c r="AG27">
        <v>0.641707717569786</v>
      </c>
      <c r="AH27">
        <v>0.788394062078272</v>
      </c>
      <c r="AI27">
        <v>0.535971223021582</v>
      </c>
      <c r="AJ27">
        <v>0.81804895871392</v>
      </c>
      <c r="AK27">
        <v>0.737570915978141</v>
      </c>
      <c r="AL27">
        <v>0.792769211558948</v>
      </c>
      <c r="AM27">
        <f t="shared" si="0"/>
        <v>0.801388034835044</v>
      </c>
      <c r="AN27">
        <f t="shared" si="1"/>
        <v>0.788818917557404</v>
      </c>
    </row>
    <row r="28" spans="1:40">
      <c r="A28" t="s">
        <v>62</v>
      </c>
      <c r="B28" t="s">
        <v>69</v>
      </c>
      <c r="C28">
        <v>0.38598839803659</v>
      </c>
      <c r="D28">
        <v>0.895459704010428</v>
      </c>
      <c r="E28">
        <v>0.900126163972575</v>
      </c>
      <c r="F28">
        <v>0.835463556202182</v>
      </c>
      <c r="G28">
        <v>0.881017508214814</v>
      </c>
      <c r="H28">
        <v>0.911416025578818</v>
      </c>
      <c r="I28">
        <v>0.709435626102292</v>
      </c>
      <c r="J28">
        <v>0.802529579763361</v>
      </c>
      <c r="K28">
        <v>0.837849168954412</v>
      </c>
      <c r="L28">
        <v>0.764030612244897</v>
      </c>
      <c r="M28">
        <v>0.827962962962963</v>
      </c>
      <c r="N28">
        <v>0.898148148148148</v>
      </c>
      <c r="O28">
        <v>0.759270334928229</v>
      </c>
      <c r="P28">
        <v>0.676112991260155</v>
      </c>
      <c r="Q28">
        <v>0.906088751289989</v>
      </c>
      <c r="R28">
        <v>0.840722647248594</v>
      </c>
      <c r="S28">
        <v>0.741453382084095</v>
      </c>
      <c r="T28">
        <v>0.728676720311261</v>
      </c>
      <c r="U28">
        <v>0.792846170726355</v>
      </c>
      <c r="V28">
        <v>0.787108459407628</v>
      </c>
      <c r="W28">
        <v>0.795713488465421</v>
      </c>
      <c r="X28">
        <v>0.820908986769001</v>
      </c>
      <c r="Y28">
        <v>0.745168686537831</v>
      </c>
      <c r="Z28">
        <v>0.865043177892918</v>
      </c>
      <c r="AA28">
        <v>0.820211300838847</v>
      </c>
      <c r="AB28">
        <v>0.647612225405921</v>
      </c>
      <c r="AC28">
        <v>0.943506115317414</v>
      </c>
      <c r="AD28">
        <v>0.679354838709677</v>
      </c>
      <c r="AE28">
        <v>0.909338464889986</v>
      </c>
      <c r="AF28">
        <v>0.855334349684632</v>
      </c>
      <c r="AG28">
        <v>0.60295566502463</v>
      </c>
      <c r="AH28">
        <v>0.786504723346828</v>
      </c>
      <c r="AI28">
        <v>0.639288569144684</v>
      </c>
      <c r="AJ28">
        <v>0.731092436974789</v>
      </c>
      <c r="AK28">
        <v>0.760644998740236</v>
      </c>
      <c r="AL28">
        <v>0.785268141119732</v>
      </c>
      <c r="AM28">
        <f t="shared" si="0"/>
        <v>0.793337896902675</v>
      </c>
      <c r="AN28">
        <f t="shared" si="1"/>
        <v>0.781569503052549</v>
      </c>
    </row>
    <row r="29" spans="1:40">
      <c r="A29" t="s">
        <v>62</v>
      </c>
      <c r="B29" t="s">
        <v>70</v>
      </c>
      <c r="C29">
        <v>0.277108433734939</v>
      </c>
      <c r="D29">
        <v>0.910598880453953</v>
      </c>
      <c r="E29">
        <v>0.901301213947714</v>
      </c>
      <c r="F29">
        <v>0.850108638487199</v>
      </c>
      <c r="G29">
        <v>0.889965384904808</v>
      </c>
      <c r="H29">
        <v>0.919665968336</v>
      </c>
      <c r="I29">
        <v>0.809082892416225</v>
      </c>
      <c r="J29">
        <v>0.931660546715626</v>
      </c>
      <c r="K29">
        <v>0.865076199892839</v>
      </c>
      <c r="L29">
        <v>0.806547619047619</v>
      </c>
      <c r="M29">
        <v>0.897592592592592</v>
      </c>
      <c r="N29">
        <v>0.903703703703703</v>
      </c>
      <c r="O29">
        <v>0.83761961722488</v>
      </c>
      <c r="P29">
        <v>0.689342403628117</v>
      </c>
      <c r="Q29">
        <v>0.880595330237358</v>
      </c>
      <c r="R29">
        <v>0.867096045718499</v>
      </c>
      <c r="S29">
        <v>0.771206581352833</v>
      </c>
      <c r="T29">
        <v>0.774376910381152</v>
      </c>
      <c r="U29">
        <v>0.785088874259381</v>
      </c>
      <c r="V29">
        <v>0.830641380779885</v>
      </c>
      <c r="W29">
        <v>0.835807044275977</v>
      </c>
      <c r="X29">
        <v>0.821453118735322</v>
      </c>
      <c r="Y29">
        <v>0.83254806117564</v>
      </c>
      <c r="Z29">
        <v>0.873166378814047</v>
      </c>
      <c r="AA29">
        <v>0.822753845116677</v>
      </c>
      <c r="AB29">
        <v>0.695558739255014</v>
      </c>
      <c r="AC29">
        <v>0.955736750145602</v>
      </c>
      <c r="AD29">
        <v>0.760645161290322</v>
      </c>
      <c r="AE29">
        <v>0.904473168252124</v>
      </c>
      <c r="AF29">
        <v>0.87559411711954</v>
      </c>
      <c r="AG29">
        <v>0.70607553366174</v>
      </c>
      <c r="AH29">
        <v>0.868286099865047</v>
      </c>
      <c r="AI29">
        <v>0.68185451638689</v>
      </c>
      <c r="AJ29">
        <v>0.802338326635001</v>
      </c>
      <c r="AK29">
        <v>0.804521246557371</v>
      </c>
      <c r="AL29">
        <v>0.818262609288618</v>
      </c>
      <c r="AM29">
        <f t="shared" si="0"/>
        <v>0.815339664539574</v>
      </c>
      <c r="AN29">
        <f t="shared" si="1"/>
        <v>0.819602292298597</v>
      </c>
    </row>
    <row r="30" spans="1:40">
      <c r="A30" t="s">
        <v>62</v>
      </c>
      <c r="B30" t="s">
        <v>71</v>
      </c>
      <c r="C30">
        <v>0.564480142793395</v>
      </c>
      <c r="D30">
        <v>0.912085729621961</v>
      </c>
      <c r="E30">
        <v>0.897585295977973</v>
      </c>
      <c r="F30">
        <v>0.835599834163157</v>
      </c>
      <c r="G30">
        <v>0.889372162440113</v>
      </c>
      <c r="H30">
        <v>0.913900141886076</v>
      </c>
      <c r="I30">
        <v>0.708553791887125</v>
      </c>
      <c r="J30">
        <v>0.878892968856249</v>
      </c>
      <c r="K30">
        <v>0.849455083767406</v>
      </c>
      <c r="L30">
        <v>0.865646258503401</v>
      </c>
      <c r="M30">
        <v>0.925185185185185</v>
      </c>
      <c r="N30">
        <v>0.959259259259259</v>
      </c>
      <c r="O30">
        <v>0.793660287081339</v>
      </c>
      <c r="P30">
        <v>0.663464715869597</v>
      </c>
      <c r="Q30">
        <v>0.915973297213622</v>
      </c>
      <c r="R30">
        <v>0.871549221126371</v>
      </c>
      <c r="S30">
        <v>0.770246800731261</v>
      </c>
      <c r="T30">
        <v>0.775455363367156</v>
      </c>
      <c r="U30">
        <v>0.815042791310072</v>
      </c>
      <c r="V30">
        <v>0.865416577881951</v>
      </c>
      <c r="W30">
        <v>0.81805526815779</v>
      </c>
      <c r="X30">
        <v>0.845280371155278</v>
      </c>
      <c r="Y30">
        <v>0.865378316410088</v>
      </c>
      <c r="Z30">
        <v>0.906810592976396</v>
      </c>
      <c r="AA30">
        <v>0.85147303843672</v>
      </c>
      <c r="AB30">
        <v>0.660410697230181</v>
      </c>
      <c r="AC30">
        <v>0.963890506697728</v>
      </c>
      <c r="AD30">
        <v>0.721290322580645</v>
      </c>
      <c r="AE30">
        <v>0.917289957156343</v>
      </c>
      <c r="AF30">
        <v>0.856983118105999</v>
      </c>
      <c r="AG30">
        <v>0.62167487684729</v>
      </c>
      <c r="AH30">
        <v>0.848313090418353</v>
      </c>
      <c r="AI30">
        <v>0.586730615507593</v>
      </c>
      <c r="AJ30">
        <v>0.806357325538911</v>
      </c>
      <c r="AK30">
        <v>0.777606189346747</v>
      </c>
      <c r="AL30">
        <v>0.820524834156821</v>
      </c>
      <c r="AM30">
        <f t="shared" si="0"/>
        <v>0.830345529553025</v>
      </c>
      <c r="AN30">
        <f t="shared" si="1"/>
        <v>0.816023682100227</v>
      </c>
    </row>
    <row r="31" spans="1:40">
      <c r="A31" t="s">
        <v>62</v>
      </c>
      <c r="B31" t="s">
        <v>72</v>
      </c>
      <c r="C31">
        <v>0.462293618920124</v>
      </c>
      <c r="D31">
        <v>0.892194616977225</v>
      </c>
      <c r="E31">
        <v>0.890913149803651</v>
      </c>
      <c r="F31">
        <v>0.838260133514013</v>
      </c>
      <c r="G31">
        <v>0.884187736724609</v>
      </c>
      <c r="H31">
        <v>0.907112507349597</v>
      </c>
      <c r="I31">
        <v>0.727733686067019</v>
      </c>
      <c r="J31">
        <v>0.782673738610091</v>
      </c>
      <c r="K31">
        <v>0.845208714240735</v>
      </c>
      <c r="L31">
        <v>0.761904761904761</v>
      </c>
      <c r="M31">
        <v>0.912222222222222</v>
      </c>
      <c r="N31">
        <v>0.957407407407407</v>
      </c>
      <c r="O31">
        <v>0.847488038277512</v>
      </c>
      <c r="P31">
        <v>0.645871078749757</v>
      </c>
      <c r="Q31">
        <v>0.898590686274509</v>
      </c>
      <c r="R31">
        <v>0.819908516914001</v>
      </c>
      <c r="S31">
        <v>0.762111517367459</v>
      </c>
      <c r="T31">
        <v>0.761137559359601</v>
      </c>
      <c r="U31">
        <v>0.821966205837173</v>
      </c>
      <c r="V31">
        <v>0.846196462816961</v>
      </c>
      <c r="W31">
        <v>0.802673739786928</v>
      </c>
      <c r="X31">
        <v>0.78758806346297</v>
      </c>
      <c r="Y31">
        <v>0.839262768021366</v>
      </c>
      <c r="Z31">
        <v>0.89251583189407</v>
      </c>
      <c r="AA31">
        <v>0.801594868683366</v>
      </c>
      <c r="AB31">
        <v>0.646585482330468</v>
      </c>
      <c r="AC31">
        <v>0.925451368666278</v>
      </c>
      <c r="AD31">
        <v>0.659677419354838</v>
      </c>
      <c r="AE31">
        <v>0.898627550649916</v>
      </c>
      <c r="AF31">
        <v>0.847648192987176</v>
      </c>
      <c r="AG31">
        <v>0.555008210180624</v>
      </c>
      <c r="AH31">
        <v>0.821052631578947</v>
      </c>
      <c r="AI31">
        <v>0.627298161470823</v>
      </c>
      <c r="AJ31">
        <v>0.765801972963098</v>
      </c>
      <c r="AK31">
        <v>0.755509074638795</v>
      </c>
      <c r="AL31">
        <v>0.796905077028803</v>
      </c>
      <c r="AM31">
        <f t="shared" si="0"/>
        <v>0.806618108264014</v>
      </c>
      <c r="AN31">
        <f t="shared" si="1"/>
        <v>0.792453271045998</v>
      </c>
    </row>
    <row r="32" spans="1:40">
      <c r="A32" t="s">
        <v>73</v>
      </c>
      <c r="B32" t="s">
        <v>74</v>
      </c>
      <c r="C32">
        <v>0.295403837572512</v>
      </c>
      <c r="D32">
        <v>0.881253354804079</v>
      </c>
      <c r="E32">
        <v>0.856788332031104</v>
      </c>
      <c r="F32">
        <v>0.822740760930068</v>
      </c>
      <c r="G32">
        <v>0.861052687686557</v>
      </c>
      <c r="H32">
        <v>0.897361883069889</v>
      </c>
      <c r="I32">
        <v>0.606261022927689</v>
      </c>
      <c r="J32">
        <v>0.850401196790425</v>
      </c>
      <c r="K32">
        <v>0.778654639659296</v>
      </c>
      <c r="L32">
        <v>0.756802721088435</v>
      </c>
      <c r="M32">
        <v>0.520925925925925</v>
      </c>
      <c r="N32">
        <v>0.935185185185185</v>
      </c>
      <c r="O32">
        <v>0.576255980861244</v>
      </c>
      <c r="P32">
        <v>0.640811768593534</v>
      </c>
      <c r="Q32">
        <v>0.843242066563467</v>
      </c>
      <c r="R32">
        <v>0.815029034934095</v>
      </c>
      <c r="S32">
        <v>0.715889701401584</v>
      </c>
      <c r="T32">
        <v>0.71389416860808</v>
      </c>
      <c r="U32">
        <v>0.72978384902348</v>
      </c>
      <c r="V32">
        <v>0.750106541657788</v>
      </c>
      <c r="W32">
        <v>0.752729233682599</v>
      </c>
      <c r="X32">
        <v>0.763739332149607</v>
      </c>
      <c r="Y32">
        <v>0.773098339590314</v>
      </c>
      <c r="Z32">
        <v>0.8311168681635</v>
      </c>
      <c r="AA32">
        <v>0.810224109868731</v>
      </c>
      <c r="AB32">
        <v>0.609025787965616</v>
      </c>
      <c r="AC32">
        <v>0.81421083284799</v>
      </c>
      <c r="AD32">
        <v>0.64258064516129</v>
      </c>
      <c r="AE32">
        <v>0.790211313630092</v>
      </c>
      <c r="AF32">
        <v>0.812500467073207</v>
      </c>
      <c r="AG32">
        <v>0.580952380952381</v>
      </c>
      <c r="AH32">
        <v>0.784075573549257</v>
      </c>
      <c r="AI32">
        <v>0.495203836930455</v>
      </c>
      <c r="AJ32">
        <v>0.448118377785896</v>
      </c>
      <c r="AK32">
        <v>0.468699012171918</v>
      </c>
      <c r="AL32">
        <v>0.720695164881065</v>
      </c>
      <c r="AM32">
        <f t="shared" si="0"/>
        <v>0.761638751186398</v>
      </c>
      <c r="AN32">
        <f t="shared" si="1"/>
        <v>0.701929354491121</v>
      </c>
    </row>
    <row r="33" spans="1:40">
      <c r="A33" t="s">
        <v>73</v>
      </c>
      <c r="B33" t="s">
        <v>75</v>
      </c>
      <c r="C33">
        <v>0.548862115127175</v>
      </c>
      <c r="D33">
        <v>0.865218541522889</v>
      </c>
      <c r="E33">
        <v>0.864323331540655</v>
      </c>
      <c r="F33">
        <v>0.779666368518639</v>
      </c>
      <c r="G33">
        <v>0.861632114279981</v>
      </c>
      <c r="H33">
        <v>0.884883583013503</v>
      </c>
      <c r="I33">
        <v>0.740299823633156</v>
      </c>
      <c r="J33">
        <v>0.855909152726778</v>
      </c>
      <c r="K33">
        <v>0.799041908560128</v>
      </c>
      <c r="L33">
        <v>0.901360544217687</v>
      </c>
      <c r="M33">
        <v>0.592962962962962</v>
      </c>
      <c r="N33">
        <v>0.935185185185185</v>
      </c>
      <c r="O33">
        <v>0.801734449760765</v>
      </c>
      <c r="P33">
        <v>0.621412048906664</v>
      </c>
      <c r="Q33">
        <v>0.881699883900928</v>
      </c>
      <c r="R33">
        <v>0.84916812609457</v>
      </c>
      <c r="S33">
        <v>0.737385740402193</v>
      </c>
      <c r="T33">
        <v>0.733166302217084</v>
      </c>
      <c r="U33">
        <v>0.749028966425279</v>
      </c>
      <c r="V33">
        <v>0.799648412529299</v>
      </c>
      <c r="W33">
        <v>0.81159038607448</v>
      </c>
      <c r="X33">
        <v>0.761612921702273</v>
      </c>
      <c r="Y33">
        <v>0.801009095719216</v>
      </c>
      <c r="Z33">
        <v>0.88663788140472</v>
      </c>
      <c r="AA33">
        <v>0.790779424653048</v>
      </c>
      <c r="AB33">
        <v>0.706494746895893</v>
      </c>
      <c r="AC33">
        <v>0.706464764123471</v>
      </c>
      <c r="AD33">
        <v>0.642903225806451</v>
      </c>
      <c r="AE33">
        <v>0.768353786943577</v>
      </c>
      <c r="AF33">
        <v>0.662412563895614</v>
      </c>
      <c r="AG33">
        <v>0.530049261083743</v>
      </c>
      <c r="AH33">
        <v>0.751821862348178</v>
      </c>
      <c r="AI33">
        <v>0.384892086330935</v>
      </c>
      <c r="AJ33">
        <v>0.698209718670076</v>
      </c>
      <c r="AK33">
        <v>0.567162752712834</v>
      </c>
      <c r="AL33">
        <v>0.750656686854001</v>
      </c>
      <c r="AM33">
        <f t="shared" si="0"/>
        <v>0.785261599169146</v>
      </c>
      <c r="AN33">
        <f t="shared" si="1"/>
        <v>0.734796102042892</v>
      </c>
    </row>
    <row r="34" spans="1:40">
      <c r="A34" t="s">
        <v>73</v>
      </c>
      <c r="B34" t="s">
        <v>76</v>
      </c>
      <c r="C34">
        <v>0.284694332887104</v>
      </c>
      <c r="D34">
        <v>0.90740242312706</v>
      </c>
      <c r="E34">
        <v>0.904931895131694</v>
      </c>
      <c r="F34">
        <v>0.869213465030307</v>
      </c>
      <c r="G34">
        <v>0.886015689668146</v>
      </c>
      <c r="H34">
        <v>0.919140793230061</v>
      </c>
      <c r="I34">
        <v>0.705908289241622</v>
      </c>
      <c r="J34">
        <v>0.879436964504284</v>
      </c>
      <c r="K34">
        <v>0.863301424570667</v>
      </c>
      <c r="L34">
        <v>0.794217687074829</v>
      </c>
      <c r="M34">
        <v>0.793518518518518</v>
      </c>
      <c r="N34">
        <v>0.95</v>
      </c>
      <c r="O34">
        <v>0.794407894736841</v>
      </c>
      <c r="P34">
        <v>0.729418065383607</v>
      </c>
      <c r="Q34">
        <v>0.81687790247678</v>
      </c>
      <c r="R34">
        <v>0.847880565029034</v>
      </c>
      <c r="S34">
        <v>0.775220901889092</v>
      </c>
      <c r="T34">
        <v>0.790571580082582</v>
      </c>
      <c r="U34">
        <v>0.819365810840465</v>
      </c>
      <c r="V34">
        <v>0.835563605369699</v>
      </c>
      <c r="W34">
        <v>0.839832703148416</v>
      </c>
      <c r="X34">
        <v>0.838800904977375</v>
      </c>
      <c r="Y34">
        <v>0.821619340371387</v>
      </c>
      <c r="Z34">
        <v>0.883615428900402</v>
      </c>
      <c r="AA34">
        <v>0.892606396810262</v>
      </c>
      <c r="AB34">
        <v>0.645057306590257</v>
      </c>
      <c r="AC34">
        <v>0.640361094933022</v>
      </c>
      <c r="AD34">
        <v>0.66516129032258</v>
      </c>
      <c r="AE34">
        <v>0.845200058093094</v>
      </c>
      <c r="AF34">
        <v>0.871196155800675</v>
      </c>
      <c r="AG34">
        <v>0.526436781609195</v>
      </c>
      <c r="AH34">
        <v>0.855330634278002</v>
      </c>
      <c r="AI34">
        <v>0.74740207833733</v>
      </c>
      <c r="AJ34">
        <v>0.770186335403726</v>
      </c>
      <c r="AK34">
        <v>0.743373211353506</v>
      </c>
      <c r="AL34">
        <v>0.792950500849189</v>
      </c>
      <c r="AM34">
        <f t="shared" si="0"/>
        <v>0.824281100439925</v>
      </c>
      <c r="AN34">
        <f t="shared" si="1"/>
        <v>0.778590642703435</v>
      </c>
    </row>
    <row r="35" spans="1:40">
      <c r="A35" t="s">
        <v>73</v>
      </c>
      <c r="B35" t="s">
        <v>77</v>
      </c>
      <c r="C35">
        <v>0.467648371262829</v>
      </c>
      <c r="D35">
        <v>0.887312322674641</v>
      </c>
      <c r="E35">
        <v>0.881981552324224</v>
      </c>
      <c r="F35">
        <v>0.764978099555849</v>
      </c>
      <c r="G35">
        <v>0.870959690972483</v>
      </c>
      <c r="H35">
        <v>0.892145016830339</v>
      </c>
      <c r="I35">
        <v>0.561287477954144</v>
      </c>
      <c r="J35">
        <v>0.835373317013463</v>
      </c>
      <c r="K35">
        <v>0.812508492739053</v>
      </c>
      <c r="L35">
        <v>0.782738095238095</v>
      </c>
      <c r="M35">
        <v>0.71</v>
      </c>
      <c r="N35">
        <v>0.931481481481481</v>
      </c>
      <c r="O35">
        <v>0.790968899521531</v>
      </c>
      <c r="P35">
        <v>0.621041716519103</v>
      </c>
      <c r="Q35">
        <v>0.885207043343653</v>
      </c>
      <c r="R35">
        <v>0.835483109042308</v>
      </c>
      <c r="S35">
        <v>0.749908592321755</v>
      </c>
      <c r="T35">
        <v>0.717230818730523</v>
      </c>
      <c r="U35">
        <v>0.783322361202545</v>
      </c>
      <c r="V35">
        <v>0.786746217771148</v>
      </c>
      <c r="W35">
        <v>0.785204136019614</v>
      </c>
      <c r="X35">
        <v>0.796108024514577</v>
      </c>
      <c r="Y35">
        <v>0.81637229459044</v>
      </c>
      <c r="Z35">
        <v>0.871888313183649</v>
      </c>
      <c r="AA35">
        <v>0.766740824208103</v>
      </c>
      <c r="AB35">
        <v>0.680324737344794</v>
      </c>
      <c r="AC35">
        <v>0.853232382061735</v>
      </c>
      <c r="AD35">
        <v>0.544193548387096</v>
      </c>
      <c r="AE35">
        <v>0.804516738072761</v>
      </c>
      <c r="AF35">
        <v>0.82796385974352</v>
      </c>
      <c r="AG35">
        <v>0.502463054187192</v>
      </c>
      <c r="AH35">
        <v>0.797031039136302</v>
      </c>
      <c r="AI35">
        <v>0.533972821742605</v>
      </c>
      <c r="AJ35">
        <v>0.529046401169163</v>
      </c>
      <c r="AK35">
        <v>0.64966963797013</v>
      </c>
      <c r="AL35">
        <v>0.752201442538024</v>
      </c>
      <c r="AM35">
        <f t="shared" si="0"/>
        <v>0.784604454287285</v>
      </c>
      <c r="AN35">
        <f t="shared" si="1"/>
        <v>0.737350062152946</v>
      </c>
    </row>
    <row r="36" spans="1:40">
      <c r="A36" t="s">
        <v>73</v>
      </c>
      <c r="B36" t="s">
        <v>78</v>
      </c>
      <c r="C36">
        <v>0.510932619366354</v>
      </c>
      <c r="D36">
        <v>0.91040794417606</v>
      </c>
      <c r="E36">
        <v>0.894334797917787</v>
      </c>
      <c r="F36">
        <v>0.840568221515027</v>
      </c>
      <c r="G36">
        <v>0.892791970802919</v>
      </c>
      <c r="H36">
        <v>0.916172412196494</v>
      </c>
      <c r="I36">
        <v>0.755511463844797</v>
      </c>
      <c r="J36">
        <v>0.91391268869849</v>
      </c>
      <c r="K36">
        <v>0.871859619856714</v>
      </c>
      <c r="L36">
        <v>0.846513605442176</v>
      </c>
      <c r="M36">
        <v>0.583888888888888</v>
      </c>
      <c r="N36">
        <v>0.849999999999999</v>
      </c>
      <c r="O36">
        <v>0.800538277511961</v>
      </c>
      <c r="P36">
        <v>0.619754099294659</v>
      </c>
      <c r="Q36">
        <v>0.825915892672858</v>
      </c>
      <c r="R36">
        <v>0.853206516729652</v>
      </c>
      <c r="S36">
        <v>0.721960694698354</v>
      </c>
      <c r="T36">
        <v>0.705904083225587</v>
      </c>
      <c r="U36">
        <v>0.764362519201228</v>
      </c>
      <c r="V36">
        <v>0.791114425740464</v>
      </c>
      <c r="W36">
        <v>0.795330988167572</v>
      </c>
      <c r="X36">
        <v>0.779712469213586</v>
      </c>
      <c r="Y36">
        <v>0.811043362140643</v>
      </c>
      <c r="Z36">
        <v>0.88286125503742</v>
      </c>
      <c r="AA36">
        <v>0.825123034102838</v>
      </c>
      <c r="AB36">
        <v>0.672301814708691</v>
      </c>
      <c r="AC36">
        <v>0.955736750145602</v>
      </c>
      <c r="AD36">
        <v>0.723225806451612</v>
      </c>
      <c r="AE36">
        <v>0.886464309055261</v>
      </c>
      <c r="AF36">
        <v>0.858996203628972</v>
      </c>
      <c r="AG36">
        <v>0.560591133004926</v>
      </c>
      <c r="AH36">
        <v>0.845074224021592</v>
      </c>
      <c r="AI36">
        <v>0.622302158273381</v>
      </c>
      <c r="AJ36">
        <v>0.627329192546583</v>
      </c>
      <c r="AK36">
        <v>0.768962259233195</v>
      </c>
      <c r="AL36">
        <v>0.785277305757495</v>
      </c>
      <c r="AM36">
        <f t="shared" si="0"/>
        <v>0.781357445018738</v>
      </c>
      <c r="AN36">
        <f t="shared" si="1"/>
        <v>0.787073908596092</v>
      </c>
    </row>
    <row r="37" spans="1:40">
      <c r="A37" t="s">
        <v>73</v>
      </c>
      <c r="B37" t="s">
        <v>79</v>
      </c>
      <c r="C37">
        <v>0.604640785363676</v>
      </c>
      <c r="D37">
        <v>0.88108810674028</v>
      </c>
      <c r="E37">
        <v>0.884769336404563</v>
      </c>
      <c r="F37">
        <v>0.844494370376626</v>
      </c>
      <c r="G37">
        <v>0.873343868362304</v>
      </c>
      <c r="H37">
        <v>0.894764232530792</v>
      </c>
      <c r="I37">
        <v>0.638227513227513</v>
      </c>
      <c r="J37">
        <v>0.856181150550795</v>
      </c>
      <c r="K37">
        <v>0.844897451902097</v>
      </c>
      <c r="L37">
        <v>0.801445578231292</v>
      </c>
      <c r="M37">
        <v>0.492962962962962</v>
      </c>
      <c r="N37">
        <v>0.64074074074074</v>
      </c>
      <c r="O37">
        <v>0.758074162679425</v>
      </c>
      <c r="P37">
        <v>0.635951868184459</v>
      </c>
      <c r="Q37">
        <v>0.860874613003096</v>
      </c>
      <c r="R37">
        <v>0.839452368881924</v>
      </c>
      <c r="S37">
        <v>0.744515539305301</v>
      </c>
      <c r="T37">
        <v>0.734682690531659</v>
      </c>
      <c r="U37">
        <v>0.796368224709238</v>
      </c>
      <c r="V37">
        <v>0.729245685062859</v>
      </c>
      <c r="W37">
        <v>0.756692187588178</v>
      </c>
      <c r="X37">
        <v>0.758763388510224</v>
      </c>
      <c r="Y37">
        <v>0.798949331048905</v>
      </c>
      <c r="Z37">
        <v>0.841485319516407</v>
      </c>
      <c r="AA37">
        <v>0.6982414068745</v>
      </c>
      <c r="AB37">
        <v>0.687010506208213</v>
      </c>
      <c r="AC37">
        <v>0.944670937682003</v>
      </c>
      <c r="AD37">
        <v>0.721290322580645</v>
      </c>
      <c r="AE37">
        <v>0.848703797836032</v>
      </c>
      <c r="AF37">
        <v>0.818291240695901</v>
      </c>
      <c r="AG37">
        <v>0.530706075533661</v>
      </c>
      <c r="AH37">
        <v>0.835357624831309</v>
      </c>
      <c r="AI37">
        <v>0.568545163868904</v>
      </c>
      <c r="AJ37">
        <v>0.719035440263061</v>
      </c>
      <c r="AK37">
        <v>0.431027315140615</v>
      </c>
      <c r="AL37">
        <v>0.751871180226576</v>
      </c>
      <c r="AM37">
        <f t="shared" si="0"/>
        <v>0.766268551934729</v>
      </c>
      <c r="AN37">
        <f t="shared" si="1"/>
        <v>0.745272384860339</v>
      </c>
    </row>
    <row r="38" spans="1:40">
      <c r="A38" t="s">
        <v>73</v>
      </c>
      <c r="B38" t="s">
        <v>80</v>
      </c>
      <c r="C38">
        <v>0.292280232039268</v>
      </c>
      <c r="D38">
        <v>0.912429261559696</v>
      </c>
      <c r="E38">
        <v>0.92034487074112</v>
      </c>
      <c r="F38">
        <v>0.872915043167483</v>
      </c>
      <c r="G38">
        <v>0.905147427697092</v>
      </c>
      <c r="H38">
        <v>0.926510052853673</v>
      </c>
      <c r="I38">
        <v>0.749118165784832</v>
      </c>
      <c r="J38">
        <v>0.886780905752754</v>
      </c>
      <c r="K38">
        <v>0.863666543303302</v>
      </c>
      <c r="L38">
        <v>0.847789115646258</v>
      </c>
      <c r="M38">
        <v>0.86</v>
      </c>
      <c r="N38">
        <v>0.962962962962962</v>
      </c>
      <c r="O38">
        <v>0.74700956937799</v>
      </c>
      <c r="P38">
        <v>0.720678221037158</v>
      </c>
      <c r="Q38">
        <v>0.906072626418988</v>
      </c>
      <c r="R38">
        <v>0.854957830214766</v>
      </c>
      <c r="S38">
        <v>0.755057891529555</v>
      </c>
      <c r="T38">
        <v>0.78816442535139</v>
      </c>
      <c r="U38">
        <v>0.854092604783849</v>
      </c>
      <c r="V38">
        <v>0.783912209673982</v>
      </c>
      <c r="W38">
        <v>0.819817277726568</v>
      </c>
      <c r="X38">
        <v>0.809539492525345</v>
      </c>
      <c r="Y38">
        <v>0.807843483080954</v>
      </c>
      <c r="Z38">
        <v>0.893678756476684</v>
      </c>
      <c r="AA38">
        <v>0.854323769899742</v>
      </c>
      <c r="AB38">
        <v>0.716714422158548</v>
      </c>
      <c r="AC38">
        <v>0.84274898078043</v>
      </c>
      <c r="AD38">
        <v>0.71516129032258</v>
      </c>
      <c r="AE38">
        <v>0.916128095272674</v>
      </c>
      <c r="AF38">
        <v>0.886321854542193</v>
      </c>
      <c r="AG38">
        <v>0.650903119868637</v>
      </c>
      <c r="AH38">
        <v>0.870985155195681</v>
      </c>
      <c r="AI38">
        <v>0.539568345323741</v>
      </c>
      <c r="AJ38">
        <v>0.690902447935696</v>
      </c>
      <c r="AK38">
        <v>0.779647657274915</v>
      </c>
      <c r="AL38">
        <v>0.805833545950872</v>
      </c>
      <c r="AM38">
        <f t="shared" si="0"/>
        <v>0.820678215726582</v>
      </c>
      <c r="AN38">
        <f t="shared" si="1"/>
        <v>0.799029738970338</v>
      </c>
    </row>
    <row r="39" spans="1:40">
      <c r="A39" t="s">
        <v>73</v>
      </c>
      <c r="B39" t="s">
        <v>81</v>
      </c>
      <c r="C39">
        <v>0.265506470325747</v>
      </c>
      <c r="D39">
        <v>0.911505252664673</v>
      </c>
      <c r="E39">
        <v>0.908896420393239</v>
      </c>
      <c r="F39">
        <v>0.827769609630821</v>
      </c>
      <c r="G39">
        <v>0.897192540196152</v>
      </c>
      <c r="H39">
        <v>0.921762228873594</v>
      </c>
      <c r="I39">
        <v>0.765652557319224</v>
      </c>
      <c r="J39">
        <v>0.889092887256901</v>
      </c>
      <c r="K39">
        <v>0.871586471273827</v>
      </c>
      <c r="L39">
        <v>0.827806122448979</v>
      </c>
      <c r="M39">
        <v>0.873333333333333</v>
      </c>
      <c r="N39">
        <v>0.816666666666666</v>
      </c>
      <c r="O39">
        <v>0.811901913875598</v>
      </c>
      <c r="P39">
        <v>0.633302567258059</v>
      </c>
      <c r="Q39">
        <v>0.856053276573787</v>
      </c>
      <c r="R39">
        <v>0.832807171167849</v>
      </c>
      <c r="S39">
        <v>0.797783363802559</v>
      </c>
      <c r="T39">
        <v>0.721532714066959</v>
      </c>
      <c r="U39">
        <v>0.764856265086679</v>
      </c>
      <c r="V39">
        <v>0.797208608565949</v>
      </c>
      <c r="W39">
        <v>0.757381942223643</v>
      </c>
      <c r="X39">
        <v>0.80006014090154</v>
      </c>
      <c r="Y39">
        <v>0.81546524225856</v>
      </c>
      <c r="Z39">
        <v>0.836476683937823</v>
      </c>
      <c r="AA39">
        <v>0.828859803723286</v>
      </c>
      <c r="AB39">
        <v>0.689446036294173</v>
      </c>
      <c r="AC39">
        <v>0.918462434478742</v>
      </c>
      <c r="AD39">
        <v>0.720967741935483</v>
      </c>
      <c r="AE39">
        <v>0.888860649190327</v>
      </c>
      <c r="AF39">
        <v>0.875810372014468</v>
      </c>
      <c r="AG39">
        <v>0.739244663382594</v>
      </c>
      <c r="AH39">
        <v>0.845344129554655</v>
      </c>
      <c r="AI39">
        <v>0.726618705035971</v>
      </c>
      <c r="AJ39">
        <v>0.755937157471684</v>
      </c>
      <c r="AK39">
        <v>0.737395635137835</v>
      </c>
      <c r="AL39">
        <v>0.797958507952039</v>
      </c>
      <c r="AM39">
        <f t="shared" si="0"/>
        <v>0.786815648297225</v>
      </c>
      <c r="AN39">
        <f t="shared" si="1"/>
        <v>0.803065651960496</v>
      </c>
    </row>
    <row r="40" spans="1:40">
      <c r="A40" t="s">
        <v>73</v>
      </c>
      <c r="B40" t="s">
        <v>82</v>
      </c>
      <c r="C40">
        <v>0.45693886657742</v>
      </c>
      <c r="D40">
        <v>0.901547427344528</v>
      </c>
      <c r="E40">
        <v>0.911656130452871</v>
      </c>
      <c r="F40">
        <v>0.835071996990368</v>
      </c>
      <c r="G40">
        <v>0.885239671909097</v>
      </c>
      <c r="H40">
        <v>0.90405025443719</v>
      </c>
      <c r="I40">
        <v>0.766534391534391</v>
      </c>
      <c r="J40">
        <v>0.853461172310621</v>
      </c>
      <c r="K40">
        <v>0.861225053442114</v>
      </c>
      <c r="L40">
        <v>0.785714285714285</v>
      </c>
      <c r="M40">
        <v>0.871111111111111</v>
      </c>
      <c r="N40">
        <v>0.901851851851851</v>
      </c>
      <c r="O40">
        <v>0.787380382775119</v>
      </c>
      <c r="P40">
        <v>0.692475985369022</v>
      </c>
      <c r="Q40">
        <v>0.872339396284829</v>
      </c>
      <c r="R40">
        <v>0.852791731956862</v>
      </c>
      <c r="S40">
        <v>0.798187081048141</v>
      </c>
      <c r="T40">
        <v>0.763222965686128</v>
      </c>
      <c r="U40">
        <v>0.789861751152073</v>
      </c>
      <c r="V40">
        <v>0.787555934370338</v>
      </c>
      <c r="W40">
        <v>0.797111809226408</v>
      </c>
      <c r="X40">
        <v>0.791583137636748</v>
      </c>
      <c r="Y40">
        <v>0.816617954596991</v>
      </c>
      <c r="Z40">
        <v>0.886174438687392</v>
      </c>
      <c r="AA40">
        <v>0.805071605366309</v>
      </c>
      <c r="AB40">
        <v>0.621872015281757</v>
      </c>
      <c r="AC40">
        <v>0.937099592312172</v>
      </c>
      <c r="AD40">
        <v>0.706774193548387</v>
      </c>
      <c r="AE40">
        <v>0.892273618473604</v>
      </c>
      <c r="AF40">
        <v>0.848944321137117</v>
      </c>
      <c r="AG40">
        <v>0.563218390804597</v>
      </c>
      <c r="AH40">
        <v>0.822132253711201</v>
      </c>
      <c r="AI40">
        <v>0.640287769784172</v>
      </c>
      <c r="AJ40">
        <v>0.808549506759225</v>
      </c>
      <c r="AK40">
        <v>0.725817108452576</v>
      </c>
      <c r="AL40">
        <v>0.798335575945629</v>
      </c>
      <c r="AM40">
        <f t="shared" si="0"/>
        <v>0.80441614928177</v>
      </c>
      <c r="AN40">
        <f t="shared" si="1"/>
        <v>0.795548646499898</v>
      </c>
    </row>
    <row r="41" spans="1:40">
      <c r="A41" t="s">
        <v>73</v>
      </c>
      <c r="B41" t="s">
        <v>83</v>
      </c>
      <c r="C41">
        <v>0.543061133422579</v>
      </c>
      <c r="D41">
        <v>0.913620121156352</v>
      </c>
      <c r="E41">
        <v>0.922188961836243</v>
      </c>
      <c r="F41">
        <v>0.835582559492047</v>
      </c>
      <c r="G41">
        <v>0.904160709358617</v>
      </c>
      <c r="H41">
        <v>0.921443191339431</v>
      </c>
      <c r="I41">
        <v>0.778218694885361</v>
      </c>
      <c r="J41">
        <v>0.907180742554059</v>
      </c>
      <c r="K41">
        <v>0.863062799317266</v>
      </c>
      <c r="L41">
        <v>0.704506802721088</v>
      </c>
      <c r="M41">
        <v>0.921666666666666</v>
      </c>
      <c r="N41">
        <v>0.942592592592592</v>
      </c>
      <c r="O41">
        <v>0.780801435406698</v>
      </c>
      <c r="P41">
        <v>0.65179639695074</v>
      </c>
      <c r="Q41">
        <v>0.87063822239422</v>
      </c>
      <c r="R41">
        <v>0.881927481795557</v>
      </c>
      <c r="S41">
        <v>0.82316422912858</v>
      </c>
      <c r="T41">
        <v>0.792031364511151</v>
      </c>
      <c r="U41">
        <v>0.856314461268378</v>
      </c>
      <c r="V41">
        <v>0.87400383549968</v>
      </c>
      <c r="W41">
        <v>0.813173686487706</v>
      </c>
      <c r="X41">
        <v>0.851451973194341</v>
      </c>
      <c r="Y41">
        <v>0.874209478696868</v>
      </c>
      <c r="Z41">
        <v>0.911571675302245</v>
      </c>
      <c r="AA41">
        <v>0.884564637446669</v>
      </c>
      <c r="AB41">
        <v>0.771776504297994</v>
      </c>
      <c r="AC41">
        <v>0.85381479324403</v>
      </c>
      <c r="AD41">
        <v>0.81258064516129</v>
      </c>
      <c r="AE41">
        <v>0.957719119889623</v>
      </c>
      <c r="AF41">
        <v>0.874454458494006</v>
      </c>
      <c r="AG41">
        <v>0.589162561576354</v>
      </c>
      <c r="AH41">
        <v>0.787854251012145</v>
      </c>
      <c r="AI41">
        <v>0.638888888888889</v>
      </c>
      <c r="AJ41">
        <v>0.788819875776397</v>
      </c>
      <c r="AK41">
        <v>0.768267000286704</v>
      </c>
      <c r="AL41">
        <v>0.824750627201502</v>
      </c>
      <c r="AM41">
        <f t="shared" si="0"/>
        <v>0.840403953556344</v>
      </c>
      <c r="AN41">
        <f t="shared" si="1"/>
        <v>0.817576185955533</v>
      </c>
    </row>
    <row r="42" spans="1:40">
      <c r="A42" t="s">
        <v>84</v>
      </c>
      <c r="B42" t="s">
        <v>85</v>
      </c>
      <c r="C42">
        <v>0.343596608656849</v>
      </c>
      <c r="D42">
        <v>0.732226056284027</v>
      </c>
      <c r="E42">
        <v>0.821662996749501</v>
      </c>
      <c r="F42">
        <v>0.701940905269542</v>
      </c>
      <c r="G42">
        <v>0.718963052148393</v>
      </c>
      <c r="H42">
        <v>0.731577802345147</v>
      </c>
      <c r="I42">
        <v>0.561067019400352</v>
      </c>
      <c r="J42">
        <v>0.728342173262614</v>
      </c>
      <c r="K42">
        <v>0.685803454542441</v>
      </c>
      <c r="L42">
        <v>0.578656462585034</v>
      </c>
      <c r="M42">
        <v>0.56574074074074</v>
      </c>
      <c r="N42">
        <v>0.607407407407407</v>
      </c>
      <c r="O42">
        <v>0.770633971291866</v>
      </c>
      <c r="P42">
        <v>0.503731810982349</v>
      </c>
      <c r="Q42">
        <v>0.679953560371517</v>
      </c>
      <c r="R42">
        <v>0.692880680247027</v>
      </c>
      <c r="S42">
        <v>0.64724253503961</v>
      </c>
      <c r="T42">
        <v>0.654561379466493</v>
      </c>
      <c r="U42">
        <v>0.700592495062541</v>
      </c>
      <c r="V42">
        <v>0.729938205838482</v>
      </c>
      <c r="W42">
        <v>0.739761846535864</v>
      </c>
      <c r="X42">
        <v>0.670585371441663</v>
      </c>
      <c r="Y42">
        <v>0.719015344301947</v>
      </c>
      <c r="Z42">
        <v>0.723649971214738</v>
      </c>
      <c r="AA42">
        <v>0.618502788130941</v>
      </c>
      <c r="AB42">
        <v>0.549474689589302</v>
      </c>
      <c r="AC42">
        <v>0.898660454280722</v>
      </c>
      <c r="AD42">
        <v>0.491612903225806</v>
      </c>
      <c r="AE42">
        <v>0.635356909447389</v>
      </c>
      <c r="AF42">
        <v>0.662355580964338</v>
      </c>
      <c r="AG42">
        <v>0.458784893267651</v>
      </c>
      <c r="AH42">
        <v>0.69608636977058</v>
      </c>
      <c r="AI42">
        <v>0.485811350919264</v>
      </c>
      <c r="AJ42">
        <v>0.619656558275484</v>
      </c>
      <c r="AK42">
        <v>0.622610142396677</v>
      </c>
      <c r="AL42">
        <v>0.649955556898694</v>
      </c>
      <c r="AM42">
        <f t="shared" si="0"/>
        <v>0.673367999052764</v>
      </c>
      <c r="AN42">
        <f t="shared" si="1"/>
        <v>0.639224854244745</v>
      </c>
    </row>
    <row r="43" spans="1:40">
      <c r="A43" t="s">
        <v>84</v>
      </c>
      <c r="B43" t="s">
        <v>86</v>
      </c>
      <c r="C43">
        <v>0.538598839803659</v>
      </c>
      <c r="D43">
        <v>0.798306111494517</v>
      </c>
      <c r="E43">
        <v>0.87968760041536</v>
      </c>
      <c r="F43">
        <v>0.766797698246045</v>
      </c>
      <c r="G43">
        <v>0.803801389620488</v>
      </c>
      <c r="H43">
        <v>0.761879391126697</v>
      </c>
      <c r="I43">
        <v>0.649029982363315</v>
      </c>
      <c r="J43">
        <v>0.841765265877872</v>
      </c>
      <c r="K43">
        <v>0.797479520760949</v>
      </c>
      <c r="L43">
        <v>0.57610544217687</v>
      </c>
      <c r="M43">
        <v>0.586111111111111</v>
      </c>
      <c r="N43">
        <v>0.601851851851851</v>
      </c>
      <c r="O43">
        <v>0.85316985645933</v>
      </c>
      <c r="P43">
        <v>0.602901126949942</v>
      </c>
      <c r="Q43">
        <v>0.813435242518059</v>
      </c>
      <c r="R43">
        <v>0.71203567149046</v>
      </c>
      <c r="S43">
        <v>0.705240706886045</v>
      </c>
      <c r="T43">
        <v>0.653780841669993</v>
      </c>
      <c r="U43">
        <v>0.672525784507351</v>
      </c>
      <c r="V43">
        <v>0.72697634775197</v>
      </c>
      <c r="W43">
        <v>0.758491820137073</v>
      </c>
      <c r="X43">
        <v>0.717538232430265</v>
      </c>
      <c r="Y43">
        <v>0.746630048628083</v>
      </c>
      <c r="Z43">
        <v>0.800184225676453</v>
      </c>
      <c r="AA43">
        <v>0.757976751129217</v>
      </c>
      <c r="AB43">
        <v>0.594317096466093</v>
      </c>
      <c r="AC43">
        <v>0.914967967384973</v>
      </c>
      <c r="AD43">
        <v>0.542258064516129</v>
      </c>
      <c r="AE43">
        <v>0.694285091859705</v>
      </c>
      <c r="AF43">
        <v>0.721998961229187</v>
      </c>
      <c r="AG43">
        <v>0.532019704433497</v>
      </c>
      <c r="AH43">
        <v>0.712820512820512</v>
      </c>
      <c r="AI43">
        <v>0.58872901678657</v>
      </c>
      <c r="AJ43">
        <v>0.67774936061381</v>
      </c>
      <c r="AK43">
        <v>0.738584373723946</v>
      </c>
      <c r="AL43">
        <v>0.709715171740497</v>
      </c>
      <c r="AM43">
        <f t="shared" si="0"/>
        <v>0.722309733314576</v>
      </c>
      <c r="AN43">
        <f t="shared" si="1"/>
        <v>0.703942664352378</v>
      </c>
    </row>
    <row r="44" spans="1:40">
      <c r="A44" t="s">
        <v>84</v>
      </c>
      <c r="B44" t="s">
        <v>87</v>
      </c>
      <c r="C44">
        <v>0.466309683177153</v>
      </c>
      <c r="D44">
        <v>0.784669120466221</v>
      </c>
      <c r="E44">
        <v>0.863453375139947</v>
      </c>
      <c r="F44">
        <v>0.76775740219657</v>
      </c>
      <c r="G44">
        <v>0.779441643464519</v>
      </c>
      <c r="H44">
        <v>0.770993843146433</v>
      </c>
      <c r="I44">
        <v>0.604938271604938</v>
      </c>
      <c r="J44">
        <v>0.788045695634435</v>
      </c>
      <c r="K44">
        <v>0.740388428884703</v>
      </c>
      <c r="L44">
        <v>0.620748299319728</v>
      </c>
      <c r="M44">
        <v>0.576851851851851</v>
      </c>
      <c r="N44">
        <v>0.674074074074074</v>
      </c>
      <c r="O44">
        <v>0.712320574162679</v>
      </c>
      <c r="P44">
        <v>0.546223179389008</v>
      </c>
      <c r="Q44">
        <v>0.74891963364293</v>
      </c>
      <c r="R44">
        <v>0.71071066457738</v>
      </c>
      <c r="S44">
        <v>0.709841560024375</v>
      </c>
      <c r="T44">
        <v>0.666841443577842</v>
      </c>
      <c r="U44">
        <v>0.657954794821154</v>
      </c>
      <c r="V44">
        <v>0.721627956531003</v>
      </c>
      <c r="W44">
        <v>0.751261937458066</v>
      </c>
      <c r="X44">
        <v>0.683845008305172</v>
      </c>
      <c r="Y44">
        <v>0.671684849706467</v>
      </c>
      <c r="Z44">
        <v>0.801162924582613</v>
      </c>
      <c r="AA44">
        <v>0.716207756686217</v>
      </c>
      <c r="AB44">
        <v>0.667335243553008</v>
      </c>
      <c r="AC44">
        <v>0.889341875364007</v>
      </c>
      <c r="AD44">
        <v>0.544193548387096</v>
      </c>
      <c r="AE44">
        <v>0.664730230193885</v>
      </c>
      <c r="AF44">
        <v>0.700767681523331</v>
      </c>
      <c r="AG44">
        <v>0.46863711001642</v>
      </c>
      <c r="AH44">
        <v>0.665047233468286</v>
      </c>
      <c r="AI44">
        <v>0.558153477218225</v>
      </c>
      <c r="AJ44">
        <v>0.638290098648155</v>
      </c>
      <c r="AK44">
        <v>0.673532375913328</v>
      </c>
      <c r="AL44">
        <v>0.685894367048892</v>
      </c>
      <c r="AM44">
        <f t="shared" si="0"/>
        <v>0.698856809108519</v>
      </c>
      <c r="AN44">
        <f t="shared" si="1"/>
        <v>0.679953247771563</v>
      </c>
    </row>
    <row r="45" spans="1:40">
      <c r="A45" t="s">
        <v>84</v>
      </c>
      <c r="B45" t="s">
        <v>88</v>
      </c>
      <c r="C45">
        <v>0.481481481481481</v>
      </c>
      <c r="D45">
        <v>0.487888198757763</v>
      </c>
      <c r="E45">
        <v>0.498615916955017</v>
      </c>
      <c r="F45">
        <v>0.531151030530102</v>
      </c>
      <c r="G45">
        <v>0.494160583941605</v>
      </c>
      <c r="H45">
        <v>0.496415743328912</v>
      </c>
      <c r="I45">
        <v>0.527777777777777</v>
      </c>
      <c r="J45">
        <v>0.482456140350877</v>
      </c>
      <c r="K45">
        <v>0.5</v>
      </c>
      <c r="L45">
        <v>0.5</v>
      </c>
      <c r="M45">
        <v>0.485185185185185</v>
      </c>
      <c r="N45">
        <v>0.488888888888888</v>
      </c>
      <c r="O45">
        <v>0.492673444976076</v>
      </c>
      <c r="P45">
        <v>0.531888467279709</v>
      </c>
      <c r="Q45">
        <v>0.518946723426212</v>
      </c>
      <c r="R45">
        <v>0.450087565674255</v>
      </c>
      <c r="S45">
        <v>0.46857099329677</v>
      </c>
      <c r="T45">
        <v>0.500506455822156</v>
      </c>
      <c r="U45">
        <v>0.481490015360983</v>
      </c>
      <c r="V45">
        <v>0.438866396761133</v>
      </c>
      <c r="W45">
        <v>0.452253302984129</v>
      </c>
      <c r="X45">
        <v>0.46019245088493</v>
      </c>
      <c r="Y45">
        <v>0.448568872987477</v>
      </c>
      <c r="Z45">
        <v>0.453900402993667</v>
      </c>
      <c r="AA45">
        <v>0.455221365076613</v>
      </c>
      <c r="AB45">
        <v>0.5</v>
      </c>
      <c r="AC45">
        <v>0.455445544554455</v>
      </c>
      <c r="AD45">
        <v>0.435483870967741</v>
      </c>
      <c r="AE45">
        <v>0.559164185607436</v>
      </c>
      <c r="AF45">
        <v>0.495291902071563</v>
      </c>
      <c r="AG45">
        <v>0.49047619047619</v>
      </c>
      <c r="AH45">
        <v>0.465856950067476</v>
      </c>
      <c r="AI45">
        <v>0.550759392486011</v>
      </c>
      <c r="AJ45">
        <v>0.505663134819145</v>
      </c>
      <c r="AK45">
        <v>0.497411838298537</v>
      </c>
      <c r="AL45">
        <v>0.488078297544865</v>
      </c>
      <c r="AM45">
        <f t="shared" si="0"/>
        <v>0.471707751045669</v>
      </c>
      <c r="AN45">
        <f t="shared" si="1"/>
        <v>0.495581464690329</v>
      </c>
    </row>
    <row r="46" spans="1:40">
      <c r="A46" t="s">
        <v>84</v>
      </c>
      <c r="B46" t="s">
        <v>89</v>
      </c>
      <c r="C46">
        <v>0.460508701472556</v>
      </c>
      <c r="D46">
        <v>0.823909976228816</v>
      </c>
      <c r="E46">
        <v>0.876750313718725</v>
      </c>
      <c r="F46">
        <v>0.783337236129398</v>
      </c>
      <c r="G46">
        <v>0.807519376928286</v>
      </c>
      <c r="H46">
        <v>0.79173128286705</v>
      </c>
      <c r="I46">
        <v>0.584656084656084</v>
      </c>
      <c r="J46">
        <v>0.846321229430164</v>
      </c>
      <c r="K46">
        <v>0.80736037384623</v>
      </c>
      <c r="L46">
        <v>0.714710884353741</v>
      </c>
      <c r="M46">
        <v>0.617407407407407</v>
      </c>
      <c r="N46">
        <v>0.712962962962962</v>
      </c>
      <c r="O46">
        <v>0.805023923444976</v>
      </c>
      <c r="P46">
        <v>0.619742704451965</v>
      </c>
      <c r="Q46">
        <v>0.796036506707946</v>
      </c>
      <c r="R46">
        <v>0.769558254216978</v>
      </c>
      <c r="S46">
        <v>0.716514320536258</v>
      </c>
      <c r="T46">
        <v>0.70305601401393</v>
      </c>
      <c r="U46">
        <v>0.745424621461487</v>
      </c>
      <c r="V46">
        <v>0.745386746217771</v>
      </c>
      <c r="W46">
        <v>0.805370053361926</v>
      </c>
      <c r="X46">
        <v>0.772080302422819</v>
      </c>
      <c r="Y46">
        <v>0.748784297916299</v>
      </c>
      <c r="Z46">
        <v>0.804450201496833</v>
      </c>
      <c r="AA46">
        <v>0.716024770545009</v>
      </c>
      <c r="AB46">
        <v>0.607545367717287</v>
      </c>
      <c r="AC46">
        <v>0.94059405940594</v>
      </c>
      <c r="AD46">
        <v>0.627419354838709</v>
      </c>
      <c r="AE46">
        <v>0.764759276740977</v>
      </c>
      <c r="AF46">
        <v>0.694226788329895</v>
      </c>
      <c r="AG46">
        <v>0.552380952380952</v>
      </c>
      <c r="AH46">
        <v>0.656950067476383</v>
      </c>
      <c r="AI46">
        <v>0.594924060751398</v>
      </c>
      <c r="AJ46">
        <v>0.677018633540372</v>
      </c>
      <c r="AK46">
        <v>0.750454817942502</v>
      </c>
      <c r="AL46">
        <v>0.726882912169144</v>
      </c>
      <c r="AM46">
        <f t="shared" si="0"/>
        <v>0.745202399445768</v>
      </c>
      <c r="AN46">
        <f t="shared" si="1"/>
        <v>0.718486480500691</v>
      </c>
    </row>
    <row r="47" spans="1:40">
      <c r="A47" t="s">
        <v>84</v>
      </c>
      <c r="B47" t="s">
        <v>90</v>
      </c>
      <c r="C47">
        <v>0.44578313253012</v>
      </c>
      <c r="D47">
        <v>0.798195690514531</v>
      </c>
      <c r="E47">
        <v>0.861555503691902</v>
      </c>
      <c r="F47">
        <v>0.750261999178493</v>
      </c>
      <c r="G47">
        <v>0.765251962776231</v>
      </c>
      <c r="H47">
        <v>0.805049038542651</v>
      </c>
      <c r="I47">
        <v>0.527777777777777</v>
      </c>
      <c r="J47">
        <v>0.857337141302869</v>
      </c>
      <c r="K47">
        <v>0.781700425879792</v>
      </c>
      <c r="L47">
        <v>0.683248299319727</v>
      </c>
      <c r="M47">
        <v>0.588888888888888</v>
      </c>
      <c r="N47">
        <v>0.724074074074074</v>
      </c>
      <c r="O47">
        <v>0.757775119617224</v>
      </c>
      <c r="P47">
        <v>0.541186658918173</v>
      </c>
      <c r="Q47">
        <v>0.66234520123839</v>
      </c>
      <c r="R47">
        <v>0.727158032998433</v>
      </c>
      <c r="S47">
        <v>0.743723339427178</v>
      </c>
      <c r="T47">
        <v>0.649419363295657</v>
      </c>
      <c r="U47">
        <v>0.705518981786262</v>
      </c>
      <c r="V47">
        <v>0.746899637758363</v>
      </c>
      <c r="W47">
        <v>0.771622240197646</v>
      </c>
      <c r="X47">
        <v>0.750615728277679</v>
      </c>
      <c r="Y47">
        <v>0.732570737483937</v>
      </c>
      <c r="Z47">
        <v>0.807570523891767</v>
      </c>
      <c r="AA47">
        <v>0.735710226999123</v>
      </c>
      <c r="AB47">
        <v>0.55549188156638</v>
      </c>
      <c r="AC47">
        <v>0.825859056493884</v>
      </c>
      <c r="AD47">
        <v>0.651935483870967</v>
      </c>
      <c r="AE47">
        <v>0.707610195338029</v>
      </c>
      <c r="AF47">
        <v>0.687165575583654</v>
      </c>
      <c r="AG47">
        <v>0.570771756978653</v>
      </c>
      <c r="AH47">
        <v>0.641565452091768</v>
      </c>
      <c r="AI47">
        <v>0.543165467625899</v>
      </c>
      <c r="AJ47">
        <v>0.694556083302886</v>
      </c>
      <c r="AK47">
        <v>0.734943223777378</v>
      </c>
      <c r="AL47">
        <v>0.700980111514182</v>
      </c>
      <c r="AM47">
        <f t="shared" si="0"/>
        <v>0.714528389356051</v>
      </c>
      <c r="AN47">
        <f t="shared" si="1"/>
        <v>0.694770484169993</v>
      </c>
    </row>
    <row r="48" spans="1:40">
      <c r="A48" t="s">
        <v>84</v>
      </c>
      <c r="B48" t="s">
        <v>91</v>
      </c>
      <c r="C48">
        <v>0.547077197679607</v>
      </c>
      <c r="D48">
        <v>0.810284487385936</v>
      </c>
      <c r="E48">
        <v>0.859683000334858</v>
      </c>
      <c r="F48">
        <v>0.786469709823913</v>
      </c>
      <c r="G48">
        <v>0.809889758446835</v>
      </c>
      <c r="H48">
        <v>0.811856018297405</v>
      </c>
      <c r="I48">
        <v>0.581349206349206</v>
      </c>
      <c r="J48">
        <v>0.869305045559635</v>
      </c>
      <c r="K48">
        <v>0.814808298856035</v>
      </c>
      <c r="L48">
        <v>0.676870748299319</v>
      </c>
      <c r="M48">
        <v>0.62</v>
      </c>
      <c r="N48">
        <v>0.625925925925925</v>
      </c>
      <c r="O48">
        <v>0.761662679425837</v>
      </c>
      <c r="P48">
        <v>0.590640276210986</v>
      </c>
      <c r="Q48">
        <v>0.750532120743034</v>
      </c>
      <c r="R48">
        <v>0.743161812148585</v>
      </c>
      <c r="S48">
        <v>0.714457647775746</v>
      </c>
      <c r="T48">
        <v>0.707488992033747</v>
      </c>
      <c r="U48">
        <v>0.778088654816765</v>
      </c>
      <c r="V48">
        <v>0.70884295759642</v>
      </c>
      <c r="W48">
        <v>0.77137769082689</v>
      </c>
      <c r="X48">
        <v>0.749928403688642</v>
      </c>
      <c r="Y48">
        <v>0.71135579127718</v>
      </c>
      <c r="Z48">
        <v>0.832671272308578</v>
      </c>
      <c r="AA48">
        <v>0.670018202305625</v>
      </c>
      <c r="AB48">
        <v>0.625071633237822</v>
      </c>
      <c r="AC48">
        <v>0.860221316249272</v>
      </c>
      <c r="AD48">
        <v>0.589677419354838</v>
      </c>
      <c r="AE48">
        <v>0.721007915184082</v>
      </c>
      <c r="AF48">
        <v>0.715590716826592</v>
      </c>
      <c r="AG48">
        <v>0.549096880131362</v>
      </c>
      <c r="AH48">
        <v>0.737112010796221</v>
      </c>
      <c r="AI48">
        <v>0.665267785771382</v>
      </c>
      <c r="AJ48">
        <v>0.71940080379978</v>
      </c>
      <c r="AK48">
        <v>0.734194099095576</v>
      </c>
      <c r="AL48">
        <v>0.720582470816104</v>
      </c>
      <c r="AM48">
        <f t="shared" si="0"/>
        <v>0.727380318477683</v>
      </c>
      <c r="AN48">
        <f t="shared" si="1"/>
        <v>0.71746679063788</v>
      </c>
    </row>
    <row r="49" spans="1:40">
      <c r="A49" t="s">
        <v>84</v>
      </c>
      <c r="B49" t="s">
        <v>92</v>
      </c>
      <c r="C49">
        <v>0.446675591253904</v>
      </c>
      <c r="D49">
        <v>0.809433325665209</v>
      </c>
      <c r="E49">
        <v>0.865721620716598</v>
      </c>
      <c r="F49">
        <v>0.728380749106515</v>
      </c>
      <c r="G49">
        <v>0.788284796949858</v>
      </c>
      <c r="H49">
        <v>0.791798515428921</v>
      </c>
      <c r="I49">
        <v>0.680996472663139</v>
      </c>
      <c r="J49">
        <v>0.86359309125527</v>
      </c>
      <c r="K49">
        <v>0.808568966564845</v>
      </c>
      <c r="L49">
        <v>0.567176870748299</v>
      </c>
      <c r="M49">
        <v>0.606666666666666</v>
      </c>
      <c r="N49">
        <v>0.646296296296296</v>
      </c>
      <c r="O49">
        <v>0.810705741626794</v>
      </c>
      <c r="P49">
        <v>0.55662667076881</v>
      </c>
      <c r="Q49">
        <v>0.735535990712074</v>
      </c>
      <c r="R49">
        <v>0.743841598303991</v>
      </c>
      <c r="S49">
        <v>0.71102985984156</v>
      </c>
      <c r="T49">
        <v>0.701870311559705</v>
      </c>
      <c r="U49">
        <v>0.730140443274083</v>
      </c>
      <c r="V49">
        <v>0.76362667803111</v>
      </c>
      <c r="W49">
        <v>0.792471641678737</v>
      </c>
      <c r="X49">
        <v>0.718626496362907</v>
      </c>
      <c r="Y49">
        <v>0.706480384993323</v>
      </c>
      <c r="Z49">
        <v>0.787328727691421</v>
      </c>
      <c r="AA49">
        <v>0.740872362351082</v>
      </c>
      <c r="AB49">
        <v>0.603438395415472</v>
      </c>
      <c r="AC49">
        <v>0.891671520093185</v>
      </c>
      <c r="AD49">
        <v>0.549677419354838</v>
      </c>
      <c r="AE49">
        <v>0.625335850700748</v>
      </c>
      <c r="AF49">
        <v>0.729105947149732</v>
      </c>
      <c r="AG49">
        <v>0.49688013136289</v>
      </c>
      <c r="AH49">
        <v>0.676113360323886</v>
      </c>
      <c r="AI49">
        <v>0.494204636290967</v>
      </c>
      <c r="AJ49">
        <v>0.668980635732553</v>
      </c>
      <c r="AK49">
        <v>0.711290953162874</v>
      </c>
      <c r="AL49">
        <v>0.701412820574236</v>
      </c>
      <c r="AM49">
        <f t="shared" si="0"/>
        <v>0.724037597130734</v>
      </c>
      <c r="AN49">
        <f t="shared" si="1"/>
        <v>0.691043131319175</v>
      </c>
    </row>
    <row r="50" spans="1:40">
      <c r="A50" t="s">
        <v>84</v>
      </c>
      <c r="B50" t="s">
        <v>93</v>
      </c>
      <c r="C50">
        <v>0.590807675145024</v>
      </c>
      <c r="D50">
        <v>0.807211870255348</v>
      </c>
      <c r="E50">
        <v>0.851919349765091</v>
      </c>
      <c r="F50">
        <v>0.765918609427363</v>
      </c>
      <c r="G50">
        <v>0.813719993979983</v>
      </c>
      <c r="H50">
        <v>0.808259710506736</v>
      </c>
      <c r="I50">
        <v>0.571208112874779</v>
      </c>
      <c r="J50">
        <v>0.849449204406364</v>
      </c>
      <c r="K50">
        <v>0.812788545987836</v>
      </c>
      <c r="L50">
        <v>0.667517006802721</v>
      </c>
      <c r="M50">
        <v>0.611296296296296</v>
      </c>
      <c r="N50">
        <v>0.7</v>
      </c>
      <c r="O50">
        <v>0.748504784688995</v>
      </c>
      <c r="P50">
        <v>0.524083000034184</v>
      </c>
      <c r="Q50">
        <v>0.714767156862745</v>
      </c>
      <c r="R50">
        <v>0.76329039542815</v>
      </c>
      <c r="S50">
        <v>0.700274223034734</v>
      </c>
      <c r="T50">
        <v>0.711302306459397</v>
      </c>
      <c r="U50">
        <v>0.723447443493526</v>
      </c>
      <c r="V50">
        <v>0.746324312806307</v>
      </c>
      <c r="W50">
        <v>0.802347673959254</v>
      </c>
      <c r="X50">
        <v>0.757446016381236</v>
      </c>
      <c r="Y50">
        <v>0.736501297588752</v>
      </c>
      <c r="Z50">
        <v>0.80216465169833</v>
      </c>
      <c r="AA50">
        <v>0.677992545722458</v>
      </c>
      <c r="AB50">
        <v>0.596227316141356</v>
      </c>
      <c r="AC50">
        <v>0.923704135119394</v>
      </c>
      <c r="AD50">
        <v>0.625806451612903</v>
      </c>
      <c r="AE50">
        <v>0.748130128530971</v>
      </c>
      <c r="AF50">
        <v>0.708277284548471</v>
      </c>
      <c r="AG50">
        <v>0.523152709359605</v>
      </c>
      <c r="AH50">
        <v>0.655060728744939</v>
      </c>
      <c r="AI50">
        <v>0.61031175059952</v>
      </c>
      <c r="AJ50">
        <v>0.65875045670442</v>
      </c>
      <c r="AK50">
        <v>0.720216157982988</v>
      </c>
      <c r="AL50">
        <v>0.715090837227148</v>
      </c>
      <c r="AM50">
        <f t="shared" si="0"/>
        <v>0.721661751955756</v>
      </c>
      <c r="AN50">
        <f t="shared" si="1"/>
        <v>0.712079167976535</v>
      </c>
    </row>
    <row r="51" spans="1:40">
      <c r="A51" t="s">
        <v>84</v>
      </c>
      <c r="B51" t="s">
        <v>94</v>
      </c>
      <c r="C51">
        <v>0.418563141454707</v>
      </c>
      <c r="D51">
        <v>0.802113334866958</v>
      </c>
      <c r="E51">
        <v>0.853649115330106</v>
      </c>
      <c r="F51">
        <v>0.748020130750066</v>
      </c>
      <c r="G51">
        <v>0.804911330172824</v>
      </c>
      <c r="H51">
        <v>0.793251943877301</v>
      </c>
      <c r="I51">
        <v>0.612874779541446</v>
      </c>
      <c r="J51">
        <v>0.847953216374269</v>
      </c>
      <c r="K51">
        <v>0.804356015621116</v>
      </c>
      <c r="L51">
        <v>0.562925170068027</v>
      </c>
      <c r="M51">
        <v>0.610925925925925</v>
      </c>
      <c r="N51">
        <v>0.725925925925925</v>
      </c>
      <c r="O51">
        <v>0.773923444976076</v>
      </c>
      <c r="P51">
        <v>0.582777834751991</v>
      </c>
      <c r="Q51">
        <v>0.746984649122807</v>
      </c>
      <c r="R51">
        <v>0.728413909116047</v>
      </c>
      <c r="S51">
        <v>0.734125533211456</v>
      </c>
      <c r="T51">
        <v>0.695363843820941</v>
      </c>
      <c r="U51">
        <v>0.735955672591617</v>
      </c>
      <c r="V51">
        <v>0.750522054123162</v>
      </c>
      <c r="W51">
        <v>0.788715614163797</v>
      </c>
      <c r="X51">
        <v>0.753092960650667</v>
      </c>
      <c r="Y51">
        <v>0.75600292272418</v>
      </c>
      <c r="Z51">
        <v>0.810379965457685</v>
      </c>
      <c r="AA51">
        <v>0.732223859466643</v>
      </c>
      <c r="AB51">
        <v>0.678319006685768</v>
      </c>
      <c r="AC51">
        <v>0.870122306348281</v>
      </c>
      <c r="AD51">
        <v>0.669677419354838</v>
      </c>
      <c r="AE51">
        <v>0.74054171810326</v>
      </c>
      <c r="AF51">
        <v>0.712614526350402</v>
      </c>
      <c r="AG51">
        <v>0.522495894909688</v>
      </c>
      <c r="AH51">
        <v>0.733603238866396</v>
      </c>
      <c r="AI51">
        <v>0.589128697042366</v>
      </c>
      <c r="AJ51">
        <v>0.73839970770917</v>
      </c>
      <c r="AK51">
        <v>0.728300796691601</v>
      </c>
      <c r="AL51">
        <v>0.718775874461357</v>
      </c>
      <c r="AM51">
        <f t="shared" si="0"/>
        <v>0.734546568266749</v>
      </c>
      <c r="AN51">
        <f t="shared" si="1"/>
        <v>0.711547639800553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36"/>
  <sheetViews>
    <sheetView workbookViewId="0">
      <selection activeCell="A42" sqref="A42"/>
    </sheetView>
  </sheetViews>
  <sheetFormatPr defaultColWidth="9" defaultRowHeight="13.5"/>
  <cols>
    <col min="1" max="1" width="46"/>
    <col min="2" max="25" width="45.25"/>
  </cols>
  <sheetData>
    <row r="3" spans="1:4">
      <c r="A3" t="s">
        <v>0</v>
      </c>
      <c r="B3" t="s">
        <v>95</v>
      </c>
      <c r="C3" t="s">
        <v>96</v>
      </c>
      <c r="D3" t="s">
        <v>97</v>
      </c>
    </row>
    <row r="4" spans="1:4">
      <c r="A4" t="s">
        <v>51</v>
      </c>
      <c r="B4">
        <v>0.785217509121804</v>
      </c>
      <c r="C4">
        <v>0.0391851659108221</v>
      </c>
      <c r="D4">
        <v>10</v>
      </c>
    </row>
    <row r="5" spans="1:4">
      <c r="A5" t="s">
        <v>40</v>
      </c>
      <c r="B5">
        <v>0.810835363360327</v>
      </c>
      <c r="C5">
        <v>0.0302263359351708</v>
      </c>
      <c r="D5">
        <v>10</v>
      </c>
    </row>
    <row r="6" spans="1:4">
      <c r="A6" t="s">
        <v>62</v>
      </c>
      <c r="B6">
        <v>0.798920967796747</v>
      </c>
      <c r="C6">
        <v>0.0207103059182516</v>
      </c>
      <c r="D6">
        <v>10</v>
      </c>
    </row>
    <row r="7" spans="1:4">
      <c r="A7" t="s">
        <v>73</v>
      </c>
      <c r="B7">
        <v>0.770023267823309</v>
      </c>
      <c r="C7">
        <v>0.0376651955147532</v>
      </c>
      <c r="D7">
        <v>10</v>
      </c>
    </row>
    <row r="8" spans="1:4">
      <c r="A8" t="s">
        <v>84</v>
      </c>
      <c r="B8">
        <v>0.676409592546384</v>
      </c>
      <c r="C8">
        <v>0.067795907702942</v>
      </c>
      <c r="D8">
        <v>10</v>
      </c>
    </row>
    <row r="9" spans="1:4">
      <c r="A9" t="s">
        <v>98</v>
      </c>
      <c r="B9">
        <v>0.768281340129714</v>
      </c>
      <c r="C9">
        <v>0.0630574689395145</v>
      </c>
      <c r="D9">
        <v>50</v>
      </c>
    </row>
    <row r="18" spans="1:25">
      <c r="A18" t="s">
        <v>0</v>
      </c>
      <c r="B18" t="s">
        <v>99</v>
      </c>
      <c r="C18" t="s">
        <v>100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107</v>
      </c>
      <c r="K18" t="s">
        <v>108</v>
      </c>
      <c r="L18" t="s">
        <v>109</v>
      </c>
      <c r="M18" t="s">
        <v>110</v>
      </c>
      <c r="N18" t="s">
        <v>111</v>
      </c>
      <c r="O18" t="s">
        <v>112</v>
      </c>
      <c r="P18" t="s">
        <v>113</v>
      </c>
      <c r="Q18" t="s">
        <v>114</v>
      </c>
      <c r="R18" t="s">
        <v>115</v>
      </c>
      <c r="S18" t="s">
        <v>116</v>
      </c>
      <c r="T18" t="s">
        <v>117</v>
      </c>
      <c r="U18" t="s">
        <v>118</v>
      </c>
      <c r="V18" t="s">
        <v>119</v>
      </c>
      <c r="W18" t="s">
        <v>120</v>
      </c>
      <c r="X18" t="s">
        <v>121</v>
      </c>
      <c r="Y18" t="s">
        <v>122</v>
      </c>
    </row>
    <row r="19" spans="1:25">
      <c r="A19" t="s">
        <v>51</v>
      </c>
      <c r="B19">
        <v>0.539803659080767</v>
      </c>
      <c r="C19">
        <v>0.901395981903228</v>
      </c>
      <c r="D19">
        <v>0.900236430608124</v>
      </c>
      <c r="E19">
        <v>0.81884407497975</v>
      </c>
      <c r="F19">
        <v>0.885429020242305</v>
      </c>
      <c r="G19">
        <v>0.904720772387967</v>
      </c>
      <c r="H19">
        <v>0.69373897707231</v>
      </c>
      <c r="I19">
        <v>0.862423500611995</v>
      </c>
      <c r="J19">
        <v>0.851197821439816</v>
      </c>
      <c r="K19">
        <v>0.817091836734693</v>
      </c>
      <c r="L19">
        <v>0.791462962962963</v>
      </c>
      <c r="M19">
        <v>0.883703703703703</v>
      </c>
      <c r="N19">
        <v>0.802571770334928</v>
      </c>
      <c r="O19">
        <v>0.663798949379178</v>
      </c>
      <c r="P19">
        <v>0.898514851485148</v>
      </c>
      <c r="Q19">
        <v>0.670548387096774</v>
      </c>
      <c r="R19">
        <v>0.862562631617166</v>
      </c>
      <c r="S19">
        <v>0.85356764527845</v>
      </c>
      <c r="T19">
        <v>0.625714285714285</v>
      </c>
      <c r="U19">
        <v>0.81748987854251</v>
      </c>
      <c r="V19">
        <v>0.572322142286171</v>
      </c>
      <c r="W19">
        <v>0.719035440263061</v>
      </c>
      <c r="X19">
        <v>0.71342051763234</v>
      </c>
      <c r="Y19">
        <v>0.795624977565658</v>
      </c>
    </row>
    <row r="20" spans="1:25">
      <c r="A20" t="s">
        <v>40</v>
      </c>
      <c r="B20">
        <v>0.51896474788041</v>
      </c>
      <c r="C20">
        <v>0.9103670347366</v>
      </c>
      <c r="D20">
        <v>0.907501987167128</v>
      </c>
      <c r="E20">
        <v>0.841683877357512</v>
      </c>
      <c r="F20">
        <v>0.894632120550831</v>
      </c>
      <c r="G20">
        <v>0.914477771075663</v>
      </c>
      <c r="H20">
        <v>0.71139770723104</v>
      </c>
      <c r="I20">
        <v>0.880334557323541</v>
      </c>
      <c r="J20">
        <v>0.864658053326115</v>
      </c>
      <c r="K20">
        <v>0.824957482993197</v>
      </c>
      <c r="L20">
        <v>0.827888888888889</v>
      </c>
      <c r="M20">
        <v>0.934074074074074</v>
      </c>
      <c r="N20">
        <v>0.820962918660287</v>
      </c>
      <c r="O20">
        <v>0.706232091690544</v>
      </c>
      <c r="P20">
        <v>0.949737914967967</v>
      </c>
      <c r="Q20">
        <v>0.741774193548387</v>
      </c>
      <c r="R20">
        <v>0.906077989978941</v>
      </c>
      <c r="S20">
        <v>0.867677039428451</v>
      </c>
      <c r="T20">
        <v>0.668243021346469</v>
      </c>
      <c r="U20">
        <v>0.833711201079622</v>
      </c>
      <c r="V20">
        <v>0.593405275779376</v>
      </c>
      <c r="W20">
        <v>0.754037267080745</v>
      </c>
      <c r="X20">
        <v>0.773788802877472</v>
      </c>
      <c r="Y20">
        <v>0.813462701604577</v>
      </c>
    </row>
    <row r="21" spans="1:25">
      <c r="A21" t="s">
        <v>62</v>
      </c>
      <c r="B21">
        <v>0.498125836680053</v>
      </c>
      <c r="C21">
        <v>0.898174219768422</v>
      </c>
      <c r="D21">
        <v>0.894865498381515</v>
      </c>
      <c r="E21">
        <v>0.838823479732972</v>
      </c>
      <c r="F21">
        <v>0.882259167983545</v>
      </c>
      <c r="G21">
        <v>0.908609478395831</v>
      </c>
      <c r="H21">
        <v>0.706327160493827</v>
      </c>
      <c r="I21">
        <v>0.866394668842649</v>
      </c>
      <c r="J21">
        <v>0.843444572104045</v>
      </c>
      <c r="K21">
        <v>0.819132653061224</v>
      </c>
      <c r="L21">
        <v>0.846814814814815</v>
      </c>
      <c r="M21">
        <v>0.917962962962962</v>
      </c>
      <c r="N21">
        <v>0.794467703349282</v>
      </c>
      <c r="O21">
        <v>0.660885864374403</v>
      </c>
      <c r="P21">
        <v>0.945136866627839</v>
      </c>
      <c r="Q21">
        <v>0.703709677419354</v>
      </c>
      <c r="R21">
        <v>0.883781134267664</v>
      </c>
      <c r="S21">
        <v>0.852023454548172</v>
      </c>
      <c r="T21">
        <v>0.638226600985221</v>
      </c>
      <c r="U21">
        <v>0.818839406207827</v>
      </c>
      <c r="V21">
        <v>0.605855315747402</v>
      </c>
      <c r="W21">
        <v>0.780124223602484</v>
      </c>
      <c r="X21">
        <v>0.762019096271969</v>
      </c>
      <c r="Y21">
        <v>0.808099370498456</v>
      </c>
    </row>
    <row r="22" spans="1:25">
      <c r="A22" t="s">
        <v>73</v>
      </c>
      <c r="B22">
        <v>0.426996876394466</v>
      </c>
      <c r="C22">
        <v>0.897178475577026</v>
      </c>
      <c r="D22">
        <v>0.89502156287735</v>
      </c>
      <c r="E22">
        <v>0.829300049520724</v>
      </c>
      <c r="F22">
        <v>0.883753637093335</v>
      </c>
      <c r="G22">
        <v>0.907823364837497</v>
      </c>
      <c r="H22">
        <v>0.706701940035273</v>
      </c>
      <c r="I22">
        <v>0.872773017815857</v>
      </c>
      <c r="J22">
        <v>0.842980440462447</v>
      </c>
      <c r="K22">
        <v>0.804889455782312</v>
      </c>
      <c r="L22">
        <v>0.722037037037037</v>
      </c>
      <c r="M22">
        <v>0.886666666666666</v>
      </c>
      <c r="N22">
        <v>0.764907296650717</v>
      </c>
      <c r="O22">
        <v>0.680002387774594</v>
      </c>
      <c r="P22">
        <v>0.84668025626092</v>
      </c>
      <c r="Q22">
        <v>0.689483870967742</v>
      </c>
      <c r="R22">
        <v>0.859843148645705</v>
      </c>
      <c r="S22">
        <v>0.833689149702567</v>
      </c>
      <c r="T22">
        <v>0.577372742200328</v>
      </c>
      <c r="U22">
        <v>0.819500674763832</v>
      </c>
      <c r="V22">
        <v>0.589768185451638</v>
      </c>
      <c r="W22">
        <v>0.683613445378151</v>
      </c>
      <c r="X22">
        <v>0.664002158973423</v>
      </c>
      <c r="Y22">
        <v>0.795572586889814</v>
      </c>
    </row>
    <row r="23" spans="1:25">
      <c r="A23" t="s">
        <v>84</v>
      </c>
      <c r="B23">
        <v>0.473940205265506</v>
      </c>
      <c r="C23">
        <v>0.765423817191933</v>
      </c>
      <c r="D23">
        <v>0.823269879281711</v>
      </c>
      <c r="E23">
        <v>0.733003547065801</v>
      </c>
      <c r="F23">
        <v>0.758594388842902</v>
      </c>
      <c r="G23">
        <v>0.756281328946725</v>
      </c>
      <c r="H23">
        <v>0.590167548500881</v>
      </c>
      <c r="I23">
        <v>0.797456820345437</v>
      </c>
      <c r="J23">
        <v>0.755325403094395</v>
      </c>
      <c r="K23">
        <v>0.614795918367347</v>
      </c>
      <c r="L23">
        <v>0.586907407407407</v>
      </c>
      <c r="M23">
        <v>0.65074074074074</v>
      </c>
      <c r="N23">
        <v>0.748639354066985</v>
      </c>
      <c r="O23">
        <v>0.597722063037249</v>
      </c>
      <c r="P23">
        <v>0.847058823529411</v>
      </c>
      <c r="Q23">
        <v>0.572774193548387</v>
      </c>
      <c r="R23">
        <v>0.686092150170648</v>
      </c>
      <c r="S23">
        <v>0.682739496457717</v>
      </c>
      <c r="T23">
        <v>0.516469622331691</v>
      </c>
      <c r="U23">
        <v>0.664021592442645</v>
      </c>
      <c r="V23">
        <v>0.56804556354916</v>
      </c>
      <c r="W23">
        <v>0.659846547314578</v>
      </c>
      <c r="X23">
        <v>0.691153877898541</v>
      </c>
      <c r="Y23">
        <v>0.693359931715427</v>
      </c>
    </row>
    <row r="24" spans="1:25">
      <c r="A24" t="s">
        <v>98</v>
      </c>
      <c r="B24">
        <v>0.491566265060241</v>
      </c>
      <c r="C24">
        <v>0.874507905835442</v>
      </c>
      <c r="D24">
        <v>0.884179071663165</v>
      </c>
      <c r="E24">
        <v>0.812331005731351</v>
      </c>
      <c r="F24">
        <v>0.860933666942584</v>
      </c>
      <c r="G24">
        <v>0.878382543128737</v>
      </c>
      <c r="H24">
        <v>0.681666666666666</v>
      </c>
      <c r="I24">
        <v>0.855876512987896</v>
      </c>
      <c r="J24">
        <v>0.831521258085363</v>
      </c>
      <c r="K24">
        <v>0.776173469387755</v>
      </c>
      <c r="L24">
        <v>0.755022222222222</v>
      </c>
      <c r="M24">
        <v>0.854629629629629</v>
      </c>
      <c r="N24">
        <v>0.78630980861244</v>
      </c>
      <c r="O24">
        <v>0.661728271251193</v>
      </c>
      <c r="P24">
        <v>0.897425742574257</v>
      </c>
      <c r="Q24">
        <v>0.675658064516129</v>
      </c>
      <c r="R24">
        <v>0.839671410936025</v>
      </c>
      <c r="S24">
        <v>0.817939357083071</v>
      </c>
      <c r="T24">
        <v>0.605205254515599</v>
      </c>
      <c r="U24">
        <v>0.790712550607287</v>
      </c>
      <c r="V24">
        <v>0.585879296562749</v>
      </c>
      <c r="W24">
        <v>0.719331384727804</v>
      </c>
      <c r="X24">
        <v>0.720876890730749</v>
      </c>
      <c r="Y24">
        <v>0.781223913654787</v>
      </c>
    </row>
    <row r="30" spans="1:25">
      <c r="A30" t="s">
        <v>0</v>
      </c>
      <c r="B30" t="s">
        <v>123</v>
      </c>
      <c r="C30" t="s">
        <v>124</v>
      </c>
      <c r="D30" t="s">
        <v>125</v>
      </c>
      <c r="E30" t="s">
        <v>126</v>
      </c>
      <c r="F30" t="s">
        <v>127</v>
      </c>
      <c r="G30" t="s">
        <v>128</v>
      </c>
      <c r="H30" t="s">
        <v>129</v>
      </c>
      <c r="I30" t="s">
        <v>130</v>
      </c>
      <c r="J30" t="s">
        <v>131</v>
      </c>
      <c r="K30" t="s">
        <v>132</v>
      </c>
      <c r="L30" t="s">
        <v>133</v>
      </c>
      <c r="M30" t="s">
        <v>134</v>
      </c>
      <c r="N30" t="s">
        <v>135</v>
      </c>
      <c r="O30" t="s">
        <v>136</v>
      </c>
      <c r="P30" t="s">
        <v>137</v>
      </c>
      <c r="Q30" t="s">
        <v>138</v>
      </c>
      <c r="R30" t="s">
        <v>139</v>
      </c>
      <c r="S30" t="s">
        <v>140</v>
      </c>
      <c r="T30" t="s">
        <v>141</v>
      </c>
      <c r="U30" t="s">
        <v>142</v>
      </c>
      <c r="V30" t="s">
        <v>143</v>
      </c>
      <c r="W30" t="s">
        <v>144</v>
      </c>
      <c r="X30" t="s">
        <v>145</v>
      </c>
      <c r="Y30" t="s">
        <v>146</v>
      </c>
    </row>
    <row r="31" spans="1:25">
      <c r="A31" t="s">
        <v>51</v>
      </c>
      <c r="B31">
        <v>0.128368854968648</v>
      </c>
      <c r="C31">
        <v>0.0179815028528007</v>
      </c>
      <c r="D31">
        <v>0.0165626190833988</v>
      </c>
      <c r="E31">
        <v>0.0299529153229621</v>
      </c>
      <c r="F31">
        <v>0.0169333983335673</v>
      </c>
      <c r="G31">
        <v>0.0168861725480354</v>
      </c>
      <c r="H31">
        <v>0.0934332724174342</v>
      </c>
      <c r="I31">
        <v>0.0634047175928825</v>
      </c>
      <c r="J31">
        <v>0.0361189351152555</v>
      </c>
      <c r="K31">
        <v>0.0665474691024734</v>
      </c>
      <c r="L31">
        <v>0.112112036591378</v>
      </c>
      <c r="M31">
        <v>0.0382596556415456</v>
      </c>
      <c r="N31">
        <v>0.0491110493991496</v>
      </c>
      <c r="O31">
        <v>0.0591670463403576</v>
      </c>
      <c r="P31">
        <v>0.0739505818025793</v>
      </c>
      <c r="Q31">
        <v>0.0909949436947399</v>
      </c>
      <c r="R31">
        <v>0.0683936412324602</v>
      </c>
      <c r="S31">
        <v>0.0286448755522633</v>
      </c>
      <c r="T31">
        <v>0.0534724889390623</v>
      </c>
      <c r="U31">
        <v>0.0384286253673446</v>
      </c>
      <c r="V31">
        <v>0.0769166425253402</v>
      </c>
      <c r="W31">
        <v>0.0774141640686736</v>
      </c>
      <c r="X31">
        <v>0.0250416210773561</v>
      </c>
      <c r="Y31">
        <v>0.0277209738328229</v>
      </c>
    </row>
    <row r="32" spans="1:25">
      <c r="A32" t="s">
        <v>40</v>
      </c>
      <c r="B32">
        <v>0.0914246417772401</v>
      </c>
      <c r="C32">
        <v>0.0111131223636304</v>
      </c>
      <c r="D32">
        <v>0.0191083471319416</v>
      </c>
      <c r="E32">
        <v>0.0257065761136465</v>
      </c>
      <c r="F32">
        <v>0.0150301409265042</v>
      </c>
      <c r="G32">
        <v>0.00912139622391242</v>
      </c>
      <c r="H32">
        <v>0.0418063995679453</v>
      </c>
      <c r="I32">
        <v>0.0420243215492864</v>
      </c>
      <c r="J32">
        <v>0.0225654736599023</v>
      </c>
      <c r="K32">
        <v>0.0434825410119857</v>
      </c>
      <c r="L32">
        <v>0.11169954610158</v>
      </c>
      <c r="M32">
        <v>0.0339360237995639</v>
      </c>
      <c r="N32">
        <v>0.0638935981787092</v>
      </c>
      <c r="O32">
        <v>0.0373051147315302</v>
      </c>
      <c r="P32">
        <v>0.031817222332174</v>
      </c>
      <c r="Q32">
        <v>0.0720383965782835</v>
      </c>
      <c r="R32">
        <v>0.0471919174269537</v>
      </c>
      <c r="S32">
        <v>0.0181581729009015</v>
      </c>
      <c r="T32">
        <v>0.0695206715463484</v>
      </c>
      <c r="U32">
        <v>0.020262079197602</v>
      </c>
      <c r="V32">
        <v>0.0790628768626771</v>
      </c>
      <c r="W32">
        <v>0.0412592344848077</v>
      </c>
      <c r="X32">
        <v>0.0320681210253253</v>
      </c>
      <c r="Y32">
        <v>0.0232686126311842</v>
      </c>
    </row>
    <row r="33" spans="1:25">
      <c r="A33" t="s">
        <v>62</v>
      </c>
      <c r="B33">
        <v>0.125502540200832</v>
      </c>
      <c r="C33">
        <v>0.00977626225777654</v>
      </c>
      <c r="D33">
        <v>0.0113579227531984</v>
      </c>
      <c r="E33">
        <v>0.0213576228791389</v>
      </c>
      <c r="F33">
        <v>0.00863314799091501</v>
      </c>
      <c r="G33">
        <v>0.00828835197638365</v>
      </c>
      <c r="H33">
        <v>0.0649034417146235</v>
      </c>
      <c r="I33">
        <v>0.055396016508558</v>
      </c>
      <c r="J33">
        <v>0.0160166849289034</v>
      </c>
      <c r="K33">
        <v>0.064033930957269</v>
      </c>
      <c r="L33">
        <v>0.0952102335298869</v>
      </c>
      <c r="M33">
        <v>0.0248919322556323</v>
      </c>
      <c r="N33">
        <v>0.0356161416965179</v>
      </c>
      <c r="O33">
        <v>0.0311411183889496</v>
      </c>
      <c r="P33">
        <v>0.0163854439504823</v>
      </c>
      <c r="Q33">
        <v>0.0410297135208867</v>
      </c>
      <c r="R33">
        <v>0.0382773467038624</v>
      </c>
      <c r="S33">
        <v>0.0123348351471474</v>
      </c>
      <c r="T33">
        <v>0.042980018059238</v>
      </c>
      <c r="U33">
        <v>0.0385705405347208</v>
      </c>
      <c r="V33">
        <v>0.0758588638969008</v>
      </c>
      <c r="W33">
        <v>0.0341331160078599</v>
      </c>
      <c r="X33">
        <v>0.0344927844725676</v>
      </c>
      <c r="Y33">
        <v>0.0147812089475102</v>
      </c>
    </row>
    <row r="34" spans="1:25">
      <c r="A34" t="s">
        <v>73</v>
      </c>
      <c r="B34">
        <v>0.12964402098642</v>
      </c>
      <c r="C34">
        <v>0.0171207937426435</v>
      </c>
      <c r="D34">
        <v>0.02267292977046</v>
      </c>
      <c r="E34">
        <v>0.0342736615009201</v>
      </c>
      <c r="F34">
        <v>0.0163995490010635</v>
      </c>
      <c r="G34">
        <v>0.0148811542885282</v>
      </c>
      <c r="H34">
        <v>0.0770304326429487</v>
      </c>
      <c r="I34">
        <v>0.0262788353126149</v>
      </c>
      <c r="J34">
        <v>0.033714411776142</v>
      </c>
      <c r="K34">
        <v>0.0545465378436186</v>
      </c>
      <c r="L34">
        <v>0.162589991261285</v>
      </c>
      <c r="M34">
        <v>0.0981104827176094</v>
      </c>
      <c r="N34">
        <v>0.0692000281312727</v>
      </c>
      <c r="O34">
        <v>0.0475017924875598</v>
      </c>
      <c r="P34">
        <v>0.104464433535999</v>
      </c>
      <c r="Q34">
        <v>0.0709640272732596</v>
      </c>
      <c r="R34">
        <v>0.0595991709049266</v>
      </c>
      <c r="S34">
        <v>0.0654392473071758</v>
      </c>
      <c r="T34">
        <v>0.0706055082166265</v>
      </c>
      <c r="U34">
        <v>0.0377954090128669</v>
      </c>
      <c r="V34">
        <v>0.108832304946244</v>
      </c>
      <c r="W34">
        <v>0.117113767411312</v>
      </c>
      <c r="X34">
        <v>0.130287291146765</v>
      </c>
      <c r="Y34">
        <v>0.0259446712259503</v>
      </c>
    </row>
    <row r="35" spans="1:25">
      <c r="A35" t="s">
        <v>84</v>
      </c>
      <c r="B35">
        <v>0.0707699853984082</v>
      </c>
      <c r="C35">
        <v>0.100618113532741</v>
      </c>
      <c r="D35">
        <v>0.115180125458053</v>
      </c>
      <c r="E35">
        <v>0.0753358669253457</v>
      </c>
      <c r="F35">
        <v>0.0972448029970509</v>
      </c>
      <c r="G35">
        <v>0.0945408595214293</v>
      </c>
      <c r="H35">
        <v>0.0489306533714351</v>
      </c>
      <c r="I35">
        <v>0.118704451650091</v>
      </c>
      <c r="J35">
        <v>0.0986051786637528</v>
      </c>
      <c r="K35">
        <v>0.0685372742974978</v>
      </c>
      <c r="L35">
        <v>0.0401228917339132</v>
      </c>
      <c r="M35">
        <v>0.0737658195144533</v>
      </c>
      <c r="N35">
        <v>0.0978501224742379</v>
      </c>
      <c r="O35">
        <v>0.0536383589207835</v>
      </c>
      <c r="P35">
        <v>0.141496540698958</v>
      </c>
      <c r="Q35">
        <v>0.0741307510461396</v>
      </c>
      <c r="R35">
        <v>0.064621699664287</v>
      </c>
      <c r="S35">
        <v>0.0685919659978426</v>
      </c>
      <c r="T35">
        <v>0.0369692844415095</v>
      </c>
      <c r="U35">
        <v>0.0772041805215083</v>
      </c>
      <c r="V35">
        <v>0.0538144765214849</v>
      </c>
      <c r="W35">
        <v>0.0645277933262874</v>
      </c>
      <c r="X35">
        <v>0.0779679216760818</v>
      </c>
      <c r="Y35">
        <v>0.0803666986245747</v>
      </c>
    </row>
    <row r="36" spans="1:25">
      <c r="A36" t="s">
        <v>98</v>
      </c>
      <c r="B36">
        <v>0.114074738972538</v>
      </c>
      <c r="C36">
        <v>0.0712079695304839</v>
      </c>
      <c r="D36">
        <v>0.0603350567771233</v>
      </c>
      <c r="E36">
        <v>0.0574359509053704</v>
      </c>
      <c r="F36">
        <v>0.0677116785701506</v>
      </c>
      <c r="G36">
        <v>0.0746727828089272</v>
      </c>
      <c r="H36">
        <v>0.0799907941969551</v>
      </c>
      <c r="I36">
        <v>0.0724535924435697</v>
      </c>
      <c r="J36">
        <v>0.0625992445070532</v>
      </c>
      <c r="K36">
        <v>0.100051107103783</v>
      </c>
      <c r="L36">
        <v>0.14311019445442</v>
      </c>
      <c r="M36">
        <v>0.119724852058554</v>
      </c>
      <c r="N36">
        <v>0.0689904601813146</v>
      </c>
      <c r="O36">
        <v>0.0576980742086095</v>
      </c>
      <c r="P36">
        <v>0.0948051364419004</v>
      </c>
      <c r="Q36">
        <v>0.0893016744468763</v>
      </c>
      <c r="R36">
        <v>0.0962152674934583</v>
      </c>
      <c r="S36">
        <v>0.081682049349749</v>
      </c>
      <c r="T36">
        <v>0.0761789938556449</v>
      </c>
      <c r="U36">
        <v>0.0781468564273712</v>
      </c>
      <c r="V36">
        <v>0.0787252692969393</v>
      </c>
      <c r="W36">
        <v>0.0830298789400219</v>
      </c>
      <c r="X36">
        <v>0.0807809062430668</v>
      </c>
      <c r="Y36">
        <v>0.0600837024728794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5"/>
  <sheetViews>
    <sheetView zoomScale="55" zoomScaleNormal="55" workbookViewId="0">
      <selection activeCell="S17" sqref="S17"/>
    </sheetView>
  </sheetViews>
  <sheetFormatPr defaultColWidth="9" defaultRowHeight="13.5"/>
  <cols>
    <col min="1" max="1" width="18.175" customWidth="1"/>
    <col min="2" max="2" width="6.00833333333333" customWidth="1"/>
    <col min="3" max="3" width="14.5083333333333" customWidth="1"/>
    <col min="4" max="4" width="7.84166666666667" customWidth="1"/>
    <col min="5" max="5" width="9.00833333333333" customWidth="1"/>
    <col min="6" max="6" width="15.8416666666667" customWidth="1"/>
    <col min="7" max="7" width="10.0083333333333" customWidth="1"/>
    <col min="8" max="8" width="9.00833333333333" customWidth="1"/>
    <col min="9" max="9" width="14.5083333333333" customWidth="1"/>
    <col min="10" max="10" width="12.175" customWidth="1"/>
    <col min="11" max="11" width="13.0083333333333" customWidth="1"/>
    <col min="12" max="12" width="8.84166666666667" customWidth="1"/>
    <col min="13" max="13" width="13.0083333333333" customWidth="1"/>
    <col min="14" max="14" width="12.3416666666667" customWidth="1"/>
    <col min="15" max="15" width="7.34166666666667" customWidth="1"/>
    <col min="16" max="16" width="13.5083333333333" customWidth="1"/>
    <col min="17" max="18" width="14.3416666666667" customWidth="1"/>
    <col min="19" max="19" width="7.84166666666667" customWidth="1"/>
    <col min="20" max="20" width="15.3416666666667" customWidth="1"/>
    <col min="21" max="21" width="14.3416666666667" customWidth="1"/>
    <col min="22" max="22" width="12.175" customWidth="1"/>
    <col min="23" max="23" width="9.34166666666667" customWidth="1"/>
    <col min="24" max="24" width="12.675" customWidth="1"/>
    <col min="25" max="25" width="6.175" customWidth="1"/>
    <col min="26" max="27" width="13.3416666666667" customWidth="1"/>
  </cols>
  <sheetData>
    <row r="1" ht="18.5" customHeight="1" spans="1:27">
      <c r="A1" s="1" t="s">
        <v>147</v>
      </c>
      <c r="B1" s="1" t="s">
        <v>148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5" customHeight="1" spans="1:27">
      <c r="A2" s="3"/>
      <c r="B2" s="4" t="s">
        <v>36</v>
      </c>
      <c r="C2" s="4" t="s">
        <v>34</v>
      </c>
      <c r="D2" s="4" t="s">
        <v>38</v>
      </c>
      <c r="E2" s="4" t="s">
        <v>12</v>
      </c>
      <c r="F2" s="4" t="s">
        <v>35</v>
      </c>
      <c r="G2" s="4" t="s">
        <v>28</v>
      </c>
      <c r="H2" s="4" t="s">
        <v>27</v>
      </c>
      <c r="I2" s="4" t="s">
        <v>31</v>
      </c>
      <c r="J2" s="4" t="s">
        <v>32</v>
      </c>
      <c r="K2" s="4" t="s">
        <v>13</v>
      </c>
      <c r="L2" s="4" t="s">
        <v>29</v>
      </c>
      <c r="M2" s="4" t="s">
        <v>30</v>
      </c>
      <c r="N2" s="4" t="s">
        <v>33</v>
      </c>
      <c r="O2" s="4" t="s">
        <v>14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11</v>
      </c>
      <c r="Z2" s="4" t="s">
        <v>149</v>
      </c>
      <c r="AA2" s="26" t="s">
        <v>150</v>
      </c>
    </row>
    <row r="3" ht="18.5" customHeight="1" spans="1:27">
      <c r="A3" s="5" t="s">
        <v>151</v>
      </c>
      <c r="B3" s="6" t="str">
        <f>ROUND(B22,3)&amp;"±"&amp;ROUND(B41,3)</f>
        <v>0.72±0.034</v>
      </c>
      <c r="C3" s="6" t="str">
        <f t="shared" ref="C3:Y3" si="0">ROUND(C22,3)&amp;"±"&amp;ROUND(C41,3)</f>
        <v>0.525±0.07</v>
      </c>
      <c r="D3" s="6" t="str">
        <f t="shared" si="0"/>
        <v>0.669±0.06</v>
      </c>
      <c r="E3" s="6" t="str">
        <f t="shared" si="0"/>
        <v>0.822±0.053</v>
      </c>
      <c r="F3" s="6" t="str">
        <f t="shared" si="0"/>
        <v>0.645±0.099</v>
      </c>
      <c r="G3" s="6" t="str">
        <f t="shared" si="0"/>
        <v>0.725±0.125</v>
      </c>
      <c r="H3" s="6" t="str">
        <f t="shared" si="0"/>
        <v>0.621±0.061</v>
      </c>
      <c r="I3" s="6" t="str">
        <f t="shared" si="0"/>
        <v>0.795±0.012</v>
      </c>
      <c r="J3" s="6" t="str">
        <f t="shared" si="0"/>
        <v>0.617±0.042</v>
      </c>
      <c r="K3" s="6" t="str">
        <f t="shared" si="0"/>
        <v>0.832±0.099</v>
      </c>
      <c r="L3" s="6" t="str">
        <f t="shared" si="0"/>
        <v>0.653±0.075</v>
      </c>
      <c r="M3" s="6" t="str">
        <f t="shared" si="0"/>
        <v>0.835±0.047</v>
      </c>
      <c r="N3" s="6" t="str">
        <f t="shared" si="0"/>
        <v>0.659±0.054</v>
      </c>
      <c r="O3" s="6" t="str">
        <f t="shared" si="0"/>
        <v>0.695±0.056</v>
      </c>
      <c r="P3" s="6" t="str">
        <f t="shared" si="0"/>
        <v>0.146±0.157</v>
      </c>
      <c r="Q3" s="6" t="str">
        <f t="shared" si="0"/>
        <v>0.849±0.014</v>
      </c>
      <c r="R3" s="6" t="str">
        <f t="shared" si="0"/>
        <v>0.844±0.021</v>
      </c>
      <c r="S3" s="6" t="str">
        <f t="shared" si="0"/>
        <v>0.739±0.034</v>
      </c>
      <c r="T3" s="6" t="str">
        <f t="shared" si="0"/>
        <v>0.846±0.014</v>
      </c>
      <c r="U3" s="6" t="str">
        <f t="shared" si="0"/>
        <v>0.887±0.008</v>
      </c>
      <c r="V3" s="6" t="str">
        <f t="shared" si="0"/>
        <v>0.571±0.088</v>
      </c>
      <c r="W3" s="6" t="str">
        <f t="shared" si="0"/>
        <v>0.892±0.027</v>
      </c>
      <c r="X3" s="6" t="str">
        <f t="shared" si="0"/>
        <v>0.772±0.015</v>
      </c>
      <c r="Y3" s="6" t="str">
        <f t="shared" si="0"/>
        <v>0.791±0.057</v>
      </c>
      <c r="Z3" s="6" t="str">
        <f>ROUND(Z22,3)&amp;"±"&amp;ROUND(Z41,3)</f>
        <v>0.715±0.055</v>
      </c>
      <c r="AA3" s="27" t="str">
        <f>ROUND(Z61,3)&amp;"±"&amp;ROUND(AA61,3)</f>
        <v>9.833±3.13</v>
      </c>
    </row>
    <row r="4" ht="18.5" customHeight="1" spans="1:27">
      <c r="A4" s="7" t="s">
        <v>152</v>
      </c>
      <c r="B4" s="8" t="str">
        <f t="shared" ref="B4:B17" si="1">ROUND(B23,3)&amp;"±"&amp;ROUND(B42,3)</f>
        <v>0.704±0.045</v>
      </c>
      <c r="C4" s="8" t="str">
        <f t="shared" ref="C4:Y4" si="2">ROUND(C23,3)&amp;"±"&amp;ROUND(C42,3)</f>
        <v>0.554±0.041</v>
      </c>
      <c r="D4" s="8" t="str">
        <f t="shared" si="2"/>
        <v>0.728±0.054</v>
      </c>
      <c r="E4" s="8" t="str">
        <f t="shared" si="2"/>
        <v>0.816±0.055</v>
      </c>
      <c r="F4" s="8" t="str">
        <f t="shared" si="2"/>
        <v>0.719±0.081</v>
      </c>
      <c r="G4" s="8" t="str">
        <f t="shared" si="2"/>
        <v>0.93±0.046</v>
      </c>
      <c r="H4" s="8" t="str">
        <f t="shared" si="2"/>
        <v>0.601±0.042</v>
      </c>
      <c r="I4" s="8" t="str">
        <f t="shared" si="2"/>
        <v>0.81±0.026</v>
      </c>
      <c r="J4" s="8" t="str">
        <f t="shared" si="2"/>
        <v>0.544±0.072</v>
      </c>
      <c r="K4" s="8" t="str">
        <f t="shared" si="2"/>
        <v>0.797±0.099</v>
      </c>
      <c r="L4" s="8" t="str">
        <f t="shared" si="2"/>
        <v>0.598±0.07</v>
      </c>
      <c r="M4" s="8" t="str">
        <f t="shared" si="2"/>
        <v>0.818±0.051</v>
      </c>
      <c r="N4" s="8" t="str">
        <f t="shared" si="2"/>
        <v>0.669±0.066</v>
      </c>
      <c r="O4" s="8" t="str">
        <f t="shared" si="2"/>
        <v>0.705±0.054</v>
      </c>
      <c r="P4" s="8" t="str">
        <f t="shared" si="2"/>
        <v>0.177±0.142</v>
      </c>
      <c r="Q4" s="8" t="str">
        <f t="shared" si="2"/>
        <v>0.821±0.035</v>
      </c>
      <c r="R4" s="8" t="str">
        <f t="shared" si="2"/>
        <v>0.833±0.023</v>
      </c>
      <c r="S4" s="8" t="str">
        <f t="shared" si="2"/>
        <v>0.752±0.024</v>
      </c>
      <c r="T4" s="8" t="str">
        <f t="shared" si="2"/>
        <v>0.832±0.033</v>
      </c>
      <c r="U4" s="8" t="str">
        <f t="shared" si="2"/>
        <v>0.865±0.027</v>
      </c>
      <c r="V4" s="8" t="str">
        <f t="shared" si="2"/>
        <v>0.526±0.078</v>
      </c>
      <c r="W4" s="8" t="str">
        <f t="shared" si="2"/>
        <v>0.849±0.042</v>
      </c>
      <c r="X4" s="8" t="str">
        <f t="shared" si="2"/>
        <v>0.761±0.024</v>
      </c>
      <c r="Y4" s="8" t="str">
        <f t="shared" si="2"/>
        <v>0.77±0.079</v>
      </c>
      <c r="Z4" s="8" t="str">
        <f>ROUND(Z23,3)&amp;"±"&amp;ROUND(Z42,3)</f>
        <v>0.716±0.055</v>
      </c>
      <c r="AA4" s="28" t="str">
        <f t="shared" ref="AA4:AA17" si="3">ROUND(Z62,3)&amp;"±"&amp;ROUND(AA62,3)</f>
        <v>10.542±2.413</v>
      </c>
    </row>
    <row r="5" ht="18.5" customHeight="1" spans="1:27">
      <c r="A5" s="7" t="s">
        <v>153</v>
      </c>
      <c r="B5" s="8" t="str">
        <f t="shared" si="1"/>
        <v>0.723±0.08</v>
      </c>
      <c r="C5" s="8" t="str">
        <f t="shared" ref="C5:Y5" si="4">ROUND(C24,3)&amp;"±"&amp;ROUND(C43,3)</f>
        <v>0.501±0.082</v>
      </c>
      <c r="D5" s="8" t="str">
        <f t="shared" si="4"/>
        <v>0.711±0.052</v>
      </c>
      <c r="E5" s="8" t="str">
        <f t="shared" si="4"/>
        <v>0.842±0.068</v>
      </c>
      <c r="F5" s="8" t="str">
        <f t="shared" si="4"/>
        <v>0.721±0.09</v>
      </c>
      <c r="G5" s="8" t="str">
        <f t="shared" si="4"/>
        <v>0.879±0.051</v>
      </c>
      <c r="H5" s="8" t="str">
        <f t="shared" si="4"/>
        <v>0.615±0.034</v>
      </c>
      <c r="I5" s="8" t="str">
        <f t="shared" si="4"/>
        <v>0.83±0.049</v>
      </c>
      <c r="J5" s="8" t="str">
        <f t="shared" si="4"/>
        <v>0.589±0.015</v>
      </c>
      <c r="K5" s="8" t="str">
        <f t="shared" si="4"/>
        <v>0.772±0.043</v>
      </c>
      <c r="L5" s="8" t="str">
        <f t="shared" si="4"/>
        <v>0.588±0.044</v>
      </c>
      <c r="M5" s="8" t="str">
        <f t="shared" si="4"/>
        <v>0.852±0.105</v>
      </c>
      <c r="N5" s="8" t="str">
        <f t="shared" si="4"/>
        <v>0.684±0.049</v>
      </c>
      <c r="O5" s="8" t="str">
        <f t="shared" si="4"/>
        <v>0.711±0.072</v>
      </c>
      <c r="P5" s="8" t="str">
        <f t="shared" si="4"/>
        <v>0.243±0.051</v>
      </c>
      <c r="Q5" s="8" t="str">
        <f t="shared" si="4"/>
        <v>0.861±0.143</v>
      </c>
      <c r="R5" s="8" t="str">
        <f t="shared" si="4"/>
        <v>0.862±0.02</v>
      </c>
      <c r="S5" s="8" t="str">
        <f t="shared" si="4"/>
        <v>0.79±0.015</v>
      </c>
      <c r="T5" s="8" t="str">
        <f t="shared" si="4"/>
        <v>0.868±0.024</v>
      </c>
      <c r="U5" s="8" t="str">
        <f t="shared" si="4"/>
        <v>0.9±0.008</v>
      </c>
      <c r="V5" s="8" t="str">
        <f t="shared" si="4"/>
        <v>0.585±0.012</v>
      </c>
      <c r="W5" s="8" t="str">
        <f t="shared" si="4"/>
        <v>0.893±0.083</v>
      </c>
      <c r="X5" s="8" t="str">
        <f t="shared" si="4"/>
        <v>0.8±0.021</v>
      </c>
      <c r="Y5" s="8" t="str">
        <f t="shared" si="4"/>
        <v>0.8±0.015</v>
      </c>
      <c r="Z5" s="8" t="str">
        <f>ROUND(Z24,3)&amp;"±"&amp;ROUND(Z43,3)</f>
        <v>0.734±0.051</v>
      </c>
      <c r="AA5" s="28" t="str">
        <f t="shared" si="3"/>
        <v>8.292±2.926</v>
      </c>
    </row>
    <row r="6" ht="18.5" customHeight="1" spans="1:27">
      <c r="A6" s="7" t="s">
        <v>154</v>
      </c>
      <c r="B6" s="8" t="str">
        <f t="shared" si="1"/>
        <v>0.751±0.033</v>
      </c>
      <c r="C6" s="8" t="str">
        <f t="shared" ref="C6:Y6" si="5">ROUND(C25,3)&amp;"±"&amp;ROUND(C44,3)</f>
        <v>0.536±0.091</v>
      </c>
      <c r="D6" s="8" t="str">
        <f t="shared" si="5"/>
        <v>0.723±0.051</v>
      </c>
      <c r="E6" s="8" t="str">
        <f t="shared" si="5"/>
        <v>0.819±0.051</v>
      </c>
      <c r="F6" s="8" t="str">
        <f t="shared" si="5"/>
        <v>0.709±0.105</v>
      </c>
      <c r="G6" s="8" t="str">
        <f t="shared" si="5"/>
        <v>0.909±0.047</v>
      </c>
      <c r="H6" s="8" t="str">
        <f t="shared" si="5"/>
        <v>0.631±0.054</v>
      </c>
      <c r="I6" s="8" t="str">
        <f t="shared" si="5"/>
        <v>0.826±0.021</v>
      </c>
      <c r="J6" s="8" t="str">
        <f t="shared" si="5"/>
        <v>0.565±0.036</v>
      </c>
      <c r="K6" s="8" t="str">
        <f t="shared" si="5"/>
        <v>0.838±0.081</v>
      </c>
      <c r="L6" s="8" t="str">
        <f t="shared" si="5"/>
        <v>0.607±0.063</v>
      </c>
      <c r="M6" s="8" t="str">
        <f t="shared" si="5"/>
        <v>0.838±0.053</v>
      </c>
      <c r="N6" s="8" t="str">
        <f t="shared" si="5"/>
        <v>0.701±0.052</v>
      </c>
      <c r="O6" s="8" t="str">
        <f t="shared" si="5"/>
        <v>0.718±0.068</v>
      </c>
      <c r="P6" s="8" t="str">
        <f t="shared" si="5"/>
        <v>0.193±0.12</v>
      </c>
      <c r="Q6" s="8" t="str">
        <f t="shared" si="5"/>
        <v>0.862±0.016</v>
      </c>
      <c r="R6" s="8" t="str">
        <f t="shared" si="5"/>
        <v>0.867±0.019</v>
      </c>
      <c r="S6" s="8" t="str">
        <f t="shared" si="5"/>
        <v>0.796±0.026</v>
      </c>
      <c r="T6" s="8" t="str">
        <f t="shared" si="5"/>
        <v>0.868±0.017</v>
      </c>
      <c r="U6" s="8" t="str">
        <f t="shared" si="5"/>
        <v>0.894±0.014</v>
      </c>
      <c r="V6" s="8" t="str">
        <f t="shared" si="5"/>
        <v>0.548±0.053</v>
      </c>
      <c r="W6" s="8" t="str">
        <f t="shared" si="5"/>
        <v>0.843±0.041</v>
      </c>
      <c r="X6" s="8" t="str">
        <f t="shared" si="5"/>
        <v>0.798±0.016</v>
      </c>
      <c r="Y6" s="8" t="str">
        <f t="shared" si="5"/>
        <v>0.823±0.041</v>
      </c>
      <c r="Z6" s="8" t="str">
        <f>ROUND(Z25,3)&amp;"±"&amp;ROUND(Z44,3)</f>
        <v>0.736±0.049</v>
      </c>
      <c r="AA6" s="28" t="str">
        <f t="shared" si="3"/>
        <v>8.292±2.074</v>
      </c>
    </row>
    <row r="7" ht="18.5" customHeight="1" spans="1:27">
      <c r="A7" s="7" t="s">
        <v>155</v>
      </c>
      <c r="B7" s="8" t="str">
        <f t="shared" si="1"/>
        <v>0.748±0.026</v>
      </c>
      <c r="C7" s="8" t="str">
        <f t="shared" ref="C7:Y7" si="6">ROUND(C26,3)&amp;"±"&amp;ROUND(C45,3)</f>
        <v>0.563±0.071</v>
      </c>
      <c r="D7" s="8" t="str">
        <f t="shared" si="6"/>
        <v>0.754±0.047</v>
      </c>
      <c r="E7" s="8" t="str">
        <f t="shared" si="6"/>
        <v>0.836±0.027</v>
      </c>
      <c r="F7" s="8" t="str">
        <f t="shared" si="6"/>
        <v>0.715±0.083</v>
      </c>
      <c r="G7" s="8" t="str">
        <f t="shared" si="6"/>
        <v>0.829±0.049</v>
      </c>
      <c r="H7" s="8" t="str">
        <f t="shared" si="6"/>
        <v>0.659±0.067</v>
      </c>
      <c r="I7" s="8" t="str">
        <f t="shared" si="6"/>
        <v>0.856±0.013</v>
      </c>
      <c r="J7" s="8" t="str">
        <f t="shared" si="6"/>
        <v>0.592±0.073</v>
      </c>
      <c r="K7" s="8" t="str">
        <f t="shared" si="6"/>
        <v>0.837±0.091</v>
      </c>
      <c r="L7" s="8" t="str">
        <f t="shared" si="6"/>
        <v>0.659±0.066</v>
      </c>
      <c r="M7" s="8" t="str">
        <f t="shared" si="6"/>
        <v>0.857±0.044</v>
      </c>
      <c r="N7" s="8" t="str">
        <f t="shared" si="6"/>
        <v>0.732±0.056</v>
      </c>
      <c r="O7" s="8" t="str">
        <f t="shared" si="6"/>
        <v>0.725±0.051</v>
      </c>
      <c r="P7" s="8" t="str">
        <f t="shared" si="6"/>
        <v>0.109±0.139</v>
      </c>
      <c r="Q7" s="8" t="str">
        <f t="shared" si="6"/>
        <v>0.882±0.012</v>
      </c>
      <c r="R7" s="8" t="str">
        <f t="shared" si="6"/>
        <v>0.883±0.018</v>
      </c>
      <c r="S7" s="8" t="str">
        <f t="shared" si="6"/>
        <v>0.821±0.017</v>
      </c>
      <c r="T7" s="8" t="str">
        <f t="shared" si="6"/>
        <v>0.884±0.009</v>
      </c>
      <c r="U7" s="8" t="str">
        <f t="shared" si="6"/>
        <v>0.908±0.012</v>
      </c>
      <c r="V7" s="8" t="str">
        <f t="shared" si="6"/>
        <v>0.529±0.068</v>
      </c>
      <c r="W7" s="8" t="str">
        <f t="shared" si="6"/>
        <v>0.759±0.043</v>
      </c>
      <c r="X7" s="8" t="str">
        <f t="shared" si="6"/>
        <v>0.822±0.018</v>
      </c>
      <c r="Y7" s="8" t="str">
        <f t="shared" si="6"/>
        <v>0.824±0.065</v>
      </c>
      <c r="Z7" s="8" t="str">
        <f>ROUND(Z26,3)&amp;"±"&amp;ROUND(Z45,3)</f>
        <v>0.741±0.049</v>
      </c>
      <c r="AA7" s="28" t="str">
        <f t="shared" si="3"/>
        <v>6.583±3.55</v>
      </c>
    </row>
    <row r="8" ht="18.5" customHeight="1" spans="1:27">
      <c r="A8" s="7" t="s">
        <v>156</v>
      </c>
      <c r="B8" s="8" t="str">
        <f t="shared" si="1"/>
        <v>0.72±0.052</v>
      </c>
      <c r="C8" s="8" t="str">
        <f t="shared" ref="C8:Y8" si="7">ROUND(C27,3)&amp;"±"&amp;ROUND(C46,3)</f>
        <v>0.534±0.092</v>
      </c>
      <c r="D8" s="8" t="str">
        <f t="shared" si="7"/>
        <v>0.735±0.056</v>
      </c>
      <c r="E8" s="8" t="str">
        <f t="shared" si="7"/>
        <v>0.605±0.121</v>
      </c>
      <c r="F8" s="8" t="str">
        <f t="shared" si="7"/>
        <v>0.732±0.104</v>
      </c>
      <c r="G8" s="8" t="str">
        <f t="shared" si="7"/>
        <v>0.891±0.046</v>
      </c>
      <c r="H8" s="8" t="str">
        <f t="shared" si="7"/>
        <v>0.667±0.046</v>
      </c>
      <c r="I8" s="8" t="str">
        <f t="shared" si="7"/>
        <v>0.839±0.017</v>
      </c>
      <c r="J8" s="8" t="str">
        <f t="shared" si="7"/>
        <v>0.586±0.064</v>
      </c>
      <c r="K8" s="8" t="str">
        <f t="shared" si="7"/>
        <v>0.853±0.072</v>
      </c>
      <c r="L8" s="8" t="str">
        <f t="shared" si="7"/>
        <v>0.655±0.089</v>
      </c>
      <c r="M8" s="8" t="str">
        <f t="shared" si="7"/>
        <v>0.824±0.054</v>
      </c>
      <c r="N8" s="8" t="str">
        <f t="shared" si="7"/>
        <v>0.726±0.055</v>
      </c>
      <c r="O8" s="8" t="str">
        <f t="shared" si="7"/>
        <v>0.796±0.066</v>
      </c>
      <c r="P8" s="8" t="str">
        <f t="shared" si="7"/>
        <v>0.392±0.289</v>
      </c>
      <c r="Q8" s="8" t="str">
        <f t="shared" si="7"/>
        <v>0.866±0.015</v>
      </c>
      <c r="R8" s="8" t="str">
        <f t="shared" si="7"/>
        <v>0.868±0.022</v>
      </c>
      <c r="S8" s="8" t="str">
        <f t="shared" si="7"/>
        <v>0.803±0.037</v>
      </c>
      <c r="T8" s="8" t="str">
        <f t="shared" si="7"/>
        <v>0.871±0.016</v>
      </c>
      <c r="U8" s="8" t="str">
        <f t="shared" si="7"/>
        <v>0.906±0.013</v>
      </c>
      <c r="V8" s="8" t="str">
        <f t="shared" si="7"/>
        <v>0.607±0.08</v>
      </c>
      <c r="W8" s="8" t="str">
        <f t="shared" si="7"/>
        <v>0.916±0.034</v>
      </c>
      <c r="X8" s="8" t="str">
        <f t="shared" si="7"/>
        <v>0.792±0.017</v>
      </c>
      <c r="Y8" s="8" t="str">
        <f t="shared" si="7"/>
        <v>0.828±0.059</v>
      </c>
      <c r="Z8" s="8" t="str">
        <f>ROUND(Z27,3)&amp;"±"&amp;ROUND(Z46,3)</f>
        <v>0.751±0.063</v>
      </c>
      <c r="AA8" s="28" t="str">
        <f t="shared" si="3"/>
        <v>6.125±2.626</v>
      </c>
    </row>
    <row r="9" ht="18.5" customHeight="1" spans="1:27">
      <c r="A9" s="7" t="s">
        <v>157</v>
      </c>
      <c r="B9" s="8" t="str">
        <f t="shared" si="1"/>
        <v>0.75±0.029</v>
      </c>
      <c r="C9" s="8" t="str">
        <f t="shared" ref="C9:Y9" si="8">ROUND(C28,3)&amp;"±"&amp;ROUND(C47,3)</f>
        <v>0.577±0.083</v>
      </c>
      <c r="D9" s="8" t="str">
        <f t="shared" si="8"/>
        <v>0.715±0.043</v>
      </c>
      <c r="E9" s="8" t="str">
        <f t="shared" si="8"/>
        <v>0.594±0.069</v>
      </c>
      <c r="F9" s="8" t="str">
        <f t="shared" si="8"/>
        <v>0.713±0.099</v>
      </c>
      <c r="G9" s="8" t="str">
        <f t="shared" si="8"/>
        <v>0.887±0.044</v>
      </c>
      <c r="H9" s="8" t="str">
        <f t="shared" si="8"/>
        <v>0.657±0.035</v>
      </c>
      <c r="I9" s="8" t="str">
        <f t="shared" si="8"/>
        <v>0.801±0.022</v>
      </c>
      <c r="J9" s="8" t="str">
        <f t="shared" si="8"/>
        <v>0.614±0.074</v>
      </c>
      <c r="K9" s="8" t="str">
        <f t="shared" si="8"/>
        <v>0.821±0.066</v>
      </c>
      <c r="L9" s="8" t="str">
        <f t="shared" si="8"/>
        <v>0.645±0.076</v>
      </c>
      <c r="M9" s="8" t="str">
        <f t="shared" si="8"/>
        <v>0.833±0.069</v>
      </c>
      <c r="N9" s="8" t="str">
        <f t="shared" si="8"/>
        <v>0.725±0.056</v>
      </c>
      <c r="O9" s="8" t="str">
        <f t="shared" si="8"/>
        <v>0.78±0.055</v>
      </c>
      <c r="P9" s="8" t="str">
        <f t="shared" si="8"/>
        <v>0.52±0.146</v>
      </c>
      <c r="Q9" s="8" t="str">
        <f t="shared" si="8"/>
        <v>0.852±0.017</v>
      </c>
      <c r="R9" s="8" t="str">
        <f t="shared" si="8"/>
        <v>0.841±0.026</v>
      </c>
      <c r="S9" s="8" t="str">
        <f t="shared" si="8"/>
        <v>0.745±0.03</v>
      </c>
      <c r="T9" s="8" t="str">
        <f t="shared" si="8"/>
        <v>0.843±0.011</v>
      </c>
      <c r="U9" s="8" t="str">
        <f t="shared" si="8"/>
        <v>0.873±0.017</v>
      </c>
      <c r="V9" s="8" t="str">
        <f t="shared" si="8"/>
        <v>0.596±0.077</v>
      </c>
      <c r="W9" s="8" t="str">
        <f t="shared" si="8"/>
        <v>0.92±0.041</v>
      </c>
      <c r="X9" s="8" t="str">
        <f t="shared" si="8"/>
        <v>0.786±0.021</v>
      </c>
      <c r="Y9" s="8" t="str">
        <f t="shared" si="8"/>
        <v>0.791±0.049</v>
      </c>
      <c r="Z9" s="8" t="str">
        <f>ROUND(Z28,3)&amp;"±"&amp;ROUND(Z47,3)</f>
        <v>0.745±0.052</v>
      </c>
      <c r="AA9" s="28" t="str">
        <f t="shared" si="3"/>
        <v>7.875±3.207</v>
      </c>
    </row>
    <row r="10" ht="18.5" customHeight="1" spans="1:27">
      <c r="A10" s="7" t="s">
        <v>158</v>
      </c>
      <c r="B10" s="8" t="str">
        <f t="shared" si="1"/>
        <v>0.763±0.034</v>
      </c>
      <c r="C10" s="8" t="str">
        <f t="shared" ref="C10:Y10" si="9">ROUND(C29,3)&amp;"±"&amp;ROUND(C48,3)</f>
        <v>0.581±0.057</v>
      </c>
      <c r="D10" s="8" t="str">
        <f t="shared" si="9"/>
        <v>0.78±0.045</v>
      </c>
      <c r="E10" s="8" t="str">
        <f t="shared" si="9"/>
        <v>0.71±0.075</v>
      </c>
      <c r="F10" s="8" t="str">
        <f t="shared" si="9"/>
        <v>0.72±0.107</v>
      </c>
      <c r="G10" s="8" t="str">
        <f t="shared" si="9"/>
        <v>0.932±0.031</v>
      </c>
      <c r="H10" s="8" t="str">
        <f t="shared" si="9"/>
        <v>0.684±0.048</v>
      </c>
      <c r="I10" s="8" t="str">
        <f t="shared" si="9"/>
        <v>0.902±0.012</v>
      </c>
      <c r="J10" s="8" t="str">
        <f t="shared" si="9"/>
        <v>0.547±0.075</v>
      </c>
      <c r="K10" s="8" t="str">
        <f t="shared" si="9"/>
        <v>0.834±0.073</v>
      </c>
      <c r="L10" s="8" t="str">
        <f t="shared" si="9"/>
        <v>0.62±0.094</v>
      </c>
      <c r="M10" s="8" t="str">
        <f t="shared" si="9"/>
        <v>0.871±0.043</v>
      </c>
      <c r="N10" s="8" t="str">
        <f t="shared" si="9"/>
        <v>0.731±0.064</v>
      </c>
      <c r="O10" s="8" t="str">
        <f t="shared" si="9"/>
        <v>0.764±0.062</v>
      </c>
      <c r="P10" s="8" t="str">
        <f t="shared" si="9"/>
        <v>0.347±0.185</v>
      </c>
      <c r="Q10" s="8" t="str">
        <f t="shared" si="9"/>
        <v>0.927±0.007</v>
      </c>
      <c r="R10" s="8" t="str">
        <f t="shared" si="9"/>
        <v>0.918±0.012</v>
      </c>
      <c r="S10" s="8" t="str">
        <f t="shared" si="9"/>
        <v>0.799±0.02</v>
      </c>
      <c r="T10" s="8" t="str">
        <f t="shared" si="9"/>
        <v>0.923±0.008</v>
      </c>
      <c r="U10" s="8" t="str">
        <f t="shared" si="9"/>
        <v>0.939±0.008</v>
      </c>
      <c r="V10" s="8" t="str">
        <f t="shared" si="9"/>
        <v>0.564±0.077</v>
      </c>
      <c r="W10" s="8" t="str">
        <f t="shared" si="9"/>
        <v>0.893±0.034</v>
      </c>
      <c r="X10" s="8" t="str">
        <f t="shared" si="9"/>
        <v>0.816±0.019</v>
      </c>
      <c r="Y10" s="8" t="str">
        <f t="shared" si="9"/>
        <v>0.829±0.042</v>
      </c>
      <c r="Z10" s="8" t="str">
        <f>ROUND(Z29,3)&amp;"±"&amp;ROUND(Z48,3)</f>
        <v>0.766±0.051</v>
      </c>
      <c r="AA10" s="28" t="str">
        <f t="shared" si="3"/>
        <v>4.625±3.132</v>
      </c>
    </row>
    <row r="11" ht="18.5" customHeight="1" spans="1:27">
      <c r="A11" s="7" t="s">
        <v>159</v>
      </c>
      <c r="B11" s="8" t="str">
        <f t="shared" si="1"/>
        <v>0.768±0.041</v>
      </c>
      <c r="C11" s="8" t="str">
        <f t="shared" ref="C11:Y11" si="10">ROUND(C30,3)&amp;"±"&amp;ROUND(C49,3)</f>
        <v>0.599±0.057</v>
      </c>
      <c r="D11" s="8" t="str">
        <f t="shared" si="10"/>
        <v>0.772±0.041</v>
      </c>
      <c r="E11" s="8" t="str">
        <f t="shared" si="10"/>
        <v>0.684±0.076</v>
      </c>
      <c r="F11" s="8" t="str">
        <f t="shared" si="10"/>
        <v>0.729±0.127</v>
      </c>
      <c r="G11" s="8" t="str">
        <f t="shared" si="10"/>
        <v>0.933±0.025</v>
      </c>
      <c r="H11" s="8" t="str">
        <f t="shared" si="10"/>
        <v>0.668±0.047</v>
      </c>
      <c r="I11" s="8" t="str">
        <f t="shared" si="10"/>
        <v>0.897±0.008</v>
      </c>
      <c r="J11" s="8" t="str">
        <f t="shared" si="10"/>
        <v>0.608±0.025</v>
      </c>
      <c r="K11" s="8" t="str">
        <f t="shared" si="10"/>
        <v>0.857±0.071</v>
      </c>
      <c r="L11" s="8" t="str">
        <f t="shared" si="10"/>
        <v>0.625±0.101</v>
      </c>
      <c r="M11" s="8" t="str">
        <f t="shared" si="10"/>
        <v>0.849±0.037</v>
      </c>
      <c r="N11" s="8" t="str">
        <f t="shared" si="10"/>
        <v>0.724±0.056</v>
      </c>
      <c r="O11" s="8" t="str">
        <f t="shared" si="10"/>
        <v>0.792±0.045</v>
      </c>
      <c r="P11" s="8" t="str">
        <f t="shared" si="10"/>
        <v>0.346±0.146</v>
      </c>
      <c r="Q11" s="8" t="str">
        <f t="shared" si="10"/>
        <v>0.921±0.011</v>
      </c>
      <c r="R11" s="8" t="str">
        <f t="shared" si="10"/>
        <v>0.919±0.012</v>
      </c>
      <c r="S11" s="8" t="str">
        <f t="shared" si="10"/>
        <v>0.806±0.022</v>
      </c>
      <c r="T11" s="8" t="str">
        <f t="shared" si="10"/>
        <v>0.92±0.008</v>
      </c>
      <c r="U11" s="8" t="str">
        <f t="shared" si="10"/>
        <v>0.936±0.008</v>
      </c>
      <c r="V11" s="8" t="str">
        <f t="shared" si="10"/>
        <v>0.552±0.081</v>
      </c>
      <c r="W11" s="8" t="str">
        <f t="shared" si="10"/>
        <v>0.916±0.018</v>
      </c>
      <c r="X11" s="8" t="str">
        <f t="shared" si="10"/>
        <v>0.819±0.012</v>
      </c>
      <c r="Y11" s="8" t="str">
        <f t="shared" si="10"/>
        <v>0.839±0.023</v>
      </c>
      <c r="Z11" s="8" t="str">
        <f>ROUND(Z30,3)&amp;"±"&amp;ROUND(Z49,3)</f>
        <v>0.77±0.046</v>
      </c>
      <c r="AA11" s="28" t="str">
        <f t="shared" si="3"/>
        <v>4.125±2.659</v>
      </c>
    </row>
    <row r="12" ht="18.5" customHeight="1" spans="1:27">
      <c r="A12" s="7" t="s">
        <v>160</v>
      </c>
      <c r="B12" s="8" t="str">
        <f t="shared" si="1"/>
        <v>0.359±0.046</v>
      </c>
      <c r="C12" s="8" t="str">
        <f t="shared" ref="C12:Y12" si="11">ROUND(C31,3)&amp;"±"&amp;ROUND(C50,3)</f>
        <v>0.457±0.087</v>
      </c>
      <c r="D12" s="8" t="str">
        <f t="shared" si="11"/>
        <v>0.489±0.013</v>
      </c>
      <c r="E12" s="8" t="str">
        <f t="shared" si="11"/>
        <v>0.41±0.073</v>
      </c>
      <c r="F12" s="8" t="str">
        <f t="shared" si="11"/>
        <v>0.33±0.09</v>
      </c>
      <c r="G12" s="8" t="str">
        <f t="shared" si="11"/>
        <v>0.718±0.063</v>
      </c>
      <c r="H12" s="8" t="str">
        <f t="shared" si="11"/>
        <v>0.556±0.034</v>
      </c>
      <c r="I12" s="8" t="str">
        <f t="shared" si="11"/>
        <v>0.519±0.035</v>
      </c>
      <c r="J12" s="8" t="str">
        <f t="shared" si="11"/>
        <v>0.579±0.077</v>
      </c>
      <c r="K12" s="8" t="str">
        <f t="shared" si="11"/>
        <v>0.515±0.107</v>
      </c>
      <c r="L12" s="8" t="str">
        <f t="shared" si="11"/>
        <v>0.566±0.088</v>
      </c>
      <c r="M12" s="8" t="str">
        <f t="shared" si="11"/>
        <v>0.71±0.108</v>
      </c>
      <c r="N12" s="8" t="str">
        <f t="shared" si="11"/>
        <v>0.528±0.064</v>
      </c>
      <c r="O12" s="8" t="str">
        <f t="shared" si="11"/>
        <v>0.455±0.083</v>
      </c>
      <c r="P12" s="8" t="str">
        <f t="shared" si="11"/>
        <v>0.884±0.094</v>
      </c>
      <c r="Q12" s="8" t="str">
        <f t="shared" si="11"/>
        <v>0.365±0.031</v>
      </c>
      <c r="R12" s="8" t="str">
        <f t="shared" si="11"/>
        <v>0.311±0.045</v>
      </c>
      <c r="S12" s="8" t="str">
        <f t="shared" si="11"/>
        <v>0.718±0.039</v>
      </c>
      <c r="T12" s="8" t="str">
        <f t="shared" si="11"/>
        <v>0.496±0.038</v>
      </c>
      <c r="U12" s="8" t="str">
        <f t="shared" si="11"/>
        <v>0.613±0.063</v>
      </c>
      <c r="V12" s="8" t="str">
        <f t="shared" si="11"/>
        <v>0.374±0.079</v>
      </c>
      <c r="W12" s="8" t="str">
        <f t="shared" si="11"/>
        <v>0.587±0.157</v>
      </c>
      <c r="X12" s="8" t="str">
        <f t="shared" si="11"/>
        <v>0.562±0.027</v>
      </c>
      <c r="Y12" s="8" t="str">
        <f t="shared" si="11"/>
        <v>0.622±0.067</v>
      </c>
      <c r="Z12" s="8" t="str">
        <f>ROUND(Z31,3)&amp;"±"&amp;ROUND(Z50,3)</f>
        <v>0.53±0.067</v>
      </c>
      <c r="AA12" s="28" t="str">
        <f t="shared" si="3"/>
        <v>14.042±2.971</v>
      </c>
    </row>
    <row r="13" ht="18.5" customHeight="1" spans="1:27">
      <c r="A13" s="7" t="s">
        <v>161</v>
      </c>
      <c r="B13" s="8" t="str">
        <f t="shared" si="1"/>
        <v>0.361±0.048</v>
      </c>
      <c r="C13" s="8" t="str">
        <f t="shared" ref="C13:Y13" si="12">ROUND(C32,3)&amp;"±"&amp;ROUND(C51,3)</f>
        <v>0.448±0.087</v>
      </c>
      <c r="D13" s="8" t="str">
        <f t="shared" si="12"/>
        <v>0.497±0.013</v>
      </c>
      <c r="E13" s="8" t="str">
        <f t="shared" si="12"/>
        <v>0.432±0.076</v>
      </c>
      <c r="F13" s="8" t="str">
        <f t="shared" si="12"/>
        <v>0.346±0.1</v>
      </c>
      <c r="G13" s="8" t="str">
        <f t="shared" si="12"/>
        <v>0.833±0.066</v>
      </c>
      <c r="H13" s="8" t="str">
        <f t="shared" si="12"/>
        <v>0.587±0.058</v>
      </c>
      <c r="I13" s="8" t="str">
        <f t="shared" si="12"/>
        <v>0.514±0.04</v>
      </c>
      <c r="J13" s="8" t="str">
        <f t="shared" si="12"/>
        <v>0.61±0.077</v>
      </c>
      <c r="K13" s="8" t="str">
        <f t="shared" si="12"/>
        <v>0.788±0.065</v>
      </c>
      <c r="L13" s="8" t="str">
        <f t="shared" si="12"/>
        <v>0.579±0.071</v>
      </c>
      <c r="M13" s="8" t="str">
        <f t="shared" si="12"/>
        <v>0.841±0.057</v>
      </c>
      <c r="N13" s="8" t="str">
        <f t="shared" si="12"/>
        <v>0.578±0.071</v>
      </c>
      <c r="O13" s="8" t="str">
        <f t="shared" si="12"/>
        <v>0.633±0.044</v>
      </c>
      <c r="P13" s="8" t="str">
        <f t="shared" si="12"/>
        <v>0.79±0.076</v>
      </c>
      <c r="Q13" s="8" t="str">
        <f t="shared" si="12"/>
        <v>0.443±0.04</v>
      </c>
      <c r="R13" s="8" t="str">
        <f t="shared" si="12"/>
        <v>0.596±0.036</v>
      </c>
      <c r="S13" s="8" t="str">
        <f t="shared" si="12"/>
        <v>0.736±0.03</v>
      </c>
      <c r="T13" s="8" t="str">
        <f t="shared" si="12"/>
        <v>0.767±0.024</v>
      </c>
      <c r="U13" s="8" t="str">
        <f t="shared" si="12"/>
        <v>0.822±0.023</v>
      </c>
      <c r="V13" s="8" t="str">
        <f t="shared" si="12"/>
        <v>0.443±0.051</v>
      </c>
      <c r="W13" s="8" t="str">
        <f t="shared" si="12"/>
        <v>0.774±0.054</v>
      </c>
      <c r="X13" s="8" t="str">
        <f t="shared" si="12"/>
        <v>0.703±0.015</v>
      </c>
      <c r="Y13" s="8" t="str">
        <f t="shared" si="12"/>
        <v>0.664±0.043</v>
      </c>
      <c r="Z13" s="8" t="str">
        <f>ROUND(Z32,3)&amp;"±"&amp;ROUND(Z51,3)</f>
        <v>0.616±0.053</v>
      </c>
      <c r="AA13" s="28" t="str">
        <f t="shared" si="3"/>
        <v>12.5±3.244</v>
      </c>
    </row>
    <row r="14" ht="18.5" customHeight="1" spans="1:27">
      <c r="A14" s="7" t="s">
        <v>162</v>
      </c>
      <c r="B14" s="8" t="str">
        <f t="shared" si="1"/>
        <v>0.691±0.078</v>
      </c>
      <c r="C14" s="8" t="str">
        <f t="shared" ref="C14:Y14" si="13">ROUND(C33,3)&amp;"±"&amp;ROUND(C52,3)</f>
        <v>0.568±0.054</v>
      </c>
      <c r="D14" s="8" t="str">
        <f t="shared" si="13"/>
        <v>0.693±0.08</v>
      </c>
      <c r="E14" s="8" t="str">
        <f t="shared" si="13"/>
        <v>0.587±0.04</v>
      </c>
      <c r="F14" s="8" t="str">
        <f t="shared" si="13"/>
        <v>0.66±0.065</v>
      </c>
      <c r="G14" s="8" t="str">
        <f t="shared" si="13"/>
        <v>0.847±0.141</v>
      </c>
      <c r="H14" s="8" t="str">
        <f t="shared" si="13"/>
        <v>0.598±0.054</v>
      </c>
      <c r="I14" s="8" t="str">
        <f t="shared" si="13"/>
        <v>0.683±0.069</v>
      </c>
      <c r="J14" s="8" t="str">
        <f t="shared" si="13"/>
        <v>0.516±0.037</v>
      </c>
      <c r="K14" s="8" t="str">
        <f t="shared" si="13"/>
        <v>0.651±0.074</v>
      </c>
      <c r="L14" s="8" t="str">
        <f t="shared" si="13"/>
        <v>0.573±0.074</v>
      </c>
      <c r="M14" s="8" t="str">
        <f t="shared" si="13"/>
        <v>0.686±0.065</v>
      </c>
      <c r="N14" s="8" t="str">
        <f t="shared" si="13"/>
        <v>0.664±0.077</v>
      </c>
      <c r="O14" s="8" t="str">
        <f t="shared" si="13"/>
        <v>0.749±0.098</v>
      </c>
      <c r="P14" s="8" t="str">
        <f t="shared" si="13"/>
        <v>0.474±0.071</v>
      </c>
      <c r="Q14" s="8" t="str">
        <f t="shared" si="13"/>
        <v>0.765±0.101</v>
      </c>
      <c r="R14" s="8" t="str">
        <f t="shared" si="13"/>
        <v>0.823±0.115</v>
      </c>
      <c r="S14" s="8" t="str">
        <f t="shared" si="13"/>
        <v>0.733±0.075</v>
      </c>
      <c r="T14" s="8" t="str">
        <f t="shared" si="13"/>
        <v>0.759±0.097</v>
      </c>
      <c r="U14" s="8" t="str">
        <f t="shared" si="13"/>
        <v>0.756±0.095</v>
      </c>
      <c r="V14" s="8" t="str">
        <f t="shared" si="13"/>
        <v>0.59±0.049</v>
      </c>
      <c r="W14" s="8" t="str">
        <f t="shared" si="13"/>
        <v>0.797±0.119</v>
      </c>
      <c r="X14" s="8" t="str">
        <f t="shared" si="13"/>
        <v>0.755±0.099</v>
      </c>
      <c r="Y14" s="8" t="str">
        <f t="shared" si="13"/>
        <v>0.615±0.069</v>
      </c>
      <c r="Z14" s="8" t="str">
        <f>ROUND(Z33,3)&amp;"±"&amp;ROUND(Z52,3)</f>
        <v>0.676±0.079</v>
      </c>
      <c r="AA14" s="28" t="str">
        <f t="shared" si="3"/>
        <v>11.917±2.992</v>
      </c>
    </row>
    <row r="15" ht="18.5" customHeight="1" spans="1:27">
      <c r="A15" s="7" t="s">
        <v>163</v>
      </c>
      <c r="B15" s="8" t="str">
        <f t="shared" si="1"/>
        <v>0.709±0.032</v>
      </c>
      <c r="C15" s="8" t="str">
        <f t="shared" ref="C15:Y15" si="14">ROUND(C34,3)&amp;"±"&amp;ROUND(C53,3)</f>
        <v>0.508±0.064</v>
      </c>
      <c r="D15" s="8" t="str">
        <f t="shared" si="14"/>
        <v>0.762±0.022</v>
      </c>
      <c r="E15" s="8" t="str">
        <f t="shared" si="14"/>
        <v>0.618±0.098</v>
      </c>
      <c r="F15" s="8" t="str">
        <f t="shared" si="14"/>
        <v>0.745±0.067</v>
      </c>
      <c r="G15" s="8" t="str">
        <f t="shared" si="14"/>
        <v>0.929±0.038</v>
      </c>
      <c r="H15" s="8" t="str">
        <f t="shared" si="14"/>
        <v>0.669±0.045</v>
      </c>
      <c r="I15" s="8" t="str">
        <f t="shared" si="14"/>
        <v>0.803±0.019</v>
      </c>
      <c r="J15" s="8" t="str">
        <f t="shared" si="14"/>
        <v>0.605±0.051</v>
      </c>
      <c r="K15" s="8" t="str">
        <f t="shared" si="14"/>
        <v>0.847±0.089</v>
      </c>
      <c r="L15" s="8" t="str">
        <f t="shared" si="14"/>
        <v>0.673±0.051</v>
      </c>
      <c r="M15" s="8" t="str">
        <f t="shared" si="14"/>
        <v>0.869±0.042</v>
      </c>
      <c r="N15" s="8" t="str">
        <f t="shared" si="14"/>
        <v>0.713±0.04</v>
      </c>
      <c r="O15" s="8" t="str">
        <f t="shared" si="14"/>
        <v>0.754±0.046</v>
      </c>
      <c r="P15" s="8" t="str">
        <f t="shared" si="14"/>
        <v>0.263±0.096</v>
      </c>
      <c r="Q15" s="8" t="str">
        <f t="shared" si="14"/>
        <v>0.856±0.016</v>
      </c>
      <c r="R15" s="8" t="str">
        <f t="shared" si="14"/>
        <v>0.823±0.022</v>
      </c>
      <c r="S15" s="8" t="str">
        <f t="shared" si="14"/>
        <v>0.791±0.032</v>
      </c>
      <c r="T15" s="8" t="str">
        <f t="shared" si="14"/>
        <v>0.864±0.014</v>
      </c>
      <c r="U15" s="8" t="str">
        <f t="shared" si="14"/>
        <v>0.884±0.014</v>
      </c>
      <c r="V15" s="8" t="str">
        <f t="shared" si="14"/>
        <v>0.52±0.05</v>
      </c>
      <c r="W15" s="8" t="str">
        <f t="shared" si="14"/>
        <v>0.86±0.039</v>
      </c>
      <c r="X15" s="8" t="str">
        <f t="shared" si="14"/>
        <v>0.771±0.017</v>
      </c>
      <c r="Y15" s="8" t="str">
        <f t="shared" si="14"/>
        <v>0.844±0.042</v>
      </c>
      <c r="Z15" s="8" t="str">
        <f>ROUND(Z34,3)&amp;"±"&amp;ROUND(Z53,3)</f>
        <v>0.737±0.044</v>
      </c>
      <c r="AA15" s="28" t="str">
        <f t="shared" si="3"/>
        <v>7.583±3.412</v>
      </c>
    </row>
    <row r="16" ht="18.5" customHeight="1" spans="1:27">
      <c r="A16" s="7" t="s">
        <v>164</v>
      </c>
      <c r="B16" s="8" t="str">
        <f t="shared" si="1"/>
        <v>0.664±0.13</v>
      </c>
      <c r="C16" s="8" t="str">
        <f t="shared" ref="C16:Y16" si="15">ROUND(C35,3)&amp;"±"&amp;ROUND(C54,3)</f>
        <v>0.59±0.109</v>
      </c>
      <c r="D16" s="8" t="str">
        <f t="shared" si="15"/>
        <v>0.796±0.026</v>
      </c>
      <c r="E16" s="8" t="str">
        <f t="shared" si="15"/>
        <v>0.722±0.163</v>
      </c>
      <c r="F16" s="8" t="str">
        <f t="shared" si="15"/>
        <v>0.684±0.117</v>
      </c>
      <c r="G16" s="8" t="str">
        <f t="shared" si="15"/>
        <v>0.847±0.104</v>
      </c>
      <c r="H16" s="8" t="str">
        <f t="shared" si="15"/>
        <v>0.68±0.048</v>
      </c>
      <c r="I16" s="8" t="str">
        <f t="shared" si="15"/>
        <v>0.834±0.065</v>
      </c>
      <c r="J16" s="8" t="str">
        <f t="shared" si="15"/>
        <v>0.577±0.071</v>
      </c>
      <c r="K16" s="8" t="str">
        <f t="shared" si="15"/>
        <v>0.887±0.098</v>
      </c>
      <c r="L16" s="8" t="str">
        <f t="shared" si="15"/>
        <v>0.689±0.071</v>
      </c>
      <c r="M16" s="8" t="str">
        <f t="shared" si="15"/>
        <v>0.86±0.06</v>
      </c>
      <c r="N16" s="8" t="str">
        <f t="shared" si="15"/>
        <v>0.82±0.038</v>
      </c>
      <c r="O16" s="8" t="str">
        <f t="shared" si="15"/>
        <v>0.765±0.069</v>
      </c>
      <c r="P16" s="8" t="str">
        <f t="shared" si="15"/>
        <v>0.427±0.13</v>
      </c>
      <c r="Q16" s="8" t="str">
        <f t="shared" si="15"/>
        <v>0.897±0.017</v>
      </c>
      <c r="R16" s="8" t="str">
        <f t="shared" si="15"/>
        <v>0.895±0.023</v>
      </c>
      <c r="S16" s="8" t="str">
        <f t="shared" si="15"/>
        <v>0.829±0.034</v>
      </c>
      <c r="T16" s="8" t="str">
        <f t="shared" si="15"/>
        <v>0.884±0.016</v>
      </c>
      <c r="U16" s="8" t="str">
        <f t="shared" si="15"/>
        <v>0.908±0.015</v>
      </c>
      <c r="V16" s="8" t="str">
        <f t="shared" si="15"/>
        <v>0.707±0.077</v>
      </c>
      <c r="W16" s="8" t="str">
        <f t="shared" si="15"/>
        <v>0.873±0.026</v>
      </c>
      <c r="X16" s="8" t="str">
        <f t="shared" si="15"/>
        <v>0.843±0.034</v>
      </c>
      <c r="Y16" s="8" t="str">
        <f t="shared" si="15"/>
        <v>0.805±0.055</v>
      </c>
      <c r="Z16" s="8" t="str">
        <f>ROUND(Z35,3)&amp;"±"&amp;ROUND(Z54,3)</f>
        <v>0.77±0.067</v>
      </c>
      <c r="AA16" s="28" t="str">
        <f t="shared" si="3"/>
        <v>5.208±3.362</v>
      </c>
    </row>
    <row r="17" ht="18.5" customHeight="1" spans="1:27">
      <c r="A17" s="9" t="s">
        <v>165</v>
      </c>
      <c r="B17" s="10" t="str">
        <f t="shared" si="1"/>
        <v>0.774±0.032</v>
      </c>
      <c r="C17" s="10" t="str">
        <f t="shared" ref="C17:Y17" si="16">ROUND(C36,3)&amp;"±"&amp;ROUND(C55,3)</f>
        <v>0.593±0.079</v>
      </c>
      <c r="D17" s="10" t="str">
        <f t="shared" si="16"/>
        <v>0.813±0.023</v>
      </c>
      <c r="E17" s="10" t="str">
        <f t="shared" si="16"/>
        <v>0.828±0.112</v>
      </c>
      <c r="F17" s="10" t="str">
        <f t="shared" si="16"/>
        <v>0.754±0.041</v>
      </c>
      <c r="G17" s="10" t="str">
        <f t="shared" si="16"/>
        <v>0.95±0.032</v>
      </c>
      <c r="H17" s="10" t="str">
        <f t="shared" si="16"/>
        <v>0.706±0.037</v>
      </c>
      <c r="I17" s="10" t="str">
        <f t="shared" si="16"/>
        <v>0.868±0.018</v>
      </c>
      <c r="J17" s="10" t="str">
        <f t="shared" si="16"/>
        <v>0.668±0.07</v>
      </c>
      <c r="K17" s="10" t="str">
        <f t="shared" si="16"/>
        <v>0.934±0.034</v>
      </c>
      <c r="L17" s="10" t="str">
        <f t="shared" si="16"/>
        <v>0.742±0.072</v>
      </c>
      <c r="M17" s="10" t="str">
        <f t="shared" si="16"/>
        <v>0.906±0.047</v>
      </c>
      <c r="N17" s="10" t="str">
        <f t="shared" si="16"/>
        <v>0.834±0.02</v>
      </c>
      <c r="O17" s="10" t="str">
        <f t="shared" si="16"/>
        <v>0.821±0.064</v>
      </c>
      <c r="P17" s="10" t="str">
        <f t="shared" si="16"/>
        <v>0.519±0.091</v>
      </c>
      <c r="Q17" s="10" t="str">
        <f t="shared" si="16"/>
        <v>0.91±0.011</v>
      </c>
      <c r="R17" s="10" t="str">
        <f t="shared" si="16"/>
        <v>0.908±0.019</v>
      </c>
      <c r="S17" s="10" t="str">
        <f t="shared" si="16"/>
        <v>0.842±0.026</v>
      </c>
      <c r="T17" s="10" t="str">
        <f t="shared" si="16"/>
        <v>0.895±0.015</v>
      </c>
      <c r="U17" s="10" t="str">
        <f t="shared" si="16"/>
        <v>0.914±0.009</v>
      </c>
      <c r="V17" s="10" t="str">
        <f t="shared" si="16"/>
        <v>0.711±0.042</v>
      </c>
      <c r="W17" s="10" t="str">
        <f t="shared" si="16"/>
        <v>0.88±0.042</v>
      </c>
      <c r="X17" s="10" t="str">
        <f t="shared" si="16"/>
        <v>0.865±0.023</v>
      </c>
      <c r="Y17" s="10" t="str">
        <f t="shared" si="16"/>
        <v>0.825±0.043</v>
      </c>
      <c r="Z17" s="10" t="str">
        <f>ROUND(Z36,3)&amp;"±"&amp;ROUND(Z55,3)</f>
        <v>0.811±0.042</v>
      </c>
      <c r="AA17" s="29" t="str">
        <f t="shared" si="3"/>
        <v>2.083±1.586</v>
      </c>
    </row>
    <row r="20" ht="18.5" customHeight="1" spans="1:26">
      <c r="A20" s="11" t="s">
        <v>166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5" customHeight="1" spans="1:26">
      <c r="A21" s="12" t="s">
        <v>167</v>
      </c>
      <c r="B21" s="13" t="s">
        <v>36</v>
      </c>
      <c r="C21" s="13" t="s">
        <v>168</v>
      </c>
      <c r="D21" s="13" t="s">
        <v>38</v>
      </c>
      <c r="E21" s="13" t="s">
        <v>12</v>
      </c>
      <c r="F21" s="13" t="s">
        <v>169</v>
      </c>
      <c r="G21" s="13" t="s">
        <v>28</v>
      </c>
      <c r="H21" s="13" t="s">
        <v>170</v>
      </c>
      <c r="I21" s="13" t="s">
        <v>31</v>
      </c>
      <c r="J21" s="13" t="s">
        <v>171</v>
      </c>
      <c r="K21" s="13" t="s">
        <v>172</v>
      </c>
      <c r="L21" s="13" t="s">
        <v>173</v>
      </c>
      <c r="M21" s="13" t="s">
        <v>30</v>
      </c>
      <c r="N21" s="13" t="s">
        <v>174</v>
      </c>
      <c r="O21" s="13" t="s">
        <v>14</v>
      </c>
      <c r="P21" s="13" t="s">
        <v>2</v>
      </c>
      <c r="Q21" s="13" t="s">
        <v>3</v>
      </c>
      <c r="R21" s="13" t="s">
        <v>4</v>
      </c>
      <c r="S21" s="13" t="s">
        <v>5</v>
      </c>
      <c r="T21" s="13" t="s">
        <v>6</v>
      </c>
      <c r="U21" s="13" t="s">
        <v>7</v>
      </c>
      <c r="V21" s="13" t="s">
        <v>175</v>
      </c>
      <c r="W21" s="13" t="s">
        <v>176</v>
      </c>
      <c r="X21" s="13" t="s">
        <v>10</v>
      </c>
      <c r="Y21" s="13" t="s">
        <v>11</v>
      </c>
      <c r="Z21" s="26" t="s">
        <v>149</v>
      </c>
    </row>
    <row r="22" ht="18.5" customHeight="1" spans="1:26">
      <c r="A22" s="14" t="s">
        <v>151</v>
      </c>
      <c r="B22" s="15">
        <v>0.72</v>
      </c>
      <c r="C22" s="15">
        <v>0.525</v>
      </c>
      <c r="D22" s="15">
        <v>0.669</v>
      </c>
      <c r="E22" s="15">
        <v>0.822</v>
      </c>
      <c r="F22" s="15">
        <v>0.645</v>
      </c>
      <c r="G22" s="15">
        <v>0.725</v>
      </c>
      <c r="H22" s="15">
        <v>0.621</v>
      </c>
      <c r="I22" s="15">
        <v>0.795</v>
      </c>
      <c r="J22" s="15">
        <v>0.617</v>
      </c>
      <c r="K22" s="15">
        <v>0.832</v>
      </c>
      <c r="L22" s="15">
        <v>0.653</v>
      </c>
      <c r="M22" s="15">
        <v>0.835</v>
      </c>
      <c r="N22" s="15">
        <v>0.659</v>
      </c>
      <c r="O22" s="15">
        <v>0.695</v>
      </c>
      <c r="P22" s="15">
        <v>0.146</v>
      </c>
      <c r="Q22" s="15">
        <v>0.849</v>
      </c>
      <c r="R22" s="15">
        <v>0.844</v>
      </c>
      <c r="S22" s="15">
        <v>0.739</v>
      </c>
      <c r="T22" s="15">
        <v>0.846</v>
      </c>
      <c r="U22" s="15">
        <v>0.887</v>
      </c>
      <c r="V22" s="15">
        <v>0.571</v>
      </c>
      <c r="W22" s="15">
        <v>0.892</v>
      </c>
      <c r="X22" s="15">
        <v>0.772</v>
      </c>
      <c r="Y22" s="15">
        <v>0.791</v>
      </c>
      <c r="Z22" s="30">
        <f t="shared" ref="Z22:Z31" si="17">AVERAGE(B22:Y22)</f>
        <v>0.714583333333333</v>
      </c>
    </row>
    <row r="23" ht="18.5" customHeight="1" spans="1:26">
      <c r="A23" s="16" t="s">
        <v>152</v>
      </c>
      <c r="B23" s="17">
        <v>0.704</v>
      </c>
      <c r="C23" s="17">
        <v>0.554</v>
      </c>
      <c r="D23" s="17">
        <v>0.728</v>
      </c>
      <c r="E23" s="17">
        <v>0.816</v>
      </c>
      <c r="F23" s="17">
        <v>0.719</v>
      </c>
      <c r="G23" s="17">
        <v>0.93</v>
      </c>
      <c r="H23" s="17">
        <v>0.601</v>
      </c>
      <c r="I23" s="17">
        <v>0.81</v>
      </c>
      <c r="J23" s="17">
        <v>0.544</v>
      </c>
      <c r="K23" s="17">
        <v>0.797</v>
      </c>
      <c r="L23" s="17">
        <v>0.598</v>
      </c>
      <c r="M23" s="17">
        <v>0.818</v>
      </c>
      <c r="N23" s="17">
        <v>0.669</v>
      </c>
      <c r="O23" s="17">
        <v>0.705</v>
      </c>
      <c r="P23" s="17">
        <v>0.177</v>
      </c>
      <c r="Q23" s="17">
        <v>0.821</v>
      </c>
      <c r="R23" s="17">
        <v>0.833</v>
      </c>
      <c r="S23" s="17">
        <v>0.752</v>
      </c>
      <c r="T23" s="17">
        <v>0.832</v>
      </c>
      <c r="U23" s="17">
        <v>0.865</v>
      </c>
      <c r="V23" s="17">
        <v>0.526</v>
      </c>
      <c r="W23" s="17">
        <v>0.849</v>
      </c>
      <c r="X23" s="17">
        <v>0.761</v>
      </c>
      <c r="Y23" s="17">
        <v>0.77</v>
      </c>
      <c r="Z23" s="31">
        <f t="shared" si="17"/>
        <v>0.715791666666667</v>
      </c>
    </row>
    <row r="24" ht="18.5" customHeight="1" spans="1:26">
      <c r="A24" s="16" t="s">
        <v>153</v>
      </c>
      <c r="B24" s="17">
        <v>0.723</v>
      </c>
      <c r="C24" s="17">
        <v>0.501</v>
      </c>
      <c r="D24" s="17">
        <v>0.711</v>
      </c>
      <c r="E24" s="17">
        <v>0.842</v>
      </c>
      <c r="F24" s="17">
        <v>0.721</v>
      </c>
      <c r="G24" s="17">
        <v>0.879</v>
      </c>
      <c r="H24" s="17">
        <v>0.615</v>
      </c>
      <c r="I24" s="17">
        <v>0.83</v>
      </c>
      <c r="J24" s="17">
        <v>0.589</v>
      </c>
      <c r="K24" s="17">
        <v>0.772</v>
      </c>
      <c r="L24" s="17">
        <v>0.588</v>
      </c>
      <c r="M24" s="17">
        <v>0.852</v>
      </c>
      <c r="N24" s="17">
        <v>0.684</v>
      </c>
      <c r="O24" s="17">
        <v>0.711</v>
      </c>
      <c r="P24" s="17">
        <v>0.243</v>
      </c>
      <c r="Q24" s="17">
        <v>0.861</v>
      </c>
      <c r="R24" s="17">
        <v>0.862</v>
      </c>
      <c r="S24" s="17">
        <v>0.79</v>
      </c>
      <c r="T24" s="17">
        <v>0.868</v>
      </c>
      <c r="U24" s="17">
        <v>0.9</v>
      </c>
      <c r="V24" s="17">
        <v>0.585</v>
      </c>
      <c r="W24" s="17">
        <v>0.893</v>
      </c>
      <c r="X24" s="17">
        <v>0.8</v>
      </c>
      <c r="Y24" s="17">
        <v>0.8</v>
      </c>
      <c r="Z24" s="31">
        <f t="shared" si="17"/>
        <v>0.734166666666667</v>
      </c>
    </row>
    <row r="25" ht="18.5" customHeight="1" spans="1:26">
      <c r="A25" s="16" t="s">
        <v>154</v>
      </c>
      <c r="B25" s="17">
        <v>0.751</v>
      </c>
      <c r="C25" s="17">
        <v>0.536</v>
      </c>
      <c r="D25" s="17">
        <v>0.723</v>
      </c>
      <c r="E25" s="17">
        <v>0.819</v>
      </c>
      <c r="F25" s="17">
        <v>0.709</v>
      </c>
      <c r="G25" s="17">
        <v>0.909</v>
      </c>
      <c r="H25" s="17">
        <v>0.631</v>
      </c>
      <c r="I25" s="17">
        <v>0.826</v>
      </c>
      <c r="J25" s="17">
        <v>0.565</v>
      </c>
      <c r="K25" s="17">
        <v>0.838</v>
      </c>
      <c r="L25" s="17">
        <v>0.607</v>
      </c>
      <c r="M25" s="17">
        <v>0.838</v>
      </c>
      <c r="N25" s="17">
        <v>0.701</v>
      </c>
      <c r="O25" s="17">
        <v>0.718</v>
      </c>
      <c r="P25" s="17">
        <v>0.193</v>
      </c>
      <c r="Q25" s="17">
        <v>0.862</v>
      </c>
      <c r="R25" s="17">
        <v>0.867</v>
      </c>
      <c r="S25" s="17">
        <v>0.796</v>
      </c>
      <c r="T25" s="17">
        <v>0.868</v>
      </c>
      <c r="U25" s="17">
        <v>0.894</v>
      </c>
      <c r="V25" s="17">
        <v>0.548</v>
      </c>
      <c r="W25" s="17">
        <v>0.843</v>
      </c>
      <c r="X25" s="17">
        <v>0.798</v>
      </c>
      <c r="Y25" s="17">
        <v>0.823</v>
      </c>
      <c r="Z25" s="31">
        <f t="shared" si="17"/>
        <v>0.735958333333333</v>
      </c>
    </row>
    <row r="26" ht="18.5" customHeight="1" spans="1:26">
      <c r="A26" s="16" t="s">
        <v>155</v>
      </c>
      <c r="B26" s="17">
        <v>0.748</v>
      </c>
      <c r="C26" s="17">
        <v>0.563</v>
      </c>
      <c r="D26" s="17">
        <v>0.754</v>
      </c>
      <c r="E26" s="17">
        <v>0.836</v>
      </c>
      <c r="F26" s="17">
        <v>0.715</v>
      </c>
      <c r="G26" s="17">
        <v>0.829</v>
      </c>
      <c r="H26" s="17">
        <v>0.659</v>
      </c>
      <c r="I26" s="17">
        <v>0.856</v>
      </c>
      <c r="J26" s="17">
        <v>0.592</v>
      </c>
      <c r="K26" s="17">
        <v>0.837</v>
      </c>
      <c r="L26" s="17">
        <v>0.659</v>
      </c>
      <c r="M26" s="17">
        <v>0.857</v>
      </c>
      <c r="N26" s="17">
        <v>0.732</v>
      </c>
      <c r="O26" s="17">
        <v>0.725</v>
      </c>
      <c r="P26" s="17">
        <v>0.109</v>
      </c>
      <c r="Q26" s="17">
        <v>0.882</v>
      </c>
      <c r="R26" s="17">
        <v>0.883</v>
      </c>
      <c r="S26" s="17">
        <v>0.821</v>
      </c>
      <c r="T26" s="17">
        <v>0.884</v>
      </c>
      <c r="U26" s="17">
        <v>0.908</v>
      </c>
      <c r="V26" s="17">
        <v>0.529</v>
      </c>
      <c r="W26" s="17">
        <v>0.759</v>
      </c>
      <c r="X26" s="17">
        <v>0.822</v>
      </c>
      <c r="Y26" s="17">
        <v>0.824</v>
      </c>
      <c r="Z26" s="31">
        <f t="shared" si="17"/>
        <v>0.740958333333333</v>
      </c>
    </row>
    <row r="27" ht="18.5" customHeight="1" spans="1:26">
      <c r="A27" s="16" t="s">
        <v>156</v>
      </c>
      <c r="B27" s="17">
        <v>0.72</v>
      </c>
      <c r="C27" s="17">
        <v>0.534</v>
      </c>
      <c r="D27" s="17">
        <v>0.735</v>
      </c>
      <c r="E27" s="17">
        <v>0.605</v>
      </c>
      <c r="F27" s="17">
        <v>0.732</v>
      </c>
      <c r="G27" s="17">
        <v>0.891</v>
      </c>
      <c r="H27" s="17">
        <v>0.667</v>
      </c>
      <c r="I27" s="17">
        <v>0.839</v>
      </c>
      <c r="J27" s="17">
        <v>0.586</v>
      </c>
      <c r="K27" s="17">
        <v>0.853</v>
      </c>
      <c r="L27" s="17">
        <v>0.655</v>
      </c>
      <c r="M27" s="17">
        <v>0.824</v>
      </c>
      <c r="N27" s="17">
        <v>0.726</v>
      </c>
      <c r="O27" s="17">
        <v>0.796</v>
      </c>
      <c r="P27" s="17">
        <v>0.392</v>
      </c>
      <c r="Q27" s="17">
        <v>0.866</v>
      </c>
      <c r="R27" s="17">
        <v>0.868</v>
      </c>
      <c r="S27" s="17">
        <v>0.803</v>
      </c>
      <c r="T27" s="17">
        <v>0.871</v>
      </c>
      <c r="U27" s="17">
        <v>0.906</v>
      </c>
      <c r="V27" s="17">
        <v>0.607</v>
      </c>
      <c r="W27" s="17">
        <v>0.916</v>
      </c>
      <c r="X27" s="17">
        <v>0.792</v>
      </c>
      <c r="Y27" s="17">
        <v>0.828</v>
      </c>
      <c r="Z27" s="31">
        <f t="shared" si="17"/>
        <v>0.7505</v>
      </c>
    </row>
    <row r="28" ht="18.5" customHeight="1" spans="1:26">
      <c r="A28" s="16" t="s">
        <v>157</v>
      </c>
      <c r="B28" s="17">
        <v>0.75</v>
      </c>
      <c r="C28" s="17">
        <v>0.577</v>
      </c>
      <c r="D28" s="17">
        <v>0.715</v>
      </c>
      <c r="E28" s="17">
        <v>0.594</v>
      </c>
      <c r="F28" s="17">
        <v>0.713</v>
      </c>
      <c r="G28" s="17">
        <v>0.887</v>
      </c>
      <c r="H28" s="17">
        <v>0.657</v>
      </c>
      <c r="I28" s="17">
        <v>0.801</v>
      </c>
      <c r="J28" s="17">
        <v>0.614</v>
      </c>
      <c r="K28" s="17">
        <v>0.821</v>
      </c>
      <c r="L28" s="17">
        <v>0.645</v>
      </c>
      <c r="M28" s="17">
        <v>0.833</v>
      </c>
      <c r="N28" s="17">
        <v>0.725</v>
      </c>
      <c r="O28" s="17">
        <v>0.78</v>
      </c>
      <c r="P28" s="17">
        <v>0.52</v>
      </c>
      <c r="Q28" s="17">
        <v>0.852</v>
      </c>
      <c r="R28" s="17">
        <v>0.841</v>
      </c>
      <c r="S28" s="17">
        <v>0.745</v>
      </c>
      <c r="T28" s="17">
        <v>0.843</v>
      </c>
      <c r="U28" s="17">
        <v>0.873</v>
      </c>
      <c r="V28" s="17">
        <v>0.596</v>
      </c>
      <c r="W28" s="17">
        <v>0.92</v>
      </c>
      <c r="X28" s="17">
        <v>0.786</v>
      </c>
      <c r="Y28" s="17">
        <v>0.791</v>
      </c>
      <c r="Z28" s="31">
        <f t="shared" si="17"/>
        <v>0.744958333333333</v>
      </c>
    </row>
    <row r="29" ht="18.5" customHeight="1" spans="1:26">
      <c r="A29" s="16" t="s">
        <v>158</v>
      </c>
      <c r="B29" s="17">
        <v>0.763</v>
      </c>
      <c r="C29" s="17">
        <v>0.581</v>
      </c>
      <c r="D29" s="17">
        <v>0.78</v>
      </c>
      <c r="E29" s="17">
        <v>0.71</v>
      </c>
      <c r="F29" s="17">
        <v>0.72</v>
      </c>
      <c r="G29" s="17">
        <v>0.932</v>
      </c>
      <c r="H29" s="17">
        <v>0.684</v>
      </c>
      <c r="I29" s="17">
        <v>0.902</v>
      </c>
      <c r="J29" s="17">
        <v>0.547</v>
      </c>
      <c r="K29" s="17">
        <v>0.834</v>
      </c>
      <c r="L29" s="17">
        <v>0.62</v>
      </c>
      <c r="M29" s="17">
        <v>0.871</v>
      </c>
      <c r="N29" s="17">
        <v>0.731</v>
      </c>
      <c r="O29" s="17">
        <v>0.764</v>
      </c>
      <c r="P29" s="17">
        <v>0.347</v>
      </c>
      <c r="Q29" s="17">
        <v>0.927</v>
      </c>
      <c r="R29" s="17">
        <v>0.918</v>
      </c>
      <c r="S29" s="17">
        <v>0.799</v>
      </c>
      <c r="T29" s="17">
        <v>0.923</v>
      </c>
      <c r="U29" s="17">
        <v>0.939</v>
      </c>
      <c r="V29" s="17">
        <v>0.564</v>
      </c>
      <c r="W29" s="17">
        <v>0.893</v>
      </c>
      <c r="X29" s="17">
        <v>0.816</v>
      </c>
      <c r="Y29" s="17">
        <v>0.829</v>
      </c>
      <c r="Z29" s="31">
        <f t="shared" si="17"/>
        <v>0.766416666666666</v>
      </c>
    </row>
    <row r="30" ht="18.5" customHeight="1" spans="1:26">
      <c r="A30" s="16" t="s">
        <v>159</v>
      </c>
      <c r="B30" s="17">
        <v>0.768</v>
      </c>
      <c r="C30" s="17">
        <v>0.599</v>
      </c>
      <c r="D30" s="17">
        <v>0.772</v>
      </c>
      <c r="E30" s="17">
        <v>0.684</v>
      </c>
      <c r="F30" s="17">
        <v>0.729</v>
      </c>
      <c r="G30" s="17">
        <v>0.933</v>
      </c>
      <c r="H30" s="17">
        <v>0.668</v>
      </c>
      <c r="I30" s="17">
        <v>0.897</v>
      </c>
      <c r="J30" s="17">
        <v>0.608</v>
      </c>
      <c r="K30" s="17">
        <v>0.857</v>
      </c>
      <c r="L30" s="17">
        <v>0.625</v>
      </c>
      <c r="M30" s="17">
        <v>0.849</v>
      </c>
      <c r="N30" s="17">
        <v>0.724</v>
      </c>
      <c r="O30" s="17">
        <v>0.792</v>
      </c>
      <c r="P30" s="17">
        <v>0.346</v>
      </c>
      <c r="Q30" s="17">
        <v>0.921</v>
      </c>
      <c r="R30" s="17">
        <v>0.919</v>
      </c>
      <c r="S30" s="17">
        <v>0.806</v>
      </c>
      <c r="T30" s="17">
        <v>0.92</v>
      </c>
      <c r="U30" s="17">
        <v>0.936</v>
      </c>
      <c r="V30" s="17">
        <v>0.552</v>
      </c>
      <c r="W30" s="17">
        <v>0.916</v>
      </c>
      <c r="X30" s="17">
        <v>0.819</v>
      </c>
      <c r="Y30" s="17">
        <v>0.839</v>
      </c>
      <c r="Z30" s="31">
        <f t="shared" si="17"/>
        <v>0.769958333333333</v>
      </c>
    </row>
    <row r="31" ht="18.5" customHeight="1" spans="1:26">
      <c r="A31" s="16" t="s">
        <v>160</v>
      </c>
      <c r="B31" s="17">
        <v>0.359</v>
      </c>
      <c r="C31" s="17">
        <v>0.457</v>
      </c>
      <c r="D31" s="17">
        <v>0.489</v>
      </c>
      <c r="E31" s="17">
        <v>0.41</v>
      </c>
      <c r="F31" s="17">
        <v>0.33</v>
      </c>
      <c r="G31" s="17">
        <v>0.718</v>
      </c>
      <c r="H31" s="17">
        <v>0.556</v>
      </c>
      <c r="I31" s="17">
        <v>0.519</v>
      </c>
      <c r="J31" s="17">
        <v>0.579</v>
      </c>
      <c r="K31" s="17">
        <v>0.515</v>
      </c>
      <c r="L31" s="17">
        <v>0.566</v>
      </c>
      <c r="M31" s="17">
        <v>0.71</v>
      </c>
      <c r="N31" s="17">
        <v>0.528</v>
      </c>
      <c r="O31" s="17">
        <v>0.455</v>
      </c>
      <c r="P31" s="17">
        <v>0.884</v>
      </c>
      <c r="Q31" s="17">
        <v>0.365</v>
      </c>
      <c r="R31" s="17">
        <v>0.311</v>
      </c>
      <c r="S31" s="17">
        <v>0.718</v>
      </c>
      <c r="T31" s="17">
        <v>0.496</v>
      </c>
      <c r="U31" s="17">
        <v>0.613</v>
      </c>
      <c r="V31" s="17">
        <v>0.374</v>
      </c>
      <c r="W31" s="17">
        <v>0.587</v>
      </c>
      <c r="X31" s="17">
        <v>0.562</v>
      </c>
      <c r="Y31" s="17">
        <v>0.622</v>
      </c>
      <c r="Z31" s="31">
        <f t="shared" si="17"/>
        <v>0.530125</v>
      </c>
    </row>
    <row r="32" ht="18.5" customHeight="1" spans="1:26">
      <c r="A32" s="16" t="s">
        <v>161</v>
      </c>
      <c r="B32" s="18">
        <v>0.361492102588161</v>
      </c>
      <c r="C32" s="18">
        <v>0.447961630695443</v>
      </c>
      <c r="D32" s="18">
        <v>0.497276393345786</v>
      </c>
      <c r="E32" s="18">
        <v>0.432092592592592</v>
      </c>
      <c r="F32" s="18">
        <v>0.346145414687614</v>
      </c>
      <c r="G32" s="18">
        <v>0.832789749563191</v>
      </c>
      <c r="H32" s="18">
        <v>0.586743075453677</v>
      </c>
      <c r="I32" s="18">
        <v>0.514135830493528</v>
      </c>
      <c r="J32" s="18">
        <v>0.609983579638752</v>
      </c>
      <c r="K32" s="18">
        <v>0.788148148148148</v>
      </c>
      <c r="L32" s="18">
        <v>0.578838709677419</v>
      </c>
      <c r="M32" s="18">
        <v>0.841218865732336</v>
      </c>
      <c r="N32" s="18">
        <v>0.578272604588393</v>
      </c>
      <c r="O32" s="18">
        <v>0.633021442920063</v>
      </c>
      <c r="P32" s="18">
        <v>0.789900500346539</v>
      </c>
      <c r="Q32" s="18">
        <v>0.443302622498274</v>
      </c>
      <c r="R32" s="18">
        <v>0.595962448460495</v>
      </c>
      <c r="S32" s="18">
        <v>0.735675650775248</v>
      </c>
      <c r="T32" s="18">
        <v>0.766829457947676</v>
      </c>
      <c r="U32" s="18">
        <v>0.821963641137955</v>
      </c>
      <c r="V32" s="18">
        <v>0.442945326278659</v>
      </c>
      <c r="W32" s="18">
        <v>0.773551611587107</v>
      </c>
      <c r="X32" s="18">
        <v>0.703423112402437</v>
      </c>
      <c r="Y32" s="18">
        <v>0.663562925170068</v>
      </c>
      <c r="Z32" s="31">
        <v>0.616051559863732</v>
      </c>
    </row>
    <row r="33" ht="18.5" customHeight="1" spans="1:26">
      <c r="A33" s="16" t="s">
        <v>162</v>
      </c>
      <c r="B33" s="17">
        <v>0.691</v>
      </c>
      <c r="C33" s="17">
        <v>0.568</v>
      </c>
      <c r="D33" s="17">
        <v>0.693</v>
      </c>
      <c r="E33" s="17">
        <v>0.587</v>
      </c>
      <c r="F33" s="17">
        <v>0.66</v>
      </c>
      <c r="G33" s="17">
        <v>0.847</v>
      </c>
      <c r="H33" s="17">
        <v>0.598</v>
      </c>
      <c r="I33" s="17">
        <v>0.683</v>
      </c>
      <c r="J33" s="17">
        <v>0.516</v>
      </c>
      <c r="K33" s="17">
        <v>0.651</v>
      </c>
      <c r="L33" s="17">
        <v>0.573</v>
      </c>
      <c r="M33" s="17">
        <v>0.686</v>
      </c>
      <c r="N33" s="17">
        <v>0.664</v>
      </c>
      <c r="O33" s="17">
        <v>0.749</v>
      </c>
      <c r="P33" s="17">
        <v>0.474</v>
      </c>
      <c r="Q33" s="17">
        <v>0.765</v>
      </c>
      <c r="R33" s="17">
        <v>0.823</v>
      </c>
      <c r="S33" s="17">
        <v>0.733</v>
      </c>
      <c r="T33" s="17">
        <v>0.759</v>
      </c>
      <c r="U33" s="17">
        <v>0.756</v>
      </c>
      <c r="V33" s="17">
        <v>0.59</v>
      </c>
      <c r="W33" s="17">
        <v>0.797</v>
      </c>
      <c r="X33" s="17">
        <v>0.755</v>
      </c>
      <c r="Y33" s="17">
        <v>0.615</v>
      </c>
      <c r="Z33" s="31">
        <f t="shared" ref="Z33:Z36" si="18">AVERAGE(B33:Y33)</f>
        <v>0.676375</v>
      </c>
    </row>
    <row r="34" ht="18.5" customHeight="1" spans="1:26">
      <c r="A34" s="16" t="s">
        <v>163</v>
      </c>
      <c r="B34" s="17">
        <v>0.709</v>
      </c>
      <c r="C34" s="17">
        <v>0.508</v>
      </c>
      <c r="D34" s="17">
        <v>0.762</v>
      </c>
      <c r="E34" s="17">
        <v>0.618</v>
      </c>
      <c r="F34" s="17">
        <v>0.745</v>
      </c>
      <c r="G34" s="17">
        <v>0.929</v>
      </c>
      <c r="H34" s="17">
        <v>0.669</v>
      </c>
      <c r="I34" s="17">
        <v>0.803</v>
      </c>
      <c r="J34" s="17">
        <v>0.605</v>
      </c>
      <c r="K34" s="17">
        <v>0.847</v>
      </c>
      <c r="L34" s="17">
        <v>0.673</v>
      </c>
      <c r="M34" s="17">
        <v>0.869</v>
      </c>
      <c r="N34" s="17">
        <v>0.713</v>
      </c>
      <c r="O34" s="17">
        <v>0.754</v>
      </c>
      <c r="P34" s="17">
        <v>0.263</v>
      </c>
      <c r="Q34" s="17">
        <v>0.856</v>
      </c>
      <c r="R34" s="17">
        <v>0.823</v>
      </c>
      <c r="S34" s="17">
        <v>0.791</v>
      </c>
      <c r="T34" s="17">
        <v>0.864</v>
      </c>
      <c r="U34" s="17">
        <v>0.884</v>
      </c>
      <c r="V34" s="17">
        <v>0.52</v>
      </c>
      <c r="W34" s="17">
        <v>0.86</v>
      </c>
      <c r="X34" s="17">
        <v>0.771</v>
      </c>
      <c r="Y34" s="17">
        <v>0.844</v>
      </c>
      <c r="Z34" s="31">
        <f t="shared" si="18"/>
        <v>0.736666666666667</v>
      </c>
    </row>
    <row r="35" ht="18.5" customHeight="1" spans="1:26">
      <c r="A35" s="16" t="s">
        <v>177</v>
      </c>
      <c r="B35" s="17">
        <v>0.664</v>
      </c>
      <c r="C35" s="17">
        <v>0.59</v>
      </c>
      <c r="D35" s="17">
        <v>0.796</v>
      </c>
      <c r="E35" s="17">
        <v>0.722</v>
      </c>
      <c r="F35" s="17">
        <v>0.684</v>
      </c>
      <c r="G35" s="17">
        <v>0.847</v>
      </c>
      <c r="H35" s="17">
        <v>0.68</v>
      </c>
      <c r="I35" s="17">
        <v>0.834</v>
      </c>
      <c r="J35" s="17">
        <v>0.577</v>
      </c>
      <c r="K35" s="17">
        <v>0.887</v>
      </c>
      <c r="L35" s="17">
        <v>0.689</v>
      </c>
      <c r="M35" s="17">
        <v>0.86</v>
      </c>
      <c r="N35" s="17">
        <v>0.82</v>
      </c>
      <c r="O35" s="17">
        <v>0.765</v>
      </c>
      <c r="P35" s="17">
        <v>0.427</v>
      </c>
      <c r="Q35" s="17">
        <v>0.897</v>
      </c>
      <c r="R35" s="17">
        <v>0.895</v>
      </c>
      <c r="S35" s="17">
        <v>0.829</v>
      </c>
      <c r="T35" s="17">
        <v>0.884</v>
      </c>
      <c r="U35" s="17">
        <v>0.908</v>
      </c>
      <c r="V35" s="17">
        <v>0.707</v>
      </c>
      <c r="W35" s="17">
        <v>0.873</v>
      </c>
      <c r="X35" s="17">
        <v>0.843</v>
      </c>
      <c r="Y35" s="17">
        <v>0.805</v>
      </c>
      <c r="Z35" s="31">
        <f t="shared" si="18"/>
        <v>0.770125</v>
      </c>
    </row>
    <row r="36" ht="18.5" customHeight="1" spans="1:26">
      <c r="A36" s="19" t="s">
        <v>165</v>
      </c>
      <c r="B36" s="20">
        <v>0.774</v>
      </c>
      <c r="C36" s="20">
        <v>0.593</v>
      </c>
      <c r="D36" s="20">
        <v>0.813</v>
      </c>
      <c r="E36" s="20">
        <v>0.828</v>
      </c>
      <c r="F36" s="20">
        <v>0.754</v>
      </c>
      <c r="G36" s="20">
        <v>0.95</v>
      </c>
      <c r="H36" s="20">
        <v>0.706</v>
      </c>
      <c r="I36" s="20">
        <v>0.868</v>
      </c>
      <c r="J36" s="20">
        <v>0.668</v>
      </c>
      <c r="K36" s="20">
        <v>0.934</v>
      </c>
      <c r="L36" s="20">
        <v>0.742</v>
      </c>
      <c r="M36" s="20">
        <v>0.906</v>
      </c>
      <c r="N36" s="20">
        <v>0.834</v>
      </c>
      <c r="O36" s="20">
        <v>0.821</v>
      </c>
      <c r="P36" s="20">
        <v>0.519</v>
      </c>
      <c r="Q36" s="20">
        <v>0.91</v>
      </c>
      <c r="R36" s="20">
        <v>0.908</v>
      </c>
      <c r="S36" s="20">
        <v>0.842</v>
      </c>
      <c r="T36" s="20">
        <v>0.895</v>
      </c>
      <c r="U36" s="20">
        <v>0.914</v>
      </c>
      <c r="V36" s="20">
        <v>0.711</v>
      </c>
      <c r="W36" s="20">
        <v>0.88</v>
      </c>
      <c r="X36" s="20">
        <v>0.865</v>
      </c>
      <c r="Y36" s="20">
        <v>0.825</v>
      </c>
      <c r="Z36" s="32">
        <f t="shared" si="18"/>
        <v>0.810833333333333</v>
      </c>
    </row>
    <row r="39" ht="24.5" customHeight="1" spans="1:26">
      <c r="A39" s="11" t="s">
        <v>178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5" customHeight="1" spans="1:26">
      <c r="A40" s="21" t="s">
        <v>167</v>
      </c>
      <c r="B40" s="22" t="s">
        <v>36</v>
      </c>
      <c r="C40" s="22" t="s">
        <v>168</v>
      </c>
      <c r="D40" s="22" t="s">
        <v>38</v>
      </c>
      <c r="E40" s="22" t="s">
        <v>12</v>
      </c>
      <c r="F40" s="22" t="s">
        <v>169</v>
      </c>
      <c r="G40" s="22" t="s">
        <v>28</v>
      </c>
      <c r="H40" s="22" t="s">
        <v>170</v>
      </c>
      <c r="I40" s="22" t="s">
        <v>31</v>
      </c>
      <c r="J40" s="22" t="s">
        <v>171</v>
      </c>
      <c r="K40" s="22" t="s">
        <v>172</v>
      </c>
      <c r="L40" s="22" t="s">
        <v>173</v>
      </c>
      <c r="M40" s="22" t="s">
        <v>30</v>
      </c>
      <c r="N40" s="22" t="s">
        <v>174</v>
      </c>
      <c r="O40" s="22" t="s">
        <v>14</v>
      </c>
      <c r="P40" s="22" t="s">
        <v>2</v>
      </c>
      <c r="Q40" s="22" t="s">
        <v>3</v>
      </c>
      <c r="R40" s="22" t="s">
        <v>4</v>
      </c>
      <c r="S40" s="22" t="s">
        <v>5</v>
      </c>
      <c r="T40" s="22" t="s">
        <v>6</v>
      </c>
      <c r="U40" s="22" t="s">
        <v>7</v>
      </c>
      <c r="V40" s="22" t="s">
        <v>175</v>
      </c>
      <c r="W40" s="22" t="s">
        <v>176</v>
      </c>
      <c r="X40" s="22" t="s">
        <v>10</v>
      </c>
      <c r="Y40" s="22" t="s">
        <v>11</v>
      </c>
      <c r="Z40" s="33" t="s">
        <v>149</v>
      </c>
    </row>
    <row r="41" ht="18.5" customHeight="1" spans="1:26">
      <c r="A41" s="5" t="s">
        <v>151</v>
      </c>
      <c r="B41" s="6">
        <v>0.034</v>
      </c>
      <c r="C41" s="6">
        <v>0.07</v>
      </c>
      <c r="D41" s="6">
        <v>0.06</v>
      </c>
      <c r="E41" s="6">
        <v>0.053</v>
      </c>
      <c r="F41" s="6">
        <v>0.099</v>
      </c>
      <c r="G41" s="6">
        <v>0.125</v>
      </c>
      <c r="H41" s="6">
        <v>0.061</v>
      </c>
      <c r="I41" s="6">
        <v>0.012</v>
      </c>
      <c r="J41" s="6">
        <v>0.042</v>
      </c>
      <c r="K41" s="6">
        <v>0.099</v>
      </c>
      <c r="L41" s="6">
        <v>0.075</v>
      </c>
      <c r="M41" s="6">
        <v>0.047</v>
      </c>
      <c r="N41" s="6">
        <v>0.054</v>
      </c>
      <c r="O41" s="24">
        <v>0.056</v>
      </c>
      <c r="P41" s="6">
        <v>0.157</v>
      </c>
      <c r="Q41" s="6">
        <v>0.014</v>
      </c>
      <c r="R41" s="6">
        <v>0.021</v>
      </c>
      <c r="S41" s="6">
        <v>0.034</v>
      </c>
      <c r="T41" s="6">
        <v>0.014</v>
      </c>
      <c r="U41" s="6">
        <v>0.008</v>
      </c>
      <c r="V41" s="6">
        <v>0.088</v>
      </c>
      <c r="W41" s="6">
        <v>0.027</v>
      </c>
      <c r="X41" s="6">
        <v>0.015</v>
      </c>
      <c r="Y41" s="6">
        <v>0.057</v>
      </c>
      <c r="Z41" s="34">
        <f t="shared" ref="Z41:Z55" si="19">AVERAGE(B41:Y41)</f>
        <v>0.0550833333333333</v>
      </c>
    </row>
    <row r="42" ht="18.5" customHeight="1" spans="1:26">
      <c r="A42" s="7" t="s">
        <v>152</v>
      </c>
      <c r="B42" s="8">
        <v>0.045</v>
      </c>
      <c r="C42" s="8">
        <v>0.041</v>
      </c>
      <c r="D42" s="8">
        <v>0.054</v>
      </c>
      <c r="E42" s="8">
        <v>0.055</v>
      </c>
      <c r="F42" s="8">
        <v>0.081</v>
      </c>
      <c r="G42" s="8">
        <v>0.046</v>
      </c>
      <c r="H42" s="8">
        <v>0.042</v>
      </c>
      <c r="I42" s="8">
        <v>0.026</v>
      </c>
      <c r="J42" s="8">
        <v>0.072</v>
      </c>
      <c r="K42" s="8">
        <v>0.099</v>
      </c>
      <c r="L42" s="8">
        <v>0.07</v>
      </c>
      <c r="M42" s="8">
        <v>0.051</v>
      </c>
      <c r="N42" s="8">
        <v>0.066</v>
      </c>
      <c r="O42" s="8">
        <v>0.054</v>
      </c>
      <c r="P42" s="8">
        <v>0.142</v>
      </c>
      <c r="Q42" s="8">
        <v>0.035</v>
      </c>
      <c r="R42" s="8">
        <v>0.023</v>
      </c>
      <c r="S42" s="8">
        <v>0.024</v>
      </c>
      <c r="T42" s="8">
        <v>0.033</v>
      </c>
      <c r="U42" s="8">
        <v>0.027</v>
      </c>
      <c r="V42" s="25">
        <v>0.078</v>
      </c>
      <c r="W42" s="8">
        <v>0.042</v>
      </c>
      <c r="X42" s="8">
        <v>0.024</v>
      </c>
      <c r="Y42" s="8">
        <v>0.079</v>
      </c>
      <c r="Z42" s="35">
        <f t="shared" si="19"/>
        <v>0.0545416666666667</v>
      </c>
    </row>
    <row r="43" ht="18.5" customHeight="1" spans="1:26">
      <c r="A43" s="7" t="s">
        <v>153</v>
      </c>
      <c r="B43" s="8">
        <v>0.08</v>
      </c>
      <c r="C43" s="8">
        <v>0.082</v>
      </c>
      <c r="D43" s="8">
        <v>0.052</v>
      </c>
      <c r="E43" s="8">
        <v>0.068</v>
      </c>
      <c r="F43" s="8">
        <v>0.09</v>
      </c>
      <c r="G43" s="8">
        <v>0.051</v>
      </c>
      <c r="H43" s="8">
        <v>0.034</v>
      </c>
      <c r="I43" s="8">
        <v>0.049</v>
      </c>
      <c r="J43" s="8">
        <v>0.015</v>
      </c>
      <c r="K43" s="8">
        <v>0.043</v>
      </c>
      <c r="L43" s="8">
        <v>0.044</v>
      </c>
      <c r="M43" s="8">
        <v>0.105</v>
      </c>
      <c r="N43" s="8">
        <v>0.049</v>
      </c>
      <c r="O43" s="8">
        <v>0.072</v>
      </c>
      <c r="P43" s="8">
        <v>0.051</v>
      </c>
      <c r="Q43" s="8">
        <v>0.143</v>
      </c>
      <c r="R43" s="8">
        <v>0.02</v>
      </c>
      <c r="S43" s="8">
        <v>0.015</v>
      </c>
      <c r="T43" s="8">
        <v>0.024</v>
      </c>
      <c r="U43" s="8">
        <v>0.008</v>
      </c>
      <c r="V43" s="8">
        <v>0.012</v>
      </c>
      <c r="W43" s="8">
        <v>0.083</v>
      </c>
      <c r="X43" s="8">
        <v>0.021</v>
      </c>
      <c r="Y43" s="8">
        <v>0.015</v>
      </c>
      <c r="Z43" s="35">
        <f t="shared" si="19"/>
        <v>0.0510833333333333</v>
      </c>
    </row>
    <row r="44" ht="18.5" customHeight="1" spans="1:26">
      <c r="A44" s="7" t="s">
        <v>154</v>
      </c>
      <c r="B44" s="8">
        <v>0.033</v>
      </c>
      <c r="C44" s="8">
        <v>0.091</v>
      </c>
      <c r="D44" s="8">
        <v>0.051</v>
      </c>
      <c r="E44" s="8">
        <v>0.051</v>
      </c>
      <c r="F44" s="8">
        <v>0.105</v>
      </c>
      <c r="G44" s="8">
        <v>0.047</v>
      </c>
      <c r="H44" s="8">
        <v>0.054</v>
      </c>
      <c r="I44" s="8">
        <v>0.021</v>
      </c>
      <c r="J44" s="8">
        <v>0.036</v>
      </c>
      <c r="K44" s="8">
        <v>0.081</v>
      </c>
      <c r="L44" s="8">
        <v>0.063</v>
      </c>
      <c r="M44" s="8">
        <v>0.053</v>
      </c>
      <c r="N44" s="8">
        <v>0.052</v>
      </c>
      <c r="O44" s="8">
        <v>0.068</v>
      </c>
      <c r="P44" s="8">
        <v>0.12</v>
      </c>
      <c r="Q44" s="8">
        <v>0.016</v>
      </c>
      <c r="R44" s="8">
        <v>0.019</v>
      </c>
      <c r="S44" s="8">
        <v>0.026</v>
      </c>
      <c r="T44" s="8">
        <v>0.017</v>
      </c>
      <c r="U44" s="8">
        <v>0.014</v>
      </c>
      <c r="V44" s="8">
        <v>0.053</v>
      </c>
      <c r="W44" s="8">
        <v>0.041</v>
      </c>
      <c r="X44" s="8">
        <v>0.016</v>
      </c>
      <c r="Y44" s="8">
        <v>0.041</v>
      </c>
      <c r="Z44" s="35">
        <f t="shared" si="19"/>
        <v>0.0487083333333333</v>
      </c>
    </row>
    <row r="45" ht="18.5" customHeight="1" spans="1:26">
      <c r="A45" s="7" t="s">
        <v>155</v>
      </c>
      <c r="B45" s="8">
        <v>0.026</v>
      </c>
      <c r="C45" s="8">
        <v>0.071</v>
      </c>
      <c r="D45" s="8">
        <v>0.047</v>
      </c>
      <c r="E45" s="8">
        <v>0.027</v>
      </c>
      <c r="F45" s="8">
        <v>0.083</v>
      </c>
      <c r="G45" s="8">
        <v>0.049</v>
      </c>
      <c r="H45" s="8">
        <v>0.067</v>
      </c>
      <c r="I45" s="8">
        <v>0.013</v>
      </c>
      <c r="J45" s="8">
        <v>0.073</v>
      </c>
      <c r="K45" s="8">
        <v>0.091</v>
      </c>
      <c r="L45" s="8">
        <v>0.066</v>
      </c>
      <c r="M45" s="8">
        <v>0.044</v>
      </c>
      <c r="N45" s="8">
        <v>0.056</v>
      </c>
      <c r="O45" s="8">
        <v>0.051</v>
      </c>
      <c r="P45" s="8">
        <v>0.139</v>
      </c>
      <c r="Q45" s="8">
        <v>0.012</v>
      </c>
      <c r="R45" s="8">
        <v>0.018</v>
      </c>
      <c r="S45" s="8">
        <v>0.017</v>
      </c>
      <c r="T45" s="8">
        <v>0.009</v>
      </c>
      <c r="U45" s="8">
        <v>0.012</v>
      </c>
      <c r="V45" s="8">
        <v>0.068</v>
      </c>
      <c r="W45" s="8">
        <v>0.043</v>
      </c>
      <c r="X45" s="8">
        <v>0.018</v>
      </c>
      <c r="Y45" s="8">
        <v>0.065</v>
      </c>
      <c r="Z45" s="35">
        <f t="shared" si="19"/>
        <v>0.0485416666666667</v>
      </c>
    </row>
    <row r="46" ht="18.5" customHeight="1" spans="1:26">
      <c r="A46" s="7" t="s">
        <v>156</v>
      </c>
      <c r="B46" s="8">
        <v>0.052</v>
      </c>
      <c r="C46" s="8">
        <v>0.092</v>
      </c>
      <c r="D46" s="8">
        <v>0.056</v>
      </c>
      <c r="E46" s="8">
        <v>0.121</v>
      </c>
      <c r="F46" s="8">
        <v>0.104</v>
      </c>
      <c r="G46" s="8">
        <v>0.046</v>
      </c>
      <c r="H46" s="8">
        <v>0.046</v>
      </c>
      <c r="I46" s="8">
        <v>0.017</v>
      </c>
      <c r="J46" s="8">
        <v>0.064</v>
      </c>
      <c r="K46" s="8">
        <v>0.072</v>
      </c>
      <c r="L46" s="8">
        <v>0.089</v>
      </c>
      <c r="M46" s="8">
        <v>0.054</v>
      </c>
      <c r="N46" s="8">
        <v>0.055</v>
      </c>
      <c r="O46" s="8">
        <v>0.066</v>
      </c>
      <c r="P46" s="8">
        <v>0.289</v>
      </c>
      <c r="Q46" s="8">
        <v>0.015</v>
      </c>
      <c r="R46" s="8">
        <v>0.022</v>
      </c>
      <c r="S46" s="8">
        <v>0.037</v>
      </c>
      <c r="T46" s="8">
        <v>0.016</v>
      </c>
      <c r="U46" s="8">
        <v>0.013</v>
      </c>
      <c r="V46" s="8">
        <v>0.08</v>
      </c>
      <c r="W46" s="8">
        <v>0.034</v>
      </c>
      <c r="X46" s="8">
        <v>0.017</v>
      </c>
      <c r="Y46" s="8">
        <v>0.059</v>
      </c>
      <c r="Z46" s="35">
        <f t="shared" si="19"/>
        <v>0.0631666666666666</v>
      </c>
    </row>
    <row r="47" ht="18.5" customHeight="1" spans="1:26">
      <c r="A47" s="7" t="s">
        <v>157</v>
      </c>
      <c r="B47" s="8">
        <v>0.029</v>
      </c>
      <c r="C47" s="8">
        <v>0.083</v>
      </c>
      <c r="D47" s="8">
        <v>0.043</v>
      </c>
      <c r="E47" s="8">
        <v>0.069</v>
      </c>
      <c r="F47" s="8">
        <v>0.099</v>
      </c>
      <c r="G47" s="8">
        <v>0.044</v>
      </c>
      <c r="H47" s="8">
        <v>0.035</v>
      </c>
      <c r="I47" s="8">
        <v>0.022</v>
      </c>
      <c r="J47" s="8">
        <v>0.074</v>
      </c>
      <c r="K47" s="8">
        <v>0.066</v>
      </c>
      <c r="L47" s="8">
        <v>0.076</v>
      </c>
      <c r="M47" s="8">
        <v>0.069</v>
      </c>
      <c r="N47" s="8">
        <v>0.056</v>
      </c>
      <c r="O47" s="8">
        <v>0.055</v>
      </c>
      <c r="P47" s="8">
        <v>0.146</v>
      </c>
      <c r="Q47" s="8">
        <v>0.017</v>
      </c>
      <c r="R47" s="8">
        <v>0.026</v>
      </c>
      <c r="S47" s="8">
        <v>0.03</v>
      </c>
      <c r="T47" s="8">
        <v>0.011</v>
      </c>
      <c r="U47" s="8">
        <v>0.017</v>
      </c>
      <c r="V47" s="8">
        <v>0.077</v>
      </c>
      <c r="W47" s="8">
        <v>0.041</v>
      </c>
      <c r="X47" s="8">
        <v>0.021</v>
      </c>
      <c r="Y47" s="8">
        <v>0.049</v>
      </c>
      <c r="Z47" s="35">
        <f t="shared" si="19"/>
        <v>0.0522916666666667</v>
      </c>
    </row>
    <row r="48" ht="18.5" customHeight="1" spans="1:26">
      <c r="A48" s="7" t="s">
        <v>158</v>
      </c>
      <c r="B48" s="8">
        <v>0.034</v>
      </c>
      <c r="C48" s="8">
        <v>0.057</v>
      </c>
      <c r="D48" s="8">
        <v>0.045</v>
      </c>
      <c r="E48" s="8">
        <v>0.075</v>
      </c>
      <c r="F48" s="8">
        <v>0.107</v>
      </c>
      <c r="G48" s="8">
        <v>0.031</v>
      </c>
      <c r="H48" s="8">
        <v>0.048</v>
      </c>
      <c r="I48" s="8">
        <v>0.012</v>
      </c>
      <c r="J48" s="8">
        <v>0.075</v>
      </c>
      <c r="K48" s="8">
        <v>0.073</v>
      </c>
      <c r="L48" s="8">
        <v>0.094</v>
      </c>
      <c r="M48" s="8">
        <v>0.043</v>
      </c>
      <c r="N48" s="8">
        <v>0.064</v>
      </c>
      <c r="O48" s="8">
        <v>0.062</v>
      </c>
      <c r="P48" s="8">
        <v>0.185</v>
      </c>
      <c r="Q48" s="8">
        <v>0.007</v>
      </c>
      <c r="R48" s="8">
        <v>0.012</v>
      </c>
      <c r="S48" s="8">
        <v>0.02</v>
      </c>
      <c r="T48" s="8">
        <v>0.008</v>
      </c>
      <c r="U48" s="8">
        <v>0.008</v>
      </c>
      <c r="V48" s="8">
        <v>0.077</v>
      </c>
      <c r="W48" s="8">
        <v>0.034</v>
      </c>
      <c r="X48" s="8">
        <v>0.019</v>
      </c>
      <c r="Y48" s="8">
        <v>0.042</v>
      </c>
      <c r="Z48" s="35">
        <f t="shared" si="19"/>
        <v>0.0513333333333333</v>
      </c>
    </row>
    <row r="49" ht="18.5" customHeight="1" spans="1:26">
      <c r="A49" s="7" t="s">
        <v>159</v>
      </c>
      <c r="B49" s="8">
        <v>0.041</v>
      </c>
      <c r="C49" s="8">
        <v>0.057</v>
      </c>
      <c r="D49" s="8">
        <v>0.041</v>
      </c>
      <c r="E49" s="8">
        <v>0.076</v>
      </c>
      <c r="F49" s="8">
        <v>0.127</v>
      </c>
      <c r="G49" s="8">
        <v>0.025</v>
      </c>
      <c r="H49" s="8">
        <v>0.047</v>
      </c>
      <c r="I49" s="8">
        <v>0.008</v>
      </c>
      <c r="J49" s="8">
        <v>0.025</v>
      </c>
      <c r="K49" s="8">
        <v>0.071</v>
      </c>
      <c r="L49" s="8">
        <v>0.101</v>
      </c>
      <c r="M49" s="8">
        <v>0.037</v>
      </c>
      <c r="N49" s="8">
        <v>0.056</v>
      </c>
      <c r="O49" s="8">
        <v>0.045</v>
      </c>
      <c r="P49" s="8">
        <v>0.146</v>
      </c>
      <c r="Q49" s="8">
        <v>0.011</v>
      </c>
      <c r="R49" s="8">
        <v>0.012</v>
      </c>
      <c r="S49" s="8">
        <v>0.022</v>
      </c>
      <c r="T49" s="8">
        <v>0.008</v>
      </c>
      <c r="U49" s="8">
        <v>0.008</v>
      </c>
      <c r="V49" s="8">
        <v>0.081</v>
      </c>
      <c r="W49" s="8">
        <v>0.018</v>
      </c>
      <c r="X49" s="8">
        <v>0.012</v>
      </c>
      <c r="Y49" s="8">
        <v>0.023</v>
      </c>
      <c r="Z49" s="35">
        <f t="shared" si="19"/>
        <v>0.04575</v>
      </c>
    </row>
    <row r="50" ht="18.5" customHeight="1" spans="1:26">
      <c r="A50" s="7" t="s">
        <v>160</v>
      </c>
      <c r="B50" s="8">
        <v>0.046</v>
      </c>
      <c r="C50" s="8">
        <v>0.087</v>
      </c>
      <c r="D50" s="8">
        <v>0.013</v>
      </c>
      <c r="E50" s="8">
        <v>0.073</v>
      </c>
      <c r="F50" s="8">
        <v>0.09</v>
      </c>
      <c r="G50" s="8">
        <v>0.063</v>
      </c>
      <c r="H50" s="8">
        <v>0.034</v>
      </c>
      <c r="I50" s="8">
        <v>0.035</v>
      </c>
      <c r="J50" s="8">
        <v>0.077</v>
      </c>
      <c r="K50" s="8">
        <v>0.107</v>
      </c>
      <c r="L50" s="8">
        <v>0.088</v>
      </c>
      <c r="M50" s="8">
        <v>0.108</v>
      </c>
      <c r="N50" s="8">
        <v>0.064</v>
      </c>
      <c r="O50" s="8">
        <v>0.083</v>
      </c>
      <c r="P50" s="8">
        <v>0.094</v>
      </c>
      <c r="Q50" s="8">
        <v>0.031</v>
      </c>
      <c r="R50" s="8">
        <v>0.045</v>
      </c>
      <c r="S50" s="8">
        <v>0.039</v>
      </c>
      <c r="T50" s="8">
        <v>0.038</v>
      </c>
      <c r="U50" s="8">
        <v>0.063</v>
      </c>
      <c r="V50" s="8">
        <v>0.079</v>
      </c>
      <c r="W50" s="8">
        <v>0.157</v>
      </c>
      <c r="X50" s="8">
        <v>0.027</v>
      </c>
      <c r="Y50" s="8">
        <v>0.067</v>
      </c>
      <c r="Z50" s="35">
        <f t="shared" si="19"/>
        <v>0.067</v>
      </c>
    </row>
    <row r="51" ht="18.5" customHeight="1" spans="1:26">
      <c r="A51" s="7" t="s">
        <v>161</v>
      </c>
      <c r="B51" s="23">
        <v>0.047653294238027</v>
      </c>
      <c r="C51" s="23">
        <v>0.0874571069516773</v>
      </c>
      <c r="D51" s="23">
        <v>0.0128667294165612</v>
      </c>
      <c r="E51" s="23">
        <v>0.0764822561963175</v>
      </c>
      <c r="F51" s="23">
        <v>0.100021296143874</v>
      </c>
      <c r="G51" s="23">
        <v>0.0661796411684408</v>
      </c>
      <c r="H51" s="23">
        <v>0.057674151110584</v>
      </c>
      <c r="I51" s="23">
        <v>0.0396474499513685</v>
      </c>
      <c r="J51" s="23">
        <v>0.0773885507200142</v>
      </c>
      <c r="K51" s="23">
        <v>0.0646717998895981</v>
      </c>
      <c r="L51" s="23">
        <v>0.0713160562711323</v>
      </c>
      <c r="M51" s="23">
        <v>0.057343361123217</v>
      </c>
      <c r="N51" s="23">
        <v>0.0712195245293104</v>
      </c>
      <c r="O51" s="23">
        <v>0.0439509383857835</v>
      </c>
      <c r="P51" s="23">
        <v>0.0758224394585603</v>
      </c>
      <c r="Q51" s="23">
        <v>0.0399819687924884</v>
      </c>
      <c r="R51" s="23">
        <v>0.0362816980623513</v>
      </c>
      <c r="S51" s="23">
        <v>0.0298455145720772</v>
      </c>
      <c r="T51" s="23">
        <v>0.0242310747702179</v>
      </c>
      <c r="U51" s="23">
        <v>0.0230686998771694</v>
      </c>
      <c r="V51" s="23">
        <v>0.0510163301866744</v>
      </c>
      <c r="W51" s="23">
        <v>0.0542137365119647</v>
      </c>
      <c r="X51" s="23">
        <v>0.015078711971711</v>
      </c>
      <c r="Y51" s="23">
        <v>0.043230060922385</v>
      </c>
      <c r="Z51" s="35">
        <f t="shared" si="19"/>
        <v>0.0527767663008961</v>
      </c>
    </row>
    <row r="52" ht="18.5" customHeight="1" spans="1:26">
      <c r="A52" s="7" t="s">
        <v>162</v>
      </c>
      <c r="B52" s="8">
        <v>0.078</v>
      </c>
      <c r="C52" s="8">
        <v>0.054</v>
      </c>
      <c r="D52" s="8">
        <v>0.08</v>
      </c>
      <c r="E52" s="8">
        <v>0.04</v>
      </c>
      <c r="F52" s="8">
        <v>0.065</v>
      </c>
      <c r="G52" s="8">
        <v>0.141</v>
      </c>
      <c r="H52" s="8">
        <v>0.054</v>
      </c>
      <c r="I52" s="8">
        <v>0.069</v>
      </c>
      <c r="J52" s="8">
        <v>0.037</v>
      </c>
      <c r="K52" s="8">
        <v>0.074</v>
      </c>
      <c r="L52" s="8">
        <v>0.074</v>
      </c>
      <c r="M52" s="8">
        <v>0.065</v>
      </c>
      <c r="N52" s="8">
        <v>0.077</v>
      </c>
      <c r="O52" s="8">
        <v>0.098</v>
      </c>
      <c r="P52" s="8">
        <v>0.071</v>
      </c>
      <c r="Q52" s="8">
        <v>0.101</v>
      </c>
      <c r="R52" s="8">
        <v>0.115</v>
      </c>
      <c r="S52" s="8">
        <v>0.075</v>
      </c>
      <c r="T52" s="8">
        <v>0.097</v>
      </c>
      <c r="U52" s="8">
        <v>0.095</v>
      </c>
      <c r="V52" s="8">
        <v>0.049</v>
      </c>
      <c r="W52" s="8">
        <v>0.119</v>
      </c>
      <c r="X52" s="8">
        <v>0.099</v>
      </c>
      <c r="Y52" s="8">
        <v>0.069</v>
      </c>
      <c r="Z52" s="35">
        <f t="shared" si="19"/>
        <v>0.079</v>
      </c>
    </row>
    <row r="53" ht="18.5" customHeight="1" spans="1:26">
      <c r="A53" s="7" t="s">
        <v>163</v>
      </c>
      <c r="B53" s="8">
        <v>0.032</v>
      </c>
      <c r="C53" s="8">
        <v>0.064</v>
      </c>
      <c r="D53" s="8">
        <v>0.022</v>
      </c>
      <c r="E53" s="8">
        <v>0.098</v>
      </c>
      <c r="F53" s="8">
        <v>0.067</v>
      </c>
      <c r="G53" s="8">
        <v>0.038</v>
      </c>
      <c r="H53" s="8">
        <v>0.045</v>
      </c>
      <c r="I53" s="8">
        <v>0.019</v>
      </c>
      <c r="J53" s="8">
        <v>0.051</v>
      </c>
      <c r="K53" s="8">
        <v>0.089</v>
      </c>
      <c r="L53" s="8">
        <v>0.051</v>
      </c>
      <c r="M53" s="8">
        <v>0.042</v>
      </c>
      <c r="N53" s="8">
        <v>0.04</v>
      </c>
      <c r="O53" s="8">
        <v>0.046</v>
      </c>
      <c r="P53" s="8">
        <v>0.096</v>
      </c>
      <c r="Q53" s="8">
        <v>0.016</v>
      </c>
      <c r="R53" s="8">
        <v>0.022</v>
      </c>
      <c r="S53" s="8">
        <v>0.032</v>
      </c>
      <c r="T53" s="8">
        <v>0.014</v>
      </c>
      <c r="U53" s="8">
        <v>0.014</v>
      </c>
      <c r="V53" s="8">
        <v>0.05</v>
      </c>
      <c r="W53" s="8">
        <v>0.039</v>
      </c>
      <c r="X53" s="8">
        <v>0.017</v>
      </c>
      <c r="Y53" s="8">
        <v>0.042</v>
      </c>
      <c r="Z53" s="35">
        <f t="shared" si="19"/>
        <v>0.0435833333333333</v>
      </c>
    </row>
    <row r="54" ht="18.5" customHeight="1" spans="1:26">
      <c r="A54" s="7" t="s">
        <v>177</v>
      </c>
      <c r="B54" s="8">
        <v>0.13</v>
      </c>
      <c r="C54" s="8">
        <v>0.109</v>
      </c>
      <c r="D54" s="8">
        <v>0.026</v>
      </c>
      <c r="E54" s="8">
        <v>0.163</v>
      </c>
      <c r="F54" s="8">
        <v>0.117</v>
      </c>
      <c r="G54" s="8">
        <v>0.104</v>
      </c>
      <c r="H54" s="8">
        <v>0.048</v>
      </c>
      <c r="I54" s="8">
        <v>0.065</v>
      </c>
      <c r="J54" s="8">
        <v>0.071</v>
      </c>
      <c r="K54" s="8">
        <v>0.098</v>
      </c>
      <c r="L54" s="8">
        <v>0.071</v>
      </c>
      <c r="M54" s="8">
        <v>0.06</v>
      </c>
      <c r="N54" s="8">
        <v>0.038</v>
      </c>
      <c r="O54" s="8">
        <v>0.069</v>
      </c>
      <c r="P54" s="8">
        <v>0.13</v>
      </c>
      <c r="Q54" s="8">
        <v>0.017</v>
      </c>
      <c r="R54" s="8">
        <v>0.023</v>
      </c>
      <c r="S54" s="8">
        <v>0.034</v>
      </c>
      <c r="T54" s="8">
        <v>0.016</v>
      </c>
      <c r="U54" s="8">
        <v>0.015</v>
      </c>
      <c r="V54" s="8">
        <v>0.077</v>
      </c>
      <c r="W54" s="8">
        <v>0.026</v>
      </c>
      <c r="X54" s="8">
        <v>0.034</v>
      </c>
      <c r="Y54" s="8">
        <v>0.055</v>
      </c>
      <c r="Z54" s="35">
        <f t="shared" si="19"/>
        <v>0.0665</v>
      </c>
    </row>
    <row r="55" ht="18.5" customHeight="1" spans="1:26">
      <c r="A55" s="9" t="s">
        <v>165</v>
      </c>
      <c r="B55" s="10">
        <v>0.032</v>
      </c>
      <c r="C55" s="10">
        <v>0.079</v>
      </c>
      <c r="D55" s="10">
        <v>0.023</v>
      </c>
      <c r="E55" s="10">
        <v>0.112</v>
      </c>
      <c r="F55" s="10">
        <v>0.041</v>
      </c>
      <c r="G55" s="10">
        <v>0.032</v>
      </c>
      <c r="H55" s="10">
        <v>0.037</v>
      </c>
      <c r="I55" s="10">
        <v>0.018</v>
      </c>
      <c r="J55" s="10">
        <v>0.07</v>
      </c>
      <c r="K55" s="10">
        <v>0.034</v>
      </c>
      <c r="L55" s="10">
        <v>0.072</v>
      </c>
      <c r="M55" s="10">
        <v>0.047</v>
      </c>
      <c r="N55" s="10">
        <v>0.02</v>
      </c>
      <c r="O55" s="10">
        <v>0.064</v>
      </c>
      <c r="P55" s="10">
        <v>0.091</v>
      </c>
      <c r="Q55" s="10">
        <v>0.011</v>
      </c>
      <c r="R55" s="10">
        <v>0.019</v>
      </c>
      <c r="S55" s="10">
        <v>0.026</v>
      </c>
      <c r="T55" s="10">
        <v>0.015</v>
      </c>
      <c r="U55" s="10">
        <v>0.009</v>
      </c>
      <c r="V55" s="10">
        <v>0.042</v>
      </c>
      <c r="W55" s="10">
        <v>0.042</v>
      </c>
      <c r="X55" s="10">
        <v>0.023</v>
      </c>
      <c r="Y55" s="10">
        <v>0.043</v>
      </c>
      <c r="Z55" s="36">
        <f t="shared" si="19"/>
        <v>0.04175</v>
      </c>
    </row>
    <row r="58" ht="14.25"/>
    <row r="59" ht="18.5" customHeight="1" spans="1:27">
      <c r="A59" s="11" t="s">
        <v>179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37"/>
    </row>
    <row r="60" ht="18.5" customHeight="1" spans="1:27">
      <c r="A60" s="21" t="s">
        <v>167</v>
      </c>
      <c r="B60" s="22" t="s">
        <v>36</v>
      </c>
      <c r="C60" s="22" t="s">
        <v>168</v>
      </c>
      <c r="D60" s="22" t="s">
        <v>38</v>
      </c>
      <c r="E60" s="22" t="s">
        <v>12</v>
      </c>
      <c r="F60" s="22" t="s">
        <v>169</v>
      </c>
      <c r="G60" s="22" t="s">
        <v>28</v>
      </c>
      <c r="H60" s="22" t="s">
        <v>170</v>
      </c>
      <c r="I60" s="22" t="s">
        <v>31</v>
      </c>
      <c r="J60" s="22" t="s">
        <v>171</v>
      </c>
      <c r="K60" s="22" t="s">
        <v>172</v>
      </c>
      <c r="L60" s="22" t="s">
        <v>173</v>
      </c>
      <c r="M60" s="22" t="s">
        <v>30</v>
      </c>
      <c r="N60" s="22" t="s">
        <v>174</v>
      </c>
      <c r="O60" s="22" t="s">
        <v>14</v>
      </c>
      <c r="P60" s="22" t="s">
        <v>2</v>
      </c>
      <c r="Q60" s="22" t="s">
        <v>3</v>
      </c>
      <c r="R60" s="22" t="s">
        <v>4</v>
      </c>
      <c r="S60" s="22" t="s">
        <v>5</v>
      </c>
      <c r="T60" s="22" t="s">
        <v>6</v>
      </c>
      <c r="U60" s="22" t="s">
        <v>7</v>
      </c>
      <c r="V60" s="22" t="s">
        <v>175</v>
      </c>
      <c r="W60" s="22" t="s">
        <v>176</v>
      </c>
      <c r="X60" s="22" t="s">
        <v>10</v>
      </c>
      <c r="Y60" s="22" t="s">
        <v>11</v>
      </c>
      <c r="Z60" s="33" t="s">
        <v>180</v>
      </c>
      <c r="AA60" s="21" t="s">
        <v>181</v>
      </c>
    </row>
    <row r="61" ht="18.5" customHeight="1" spans="1:27">
      <c r="A61" s="7" t="s">
        <v>151</v>
      </c>
      <c r="B61" s="8">
        <f>RANK(B22,B$22:B$36)</f>
        <v>8</v>
      </c>
      <c r="C61" s="8">
        <f t="shared" ref="C61:Z61" si="20">RANK(C22,C$22:C$36)</f>
        <v>11</v>
      </c>
      <c r="D61" s="8">
        <f t="shared" si="20"/>
        <v>13</v>
      </c>
      <c r="E61" s="8">
        <f t="shared" si="20"/>
        <v>4</v>
      </c>
      <c r="F61" s="8">
        <f t="shared" si="20"/>
        <v>13</v>
      </c>
      <c r="G61" s="8">
        <f t="shared" si="20"/>
        <v>14</v>
      </c>
      <c r="H61" s="8">
        <f t="shared" si="20"/>
        <v>10</v>
      </c>
      <c r="I61" s="8">
        <f t="shared" si="20"/>
        <v>12</v>
      </c>
      <c r="J61" s="8">
        <f t="shared" si="20"/>
        <v>2</v>
      </c>
      <c r="K61" s="8">
        <f t="shared" si="20"/>
        <v>9</v>
      </c>
      <c r="L61" s="8">
        <f t="shared" si="20"/>
        <v>6</v>
      </c>
      <c r="M61" s="8">
        <f t="shared" si="20"/>
        <v>10</v>
      </c>
      <c r="N61" s="8">
        <f t="shared" si="20"/>
        <v>13</v>
      </c>
      <c r="O61" s="8">
        <f t="shared" si="20"/>
        <v>13</v>
      </c>
      <c r="P61" s="8">
        <f t="shared" si="20"/>
        <v>14</v>
      </c>
      <c r="Q61" s="8">
        <f t="shared" si="20"/>
        <v>11</v>
      </c>
      <c r="R61" s="8">
        <f t="shared" si="20"/>
        <v>9</v>
      </c>
      <c r="S61" s="8">
        <f t="shared" si="20"/>
        <v>12</v>
      </c>
      <c r="T61" s="8">
        <f t="shared" si="20"/>
        <v>10</v>
      </c>
      <c r="U61" s="8">
        <f t="shared" si="20"/>
        <v>9</v>
      </c>
      <c r="V61" s="8">
        <f t="shared" si="20"/>
        <v>7</v>
      </c>
      <c r="W61" s="8">
        <f t="shared" si="20"/>
        <v>6</v>
      </c>
      <c r="X61" s="8">
        <f t="shared" si="20"/>
        <v>10</v>
      </c>
      <c r="Y61" s="8">
        <f t="shared" si="20"/>
        <v>10</v>
      </c>
      <c r="Z61" s="8">
        <f>AVERAGE(B61:Y61)</f>
        <v>9.83333333333333</v>
      </c>
      <c r="AA61" s="38">
        <f t="shared" ref="AA61:AA75" si="21">STDEV(B61:Y61)</f>
        <v>3.13003218023</v>
      </c>
    </row>
    <row r="62" ht="18.5" customHeight="1" spans="1:27">
      <c r="A62" s="7" t="s">
        <v>152</v>
      </c>
      <c r="B62" s="8">
        <f t="shared" ref="B62:B75" si="22">RANK(B23,B$22:B$36)</f>
        <v>11</v>
      </c>
      <c r="C62" s="8">
        <f t="shared" ref="C62:Z62" si="23">RANK(C23,C$22:C$36)</f>
        <v>8</v>
      </c>
      <c r="D62" s="8">
        <f t="shared" si="23"/>
        <v>8</v>
      </c>
      <c r="E62" s="8">
        <f t="shared" si="23"/>
        <v>6</v>
      </c>
      <c r="F62" s="8">
        <f t="shared" si="23"/>
        <v>7</v>
      </c>
      <c r="G62" s="8">
        <f t="shared" si="23"/>
        <v>4</v>
      </c>
      <c r="H62" s="8">
        <f t="shared" si="23"/>
        <v>12</v>
      </c>
      <c r="I62" s="8">
        <f t="shared" si="23"/>
        <v>9</v>
      </c>
      <c r="J62" s="8">
        <f t="shared" si="23"/>
        <v>14</v>
      </c>
      <c r="K62" s="8">
        <f t="shared" si="23"/>
        <v>11</v>
      </c>
      <c r="L62" s="8">
        <f t="shared" si="23"/>
        <v>11</v>
      </c>
      <c r="M62" s="8">
        <f t="shared" si="23"/>
        <v>13</v>
      </c>
      <c r="N62" s="8">
        <f t="shared" si="23"/>
        <v>11</v>
      </c>
      <c r="O62" s="8">
        <f t="shared" si="23"/>
        <v>12</v>
      </c>
      <c r="P62" s="8">
        <f t="shared" si="23"/>
        <v>13</v>
      </c>
      <c r="Q62" s="8">
        <f t="shared" si="23"/>
        <v>12</v>
      </c>
      <c r="R62" s="8">
        <f t="shared" si="23"/>
        <v>11</v>
      </c>
      <c r="S62" s="8">
        <f t="shared" si="23"/>
        <v>10</v>
      </c>
      <c r="T62" s="8">
        <f t="shared" si="23"/>
        <v>12</v>
      </c>
      <c r="U62" s="8">
        <f t="shared" si="23"/>
        <v>12</v>
      </c>
      <c r="V62" s="8">
        <f t="shared" si="23"/>
        <v>12</v>
      </c>
      <c r="W62" s="8">
        <f t="shared" si="23"/>
        <v>10</v>
      </c>
      <c r="X62" s="8">
        <f t="shared" si="23"/>
        <v>12</v>
      </c>
      <c r="Y62" s="8">
        <f t="shared" si="23"/>
        <v>12</v>
      </c>
      <c r="Z62" s="8">
        <f t="shared" ref="Z62:Z75" si="24">AVERAGE(B62:Y62)</f>
        <v>10.5416666666667</v>
      </c>
      <c r="AA62" s="38">
        <f t="shared" si="21"/>
        <v>2.4133535510403</v>
      </c>
    </row>
    <row r="63" ht="18.5" customHeight="1" spans="1:27">
      <c r="A63" s="7" t="s">
        <v>153</v>
      </c>
      <c r="B63" s="8">
        <f t="shared" si="22"/>
        <v>7</v>
      </c>
      <c r="C63" s="8">
        <f t="shared" ref="C63:Z63" si="25">RANK(C24,C$22:C$36)</f>
        <v>13</v>
      </c>
      <c r="D63" s="8">
        <f t="shared" si="25"/>
        <v>11</v>
      </c>
      <c r="E63" s="8">
        <f t="shared" si="25"/>
        <v>1</v>
      </c>
      <c r="F63" s="8">
        <f t="shared" si="25"/>
        <v>5</v>
      </c>
      <c r="G63" s="8">
        <f t="shared" si="25"/>
        <v>9</v>
      </c>
      <c r="H63" s="8">
        <f t="shared" si="25"/>
        <v>11</v>
      </c>
      <c r="I63" s="8">
        <f t="shared" si="25"/>
        <v>7</v>
      </c>
      <c r="J63" s="8">
        <f t="shared" si="25"/>
        <v>8</v>
      </c>
      <c r="K63" s="8">
        <f t="shared" si="25"/>
        <v>13</v>
      </c>
      <c r="L63" s="8">
        <f t="shared" si="25"/>
        <v>12</v>
      </c>
      <c r="M63" s="8">
        <f t="shared" si="25"/>
        <v>6</v>
      </c>
      <c r="N63" s="8">
        <f t="shared" si="25"/>
        <v>10</v>
      </c>
      <c r="O63" s="8">
        <f t="shared" si="25"/>
        <v>11</v>
      </c>
      <c r="P63" s="8">
        <f t="shared" si="25"/>
        <v>11</v>
      </c>
      <c r="Q63" s="8">
        <f t="shared" si="25"/>
        <v>8</v>
      </c>
      <c r="R63" s="8">
        <f t="shared" si="25"/>
        <v>8</v>
      </c>
      <c r="S63" s="8">
        <f t="shared" si="25"/>
        <v>9</v>
      </c>
      <c r="T63" s="8">
        <f t="shared" si="25"/>
        <v>7</v>
      </c>
      <c r="U63" s="8">
        <f t="shared" si="25"/>
        <v>7</v>
      </c>
      <c r="V63" s="8">
        <f t="shared" si="25"/>
        <v>6</v>
      </c>
      <c r="W63" s="8">
        <f t="shared" si="25"/>
        <v>4</v>
      </c>
      <c r="X63" s="8">
        <f t="shared" si="25"/>
        <v>6</v>
      </c>
      <c r="Y63" s="8">
        <f t="shared" si="25"/>
        <v>9</v>
      </c>
      <c r="Z63" s="8">
        <f t="shared" si="24"/>
        <v>8.29166666666667</v>
      </c>
      <c r="AA63" s="38">
        <f t="shared" si="21"/>
        <v>2.92632974852484</v>
      </c>
    </row>
    <row r="64" ht="18.5" customHeight="1" spans="1:27">
      <c r="A64" s="7" t="s">
        <v>154</v>
      </c>
      <c r="B64" s="8">
        <f t="shared" si="22"/>
        <v>4</v>
      </c>
      <c r="C64" s="8">
        <f t="shared" ref="C64:Z64" si="26">RANK(C25,C$22:C$36)</f>
        <v>9</v>
      </c>
      <c r="D64" s="8">
        <f t="shared" si="26"/>
        <v>9</v>
      </c>
      <c r="E64" s="8">
        <f t="shared" si="26"/>
        <v>5</v>
      </c>
      <c r="F64" s="8">
        <f t="shared" si="26"/>
        <v>10</v>
      </c>
      <c r="G64" s="8">
        <f t="shared" si="26"/>
        <v>6</v>
      </c>
      <c r="H64" s="8">
        <f t="shared" si="26"/>
        <v>9</v>
      </c>
      <c r="I64" s="8">
        <f t="shared" si="26"/>
        <v>8</v>
      </c>
      <c r="J64" s="8">
        <f t="shared" si="26"/>
        <v>12</v>
      </c>
      <c r="K64" s="8">
        <f t="shared" si="26"/>
        <v>6</v>
      </c>
      <c r="L64" s="8">
        <f t="shared" si="26"/>
        <v>10</v>
      </c>
      <c r="M64" s="8">
        <f t="shared" si="26"/>
        <v>9</v>
      </c>
      <c r="N64" s="8">
        <f t="shared" si="26"/>
        <v>9</v>
      </c>
      <c r="O64" s="8">
        <f t="shared" si="26"/>
        <v>10</v>
      </c>
      <c r="P64" s="8">
        <f t="shared" si="26"/>
        <v>12</v>
      </c>
      <c r="Q64" s="8">
        <f t="shared" si="26"/>
        <v>7</v>
      </c>
      <c r="R64" s="8">
        <f t="shared" si="26"/>
        <v>7</v>
      </c>
      <c r="S64" s="8">
        <f t="shared" si="26"/>
        <v>7</v>
      </c>
      <c r="T64" s="8">
        <f t="shared" si="26"/>
        <v>7</v>
      </c>
      <c r="U64" s="8">
        <f t="shared" si="26"/>
        <v>8</v>
      </c>
      <c r="V64" s="8">
        <f t="shared" si="26"/>
        <v>10</v>
      </c>
      <c r="W64" s="8">
        <f t="shared" si="26"/>
        <v>11</v>
      </c>
      <c r="X64" s="8">
        <f t="shared" si="26"/>
        <v>7</v>
      </c>
      <c r="Y64" s="8">
        <f t="shared" si="26"/>
        <v>7</v>
      </c>
      <c r="Z64" s="8">
        <f t="shared" si="24"/>
        <v>8.29166666666667</v>
      </c>
      <c r="AA64" s="38">
        <f t="shared" si="21"/>
        <v>2.07425558499527</v>
      </c>
    </row>
    <row r="65" ht="18.5" customHeight="1" spans="1:27">
      <c r="A65" s="7" t="s">
        <v>155</v>
      </c>
      <c r="B65" s="8">
        <f t="shared" si="22"/>
        <v>6</v>
      </c>
      <c r="C65" s="8">
        <f t="shared" ref="C65:Z65" si="27">RANK(C26,C$22:C$36)</f>
        <v>7</v>
      </c>
      <c r="D65" s="8">
        <f t="shared" si="27"/>
        <v>6</v>
      </c>
      <c r="E65" s="8">
        <f t="shared" si="27"/>
        <v>2</v>
      </c>
      <c r="F65" s="8">
        <f t="shared" si="27"/>
        <v>8</v>
      </c>
      <c r="G65" s="8">
        <f t="shared" si="27"/>
        <v>13</v>
      </c>
      <c r="H65" s="8">
        <f t="shared" si="27"/>
        <v>7</v>
      </c>
      <c r="I65" s="8">
        <f t="shared" si="27"/>
        <v>4</v>
      </c>
      <c r="J65" s="8">
        <f t="shared" si="27"/>
        <v>7</v>
      </c>
      <c r="K65" s="8">
        <f t="shared" si="27"/>
        <v>7</v>
      </c>
      <c r="L65" s="8">
        <f t="shared" si="27"/>
        <v>4</v>
      </c>
      <c r="M65" s="8">
        <f t="shared" si="27"/>
        <v>5</v>
      </c>
      <c r="N65" s="8">
        <f t="shared" si="27"/>
        <v>3</v>
      </c>
      <c r="O65" s="8">
        <f t="shared" si="27"/>
        <v>9</v>
      </c>
      <c r="P65" s="8">
        <f t="shared" si="27"/>
        <v>15</v>
      </c>
      <c r="Q65" s="8">
        <f t="shared" si="27"/>
        <v>5</v>
      </c>
      <c r="R65" s="8">
        <f t="shared" si="27"/>
        <v>5</v>
      </c>
      <c r="S65" s="8">
        <f t="shared" si="27"/>
        <v>3</v>
      </c>
      <c r="T65" s="8">
        <f t="shared" si="27"/>
        <v>4</v>
      </c>
      <c r="U65" s="8">
        <f t="shared" si="27"/>
        <v>4</v>
      </c>
      <c r="V65" s="8">
        <f t="shared" si="27"/>
        <v>11</v>
      </c>
      <c r="W65" s="8">
        <f t="shared" si="27"/>
        <v>14</v>
      </c>
      <c r="X65" s="8">
        <f t="shared" si="27"/>
        <v>3</v>
      </c>
      <c r="Y65" s="8">
        <f t="shared" si="27"/>
        <v>6</v>
      </c>
      <c r="Z65" s="8">
        <f t="shared" si="24"/>
        <v>6.58333333333333</v>
      </c>
      <c r="AA65" s="38">
        <f t="shared" si="21"/>
        <v>3.54985200752965</v>
      </c>
    </row>
    <row r="66" ht="18.5" customHeight="1" spans="1:27">
      <c r="A66" s="7" t="s">
        <v>156</v>
      </c>
      <c r="B66" s="8">
        <f t="shared" si="22"/>
        <v>8</v>
      </c>
      <c r="C66" s="8">
        <f t="shared" ref="C66:Z66" si="28">RANK(C27,C$22:C$36)</f>
        <v>10</v>
      </c>
      <c r="D66" s="8">
        <f t="shared" si="28"/>
        <v>7</v>
      </c>
      <c r="E66" s="8">
        <f t="shared" si="28"/>
        <v>11</v>
      </c>
      <c r="F66" s="8">
        <f t="shared" si="28"/>
        <v>3</v>
      </c>
      <c r="G66" s="8">
        <f t="shared" si="28"/>
        <v>7</v>
      </c>
      <c r="H66" s="8">
        <f t="shared" si="28"/>
        <v>6</v>
      </c>
      <c r="I66" s="8">
        <f t="shared" si="28"/>
        <v>5</v>
      </c>
      <c r="J66" s="8">
        <f t="shared" si="28"/>
        <v>9</v>
      </c>
      <c r="K66" s="8">
        <f t="shared" si="28"/>
        <v>4</v>
      </c>
      <c r="L66" s="8">
        <f t="shared" si="28"/>
        <v>5</v>
      </c>
      <c r="M66" s="8">
        <f t="shared" si="28"/>
        <v>12</v>
      </c>
      <c r="N66" s="8">
        <f t="shared" si="28"/>
        <v>5</v>
      </c>
      <c r="O66" s="8">
        <f t="shared" si="28"/>
        <v>2</v>
      </c>
      <c r="P66" s="8">
        <f t="shared" si="28"/>
        <v>7</v>
      </c>
      <c r="Q66" s="8">
        <f t="shared" si="28"/>
        <v>6</v>
      </c>
      <c r="R66" s="8">
        <f t="shared" si="28"/>
        <v>6</v>
      </c>
      <c r="S66" s="8">
        <f t="shared" si="28"/>
        <v>5</v>
      </c>
      <c r="T66" s="8">
        <f t="shared" si="28"/>
        <v>6</v>
      </c>
      <c r="U66" s="8">
        <f t="shared" si="28"/>
        <v>6</v>
      </c>
      <c r="V66" s="8">
        <f t="shared" si="28"/>
        <v>3</v>
      </c>
      <c r="W66" s="8">
        <f t="shared" si="28"/>
        <v>2</v>
      </c>
      <c r="X66" s="8">
        <f t="shared" si="28"/>
        <v>8</v>
      </c>
      <c r="Y66" s="8">
        <f t="shared" si="28"/>
        <v>4</v>
      </c>
      <c r="Z66" s="8">
        <f t="shared" si="24"/>
        <v>6.125</v>
      </c>
      <c r="AA66" s="38">
        <f t="shared" si="21"/>
        <v>2.62616433804794</v>
      </c>
    </row>
    <row r="67" ht="18.5" customHeight="1" spans="1:27">
      <c r="A67" s="7" t="s">
        <v>157</v>
      </c>
      <c r="B67" s="8">
        <f t="shared" si="22"/>
        <v>5</v>
      </c>
      <c r="C67" s="8">
        <f t="shared" ref="C67:Z67" si="29">RANK(C28,C$22:C$36)</f>
        <v>5</v>
      </c>
      <c r="D67" s="8">
        <f t="shared" si="29"/>
        <v>10</v>
      </c>
      <c r="E67" s="8">
        <f t="shared" si="29"/>
        <v>12</v>
      </c>
      <c r="F67" s="8">
        <f t="shared" si="29"/>
        <v>9</v>
      </c>
      <c r="G67" s="8">
        <f t="shared" si="29"/>
        <v>8</v>
      </c>
      <c r="H67" s="8">
        <f t="shared" si="29"/>
        <v>8</v>
      </c>
      <c r="I67" s="8">
        <f t="shared" si="29"/>
        <v>11</v>
      </c>
      <c r="J67" s="8">
        <f t="shared" si="29"/>
        <v>3</v>
      </c>
      <c r="K67" s="8">
        <f t="shared" si="29"/>
        <v>10</v>
      </c>
      <c r="L67" s="8">
        <f t="shared" si="29"/>
        <v>7</v>
      </c>
      <c r="M67" s="8">
        <f t="shared" si="29"/>
        <v>11</v>
      </c>
      <c r="N67" s="8">
        <f t="shared" si="29"/>
        <v>6</v>
      </c>
      <c r="O67" s="8">
        <f t="shared" si="29"/>
        <v>4</v>
      </c>
      <c r="P67" s="8">
        <f t="shared" si="29"/>
        <v>3</v>
      </c>
      <c r="Q67" s="8">
        <f t="shared" si="29"/>
        <v>10</v>
      </c>
      <c r="R67" s="8">
        <f t="shared" si="29"/>
        <v>10</v>
      </c>
      <c r="S67" s="8">
        <f t="shared" si="29"/>
        <v>11</v>
      </c>
      <c r="T67" s="8">
        <f t="shared" si="29"/>
        <v>11</v>
      </c>
      <c r="U67" s="8">
        <f t="shared" si="29"/>
        <v>11</v>
      </c>
      <c r="V67" s="8">
        <f t="shared" si="29"/>
        <v>4</v>
      </c>
      <c r="W67" s="8">
        <f t="shared" si="29"/>
        <v>1</v>
      </c>
      <c r="X67" s="8">
        <f t="shared" si="29"/>
        <v>9</v>
      </c>
      <c r="Y67" s="8">
        <f t="shared" si="29"/>
        <v>10</v>
      </c>
      <c r="Z67" s="8">
        <f t="shared" si="24"/>
        <v>7.875</v>
      </c>
      <c r="AA67" s="38">
        <f t="shared" si="21"/>
        <v>3.20749800908136</v>
      </c>
    </row>
    <row r="68" ht="18.5" customHeight="1" spans="1:27">
      <c r="A68" s="7" t="s">
        <v>158</v>
      </c>
      <c r="B68" s="8">
        <f t="shared" si="22"/>
        <v>3</v>
      </c>
      <c r="C68" s="8">
        <f t="shared" ref="C68:Z68" si="30">RANK(C29,C$22:C$36)</f>
        <v>4</v>
      </c>
      <c r="D68" s="8">
        <f t="shared" si="30"/>
        <v>3</v>
      </c>
      <c r="E68" s="8">
        <f t="shared" si="30"/>
        <v>8</v>
      </c>
      <c r="F68" s="8">
        <f t="shared" si="30"/>
        <v>6</v>
      </c>
      <c r="G68" s="8">
        <f t="shared" si="30"/>
        <v>3</v>
      </c>
      <c r="H68" s="8">
        <f t="shared" si="30"/>
        <v>2</v>
      </c>
      <c r="I68" s="8">
        <f t="shared" si="30"/>
        <v>1</v>
      </c>
      <c r="J68" s="8">
        <f t="shared" si="30"/>
        <v>13</v>
      </c>
      <c r="K68" s="8">
        <f t="shared" si="30"/>
        <v>8</v>
      </c>
      <c r="L68" s="8">
        <f t="shared" si="30"/>
        <v>9</v>
      </c>
      <c r="M68" s="8">
        <f t="shared" si="30"/>
        <v>2</v>
      </c>
      <c r="N68" s="8">
        <f t="shared" si="30"/>
        <v>4</v>
      </c>
      <c r="O68" s="8">
        <f t="shared" si="30"/>
        <v>6</v>
      </c>
      <c r="P68" s="8">
        <f t="shared" si="30"/>
        <v>8</v>
      </c>
      <c r="Q68" s="8">
        <f t="shared" si="30"/>
        <v>1</v>
      </c>
      <c r="R68" s="8">
        <f t="shared" si="30"/>
        <v>2</v>
      </c>
      <c r="S68" s="8">
        <f t="shared" si="30"/>
        <v>6</v>
      </c>
      <c r="T68" s="8">
        <f t="shared" si="30"/>
        <v>1</v>
      </c>
      <c r="U68" s="8">
        <f t="shared" si="30"/>
        <v>1</v>
      </c>
      <c r="V68" s="8">
        <f t="shared" si="30"/>
        <v>8</v>
      </c>
      <c r="W68" s="8">
        <f t="shared" si="30"/>
        <v>4</v>
      </c>
      <c r="X68" s="8">
        <f t="shared" si="30"/>
        <v>5</v>
      </c>
      <c r="Y68" s="8">
        <f t="shared" si="30"/>
        <v>3</v>
      </c>
      <c r="Z68" s="8">
        <f t="shared" si="24"/>
        <v>4.625</v>
      </c>
      <c r="AA68" s="38">
        <f t="shared" si="21"/>
        <v>3.13205724862999</v>
      </c>
    </row>
    <row r="69" ht="18.5" customHeight="1" spans="1:27">
      <c r="A69" s="7" t="s">
        <v>159</v>
      </c>
      <c r="B69" s="8">
        <f t="shared" si="22"/>
        <v>2</v>
      </c>
      <c r="C69" s="8">
        <f t="shared" ref="C69:Z69" si="31">RANK(C30,C$22:C$36)</f>
        <v>1</v>
      </c>
      <c r="D69" s="8">
        <f t="shared" si="31"/>
        <v>4</v>
      </c>
      <c r="E69" s="8">
        <f t="shared" si="31"/>
        <v>9</v>
      </c>
      <c r="F69" s="8">
        <f t="shared" si="31"/>
        <v>4</v>
      </c>
      <c r="G69" s="8">
        <f t="shared" si="31"/>
        <v>2</v>
      </c>
      <c r="H69" s="8">
        <f t="shared" si="31"/>
        <v>5</v>
      </c>
      <c r="I69" s="8">
        <f t="shared" si="31"/>
        <v>2</v>
      </c>
      <c r="J69" s="8">
        <f t="shared" si="31"/>
        <v>5</v>
      </c>
      <c r="K69" s="8">
        <f t="shared" si="31"/>
        <v>3</v>
      </c>
      <c r="L69" s="8">
        <f t="shared" si="31"/>
        <v>8</v>
      </c>
      <c r="M69" s="8">
        <f t="shared" si="31"/>
        <v>7</v>
      </c>
      <c r="N69" s="8">
        <f t="shared" si="31"/>
        <v>7</v>
      </c>
      <c r="O69" s="8">
        <f t="shared" si="31"/>
        <v>3</v>
      </c>
      <c r="P69" s="8">
        <f t="shared" si="31"/>
        <v>9</v>
      </c>
      <c r="Q69" s="8">
        <f t="shared" si="31"/>
        <v>2</v>
      </c>
      <c r="R69" s="8">
        <f t="shared" si="31"/>
        <v>1</v>
      </c>
      <c r="S69" s="8">
        <f t="shared" si="31"/>
        <v>4</v>
      </c>
      <c r="T69" s="8">
        <f t="shared" si="31"/>
        <v>2</v>
      </c>
      <c r="U69" s="8">
        <f t="shared" si="31"/>
        <v>2</v>
      </c>
      <c r="V69" s="8">
        <f t="shared" si="31"/>
        <v>9</v>
      </c>
      <c r="W69" s="8">
        <f t="shared" si="31"/>
        <v>2</v>
      </c>
      <c r="X69" s="8">
        <f t="shared" si="31"/>
        <v>4</v>
      </c>
      <c r="Y69" s="8">
        <f t="shared" si="31"/>
        <v>2</v>
      </c>
      <c r="Z69" s="8">
        <f t="shared" si="24"/>
        <v>4.125</v>
      </c>
      <c r="AA69" s="38">
        <f t="shared" si="21"/>
        <v>2.65906979485553</v>
      </c>
    </row>
    <row r="70" ht="18.5" customHeight="1" spans="1:27">
      <c r="A70" s="7" t="s">
        <v>160</v>
      </c>
      <c r="B70" s="8">
        <f t="shared" si="22"/>
        <v>15</v>
      </c>
      <c r="C70" s="8">
        <f t="shared" ref="C70:Z70" si="32">RANK(C31,C$22:C$36)</f>
        <v>14</v>
      </c>
      <c r="D70" s="8">
        <f t="shared" si="32"/>
        <v>15</v>
      </c>
      <c r="E70" s="8">
        <f t="shared" si="32"/>
        <v>15</v>
      </c>
      <c r="F70" s="8">
        <f t="shared" si="32"/>
        <v>15</v>
      </c>
      <c r="G70" s="8">
        <f t="shared" si="32"/>
        <v>15</v>
      </c>
      <c r="H70" s="8">
        <f t="shared" si="32"/>
        <v>15</v>
      </c>
      <c r="I70" s="8">
        <f t="shared" si="32"/>
        <v>14</v>
      </c>
      <c r="J70" s="8">
        <f t="shared" si="32"/>
        <v>10</v>
      </c>
      <c r="K70" s="8">
        <f t="shared" si="32"/>
        <v>15</v>
      </c>
      <c r="L70" s="8">
        <f t="shared" si="32"/>
        <v>15</v>
      </c>
      <c r="M70" s="8">
        <f t="shared" si="32"/>
        <v>14</v>
      </c>
      <c r="N70" s="8">
        <f t="shared" si="32"/>
        <v>15</v>
      </c>
      <c r="O70" s="8">
        <f t="shared" si="32"/>
        <v>15</v>
      </c>
      <c r="P70" s="8">
        <f t="shared" si="32"/>
        <v>1</v>
      </c>
      <c r="Q70" s="8">
        <f t="shared" si="32"/>
        <v>15</v>
      </c>
      <c r="R70" s="8">
        <f t="shared" si="32"/>
        <v>15</v>
      </c>
      <c r="S70" s="8">
        <f t="shared" si="32"/>
        <v>15</v>
      </c>
      <c r="T70" s="8">
        <f t="shared" si="32"/>
        <v>15</v>
      </c>
      <c r="U70" s="8">
        <f t="shared" si="32"/>
        <v>15</v>
      </c>
      <c r="V70" s="8">
        <f t="shared" si="32"/>
        <v>15</v>
      </c>
      <c r="W70" s="8">
        <f t="shared" si="32"/>
        <v>15</v>
      </c>
      <c r="X70" s="8">
        <f t="shared" si="32"/>
        <v>15</v>
      </c>
      <c r="Y70" s="8">
        <f t="shared" si="32"/>
        <v>14</v>
      </c>
      <c r="Z70" s="8">
        <f t="shared" si="24"/>
        <v>14.0416666666667</v>
      </c>
      <c r="AA70" s="38">
        <f t="shared" si="21"/>
        <v>2.97056818846477</v>
      </c>
    </row>
    <row r="71" ht="18.5" customHeight="1" spans="1:27">
      <c r="A71" s="7" t="s">
        <v>161</v>
      </c>
      <c r="B71" s="8">
        <f t="shared" si="22"/>
        <v>14</v>
      </c>
      <c r="C71" s="8">
        <f t="shared" ref="C71:Z71" si="33">RANK(C32,C$22:C$36)</f>
        <v>15</v>
      </c>
      <c r="D71" s="8">
        <f t="shared" si="33"/>
        <v>14</v>
      </c>
      <c r="E71" s="8">
        <f t="shared" si="33"/>
        <v>14</v>
      </c>
      <c r="F71" s="8">
        <f t="shared" si="33"/>
        <v>14</v>
      </c>
      <c r="G71" s="8">
        <f t="shared" si="33"/>
        <v>12</v>
      </c>
      <c r="H71" s="8">
        <f t="shared" si="33"/>
        <v>14</v>
      </c>
      <c r="I71" s="8">
        <f t="shared" si="33"/>
        <v>15</v>
      </c>
      <c r="J71" s="8">
        <f t="shared" si="33"/>
        <v>4</v>
      </c>
      <c r="K71" s="8">
        <f t="shared" si="33"/>
        <v>12</v>
      </c>
      <c r="L71" s="8">
        <f t="shared" si="33"/>
        <v>13</v>
      </c>
      <c r="M71" s="8">
        <f t="shared" si="33"/>
        <v>8</v>
      </c>
      <c r="N71" s="8">
        <f t="shared" si="33"/>
        <v>14</v>
      </c>
      <c r="O71" s="8">
        <f t="shared" si="33"/>
        <v>14</v>
      </c>
      <c r="P71" s="8">
        <f t="shared" si="33"/>
        <v>2</v>
      </c>
      <c r="Q71" s="8">
        <f t="shared" si="33"/>
        <v>14</v>
      </c>
      <c r="R71" s="8">
        <f t="shared" si="33"/>
        <v>14</v>
      </c>
      <c r="S71" s="8">
        <f t="shared" si="33"/>
        <v>13</v>
      </c>
      <c r="T71" s="8">
        <f t="shared" si="33"/>
        <v>13</v>
      </c>
      <c r="U71" s="8">
        <f t="shared" si="33"/>
        <v>13</v>
      </c>
      <c r="V71" s="8">
        <f t="shared" si="33"/>
        <v>14</v>
      </c>
      <c r="W71" s="8">
        <f t="shared" si="33"/>
        <v>13</v>
      </c>
      <c r="X71" s="8">
        <f t="shared" si="33"/>
        <v>14</v>
      </c>
      <c r="Y71" s="8">
        <f t="shared" si="33"/>
        <v>13</v>
      </c>
      <c r="Z71" s="8">
        <f t="shared" si="24"/>
        <v>12.5</v>
      </c>
      <c r="AA71" s="38">
        <f t="shared" si="21"/>
        <v>3.24372303540774</v>
      </c>
    </row>
    <row r="72" ht="18.5" customHeight="1" spans="1:27">
      <c r="A72" s="7" t="s">
        <v>162</v>
      </c>
      <c r="B72" s="8">
        <f t="shared" si="22"/>
        <v>12</v>
      </c>
      <c r="C72" s="8">
        <f t="shared" ref="C72:Z72" si="34">RANK(C33,C$22:C$36)</f>
        <v>6</v>
      </c>
      <c r="D72" s="8">
        <f t="shared" si="34"/>
        <v>12</v>
      </c>
      <c r="E72" s="8">
        <f t="shared" si="34"/>
        <v>13</v>
      </c>
      <c r="F72" s="8">
        <f t="shared" si="34"/>
        <v>12</v>
      </c>
      <c r="G72" s="8">
        <f t="shared" si="34"/>
        <v>10</v>
      </c>
      <c r="H72" s="8">
        <f t="shared" si="34"/>
        <v>13</v>
      </c>
      <c r="I72" s="8">
        <f t="shared" si="34"/>
        <v>13</v>
      </c>
      <c r="J72" s="8">
        <f t="shared" si="34"/>
        <v>15</v>
      </c>
      <c r="K72" s="8">
        <f t="shared" si="34"/>
        <v>14</v>
      </c>
      <c r="L72" s="8">
        <f t="shared" si="34"/>
        <v>14</v>
      </c>
      <c r="M72" s="8">
        <f t="shared" si="34"/>
        <v>15</v>
      </c>
      <c r="N72" s="8">
        <f t="shared" si="34"/>
        <v>12</v>
      </c>
      <c r="O72" s="8">
        <f t="shared" si="34"/>
        <v>8</v>
      </c>
      <c r="P72" s="8">
        <f t="shared" si="34"/>
        <v>5</v>
      </c>
      <c r="Q72" s="8">
        <f t="shared" si="34"/>
        <v>13</v>
      </c>
      <c r="R72" s="8">
        <f t="shared" si="34"/>
        <v>12</v>
      </c>
      <c r="S72" s="8">
        <f t="shared" si="34"/>
        <v>14</v>
      </c>
      <c r="T72" s="8">
        <f t="shared" si="34"/>
        <v>14</v>
      </c>
      <c r="U72" s="8">
        <f t="shared" si="34"/>
        <v>14</v>
      </c>
      <c r="V72" s="8">
        <f t="shared" si="34"/>
        <v>5</v>
      </c>
      <c r="W72" s="8">
        <f t="shared" si="34"/>
        <v>12</v>
      </c>
      <c r="X72" s="8">
        <f t="shared" si="34"/>
        <v>13</v>
      </c>
      <c r="Y72" s="8">
        <f t="shared" si="34"/>
        <v>15</v>
      </c>
      <c r="Z72" s="8">
        <f t="shared" si="24"/>
        <v>11.9166666666667</v>
      </c>
      <c r="AA72" s="38">
        <f t="shared" si="21"/>
        <v>2.9915339480472</v>
      </c>
    </row>
    <row r="73" ht="18.5" customHeight="1" spans="1:27">
      <c r="A73" s="7" t="s">
        <v>163</v>
      </c>
      <c r="B73" s="8">
        <f t="shared" si="22"/>
        <v>10</v>
      </c>
      <c r="C73" s="8">
        <f t="shared" ref="C73:Z73" si="35">RANK(C34,C$22:C$36)</f>
        <v>12</v>
      </c>
      <c r="D73" s="8">
        <f t="shared" si="35"/>
        <v>5</v>
      </c>
      <c r="E73" s="8">
        <f t="shared" si="35"/>
        <v>10</v>
      </c>
      <c r="F73" s="8">
        <f t="shared" si="35"/>
        <v>2</v>
      </c>
      <c r="G73" s="8">
        <f t="shared" si="35"/>
        <v>5</v>
      </c>
      <c r="H73" s="8">
        <f t="shared" si="35"/>
        <v>4</v>
      </c>
      <c r="I73" s="8">
        <f t="shared" si="35"/>
        <v>10</v>
      </c>
      <c r="J73" s="8">
        <f t="shared" si="35"/>
        <v>6</v>
      </c>
      <c r="K73" s="8">
        <f t="shared" si="35"/>
        <v>5</v>
      </c>
      <c r="L73" s="8">
        <f t="shared" si="35"/>
        <v>3</v>
      </c>
      <c r="M73" s="8">
        <f t="shared" si="35"/>
        <v>3</v>
      </c>
      <c r="N73" s="8">
        <f t="shared" si="35"/>
        <v>8</v>
      </c>
      <c r="O73" s="8">
        <f t="shared" si="35"/>
        <v>7</v>
      </c>
      <c r="P73" s="8">
        <f t="shared" si="35"/>
        <v>10</v>
      </c>
      <c r="Q73" s="8">
        <f t="shared" si="35"/>
        <v>9</v>
      </c>
      <c r="R73" s="8">
        <f t="shared" si="35"/>
        <v>12</v>
      </c>
      <c r="S73" s="8">
        <f t="shared" si="35"/>
        <v>8</v>
      </c>
      <c r="T73" s="8">
        <f t="shared" si="35"/>
        <v>9</v>
      </c>
      <c r="U73" s="8">
        <f t="shared" si="35"/>
        <v>10</v>
      </c>
      <c r="V73" s="8">
        <f t="shared" si="35"/>
        <v>13</v>
      </c>
      <c r="W73" s="8">
        <f t="shared" si="35"/>
        <v>9</v>
      </c>
      <c r="X73" s="8">
        <f t="shared" si="35"/>
        <v>11</v>
      </c>
      <c r="Y73" s="8">
        <f t="shared" si="35"/>
        <v>1</v>
      </c>
      <c r="Z73" s="8">
        <f t="shared" si="24"/>
        <v>7.58333333333333</v>
      </c>
      <c r="AA73" s="38">
        <f t="shared" si="21"/>
        <v>3.41246648866064</v>
      </c>
    </row>
    <row r="74" ht="18.5" customHeight="1" spans="1:27">
      <c r="A74" s="7" t="s">
        <v>177</v>
      </c>
      <c r="B74" s="8">
        <f t="shared" si="22"/>
        <v>13</v>
      </c>
      <c r="C74" s="8">
        <f t="shared" ref="C74:Z74" si="36">RANK(C35,C$22:C$36)</f>
        <v>3</v>
      </c>
      <c r="D74" s="8">
        <f t="shared" si="36"/>
        <v>2</v>
      </c>
      <c r="E74" s="8">
        <f t="shared" si="36"/>
        <v>7</v>
      </c>
      <c r="F74" s="8">
        <f t="shared" si="36"/>
        <v>11</v>
      </c>
      <c r="G74" s="8">
        <f t="shared" si="36"/>
        <v>10</v>
      </c>
      <c r="H74" s="8">
        <f t="shared" si="36"/>
        <v>3</v>
      </c>
      <c r="I74" s="8">
        <f t="shared" si="36"/>
        <v>6</v>
      </c>
      <c r="J74" s="8">
        <f t="shared" si="36"/>
        <v>11</v>
      </c>
      <c r="K74" s="8">
        <f t="shared" si="36"/>
        <v>2</v>
      </c>
      <c r="L74" s="8">
        <f t="shared" si="36"/>
        <v>2</v>
      </c>
      <c r="M74" s="8">
        <f t="shared" si="36"/>
        <v>4</v>
      </c>
      <c r="N74" s="8">
        <f t="shared" si="36"/>
        <v>2</v>
      </c>
      <c r="O74" s="8">
        <f t="shared" si="36"/>
        <v>5</v>
      </c>
      <c r="P74" s="8">
        <f t="shared" si="36"/>
        <v>6</v>
      </c>
      <c r="Q74" s="8">
        <f t="shared" si="36"/>
        <v>4</v>
      </c>
      <c r="R74" s="8">
        <f t="shared" si="36"/>
        <v>4</v>
      </c>
      <c r="S74" s="8">
        <f t="shared" si="36"/>
        <v>2</v>
      </c>
      <c r="T74" s="8">
        <f t="shared" si="36"/>
        <v>4</v>
      </c>
      <c r="U74" s="8">
        <f t="shared" si="36"/>
        <v>4</v>
      </c>
      <c r="V74" s="8">
        <f t="shared" si="36"/>
        <v>2</v>
      </c>
      <c r="W74" s="8">
        <f t="shared" si="36"/>
        <v>8</v>
      </c>
      <c r="X74" s="8">
        <f t="shared" si="36"/>
        <v>2</v>
      </c>
      <c r="Y74" s="8">
        <f t="shared" si="36"/>
        <v>8</v>
      </c>
      <c r="Z74" s="8">
        <f t="shared" si="24"/>
        <v>5.20833333333333</v>
      </c>
      <c r="AA74" s="38">
        <f t="shared" si="21"/>
        <v>3.36192448337021</v>
      </c>
    </row>
    <row r="75" ht="18.5" customHeight="1" spans="1:27">
      <c r="A75" s="9" t="s">
        <v>165</v>
      </c>
      <c r="B75" s="10">
        <f>RANK(B36,B$22:B$36)</f>
        <v>1</v>
      </c>
      <c r="C75" s="10">
        <f t="shared" ref="C75:Z75" si="37">RANK(C36,C$22:C$36)</f>
        <v>2</v>
      </c>
      <c r="D75" s="10">
        <f t="shared" si="37"/>
        <v>1</v>
      </c>
      <c r="E75" s="10">
        <f t="shared" si="37"/>
        <v>3</v>
      </c>
      <c r="F75" s="10">
        <f t="shared" si="37"/>
        <v>1</v>
      </c>
      <c r="G75" s="10">
        <f t="shared" si="37"/>
        <v>1</v>
      </c>
      <c r="H75" s="10">
        <f t="shared" si="37"/>
        <v>1</v>
      </c>
      <c r="I75" s="10">
        <f t="shared" si="37"/>
        <v>3</v>
      </c>
      <c r="J75" s="10">
        <f t="shared" si="37"/>
        <v>1</v>
      </c>
      <c r="K75" s="10">
        <f t="shared" si="37"/>
        <v>1</v>
      </c>
      <c r="L75" s="10">
        <f t="shared" si="37"/>
        <v>1</v>
      </c>
      <c r="M75" s="10">
        <f t="shared" si="37"/>
        <v>1</v>
      </c>
      <c r="N75" s="10">
        <f t="shared" si="37"/>
        <v>1</v>
      </c>
      <c r="O75" s="10">
        <f t="shared" si="37"/>
        <v>1</v>
      </c>
      <c r="P75" s="10">
        <f t="shared" si="37"/>
        <v>4</v>
      </c>
      <c r="Q75" s="10">
        <f t="shared" si="37"/>
        <v>3</v>
      </c>
      <c r="R75" s="10">
        <f t="shared" si="37"/>
        <v>3</v>
      </c>
      <c r="S75" s="10">
        <f t="shared" si="37"/>
        <v>1</v>
      </c>
      <c r="T75" s="10">
        <f t="shared" si="37"/>
        <v>3</v>
      </c>
      <c r="U75" s="10">
        <f t="shared" si="37"/>
        <v>3</v>
      </c>
      <c r="V75" s="10">
        <f t="shared" si="37"/>
        <v>1</v>
      </c>
      <c r="W75" s="10">
        <f t="shared" si="37"/>
        <v>7</v>
      </c>
      <c r="X75" s="10">
        <f t="shared" si="37"/>
        <v>1</v>
      </c>
      <c r="Y75" s="10">
        <f t="shared" si="37"/>
        <v>5</v>
      </c>
      <c r="Z75" s="10">
        <f t="shared" si="24"/>
        <v>2.08333333333333</v>
      </c>
      <c r="AA75" s="39">
        <f t="shared" si="21"/>
        <v>1.58571521832364</v>
      </c>
    </row>
  </sheetData>
  <mergeCells count="3">
    <mergeCell ref="A20:Z20"/>
    <mergeCell ref="A39:Z39"/>
    <mergeCell ref="A59:Z59"/>
  </mergeCells>
  <conditionalFormatting sqref="B61:Z75">
    <cfRule type="cellIs" dxfId="0" priority="1" operator="lessThan">
      <formula>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source</vt:lpstr>
      <vt:lpstr>statistic</vt:lpstr>
      <vt:lpstr>summary-with-baseline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hyacinth</cp:lastModifiedBy>
  <dcterms:created xsi:type="dcterms:W3CDTF">2023-05-12T11:15:00Z</dcterms:created>
  <dcterms:modified xsi:type="dcterms:W3CDTF">2024-05-22T04:27:08Z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D590ADA42FCA421083E205D136B92650_12</vt:lpwstr>
  </property>
</Properties>
</file>