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" sheetId="1" r:id="rId4"/>
    <sheet state="visible" name="SM" sheetId="2" r:id="rId5"/>
    <sheet state="visible" name="CPPD Metrics" sheetId="3" r:id="rId6"/>
    <sheet state="visible" name="CPPD Rules" sheetId="4" r:id="rId7"/>
  </sheets>
  <definedNames/>
  <calcPr/>
</workbook>
</file>

<file path=xl/sharedStrings.xml><?xml version="1.0" encoding="utf-8"?>
<sst xmlns="http://schemas.openxmlformats.org/spreadsheetml/2006/main" count="339" uniqueCount="46">
  <si>
    <t>benchmark/fuzzer</t>
  </si>
  <si>
    <t>mopt</t>
  </si>
  <si>
    <t>honggfuzz</t>
  </si>
  <si>
    <t>aflplusplus_mopt</t>
  </si>
  <si>
    <t>fastcgs</t>
  </si>
  <si>
    <t>fairfuzz</t>
  </si>
  <si>
    <t>aflsmart</t>
  </si>
  <si>
    <t>lafintel</t>
  </si>
  <si>
    <t>afl</t>
  </si>
  <si>
    <t>aflplusplus</t>
  </si>
  <si>
    <t>aflplusplus_noalloc</t>
  </si>
  <si>
    <t>aflfast</t>
  </si>
  <si>
    <t>entropic</t>
  </si>
  <si>
    <t>libfuzzer</t>
  </si>
  <si>
    <t>eclipser</t>
  </si>
  <si>
    <t>bloaty</t>
  </si>
  <si>
    <t>curl</t>
  </si>
  <si>
    <t>freetype2</t>
  </si>
  <si>
    <t>irssi_server</t>
  </si>
  <si>
    <t>jsoncpp</t>
  </si>
  <si>
    <t>libjpeg-turbo</t>
  </si>
  <si>
    <t>libpcap</t>
  </si>
  <si>
    <t>libpng</t>
  </si>
  <si>
    <t>libxml2</t>
  </si>
  <si>
    <t>mbedtls</t>
  </si>
  <si>
    <t>openssl</t>
  </si>
  <si>
    <t>openthread</t>
  </si>
  <si>
    <t>php-src</t>
  </si>
  <si>
    <t>proj4</t>
  </si>
  <si>
    <t>re2</t>
  </si>
  <si>
    <t>sqlite3</t>
  </si>
  <si>
    <t>systemd</t>
  </si>
  <si>
    <t>vorbis</t>
  </si>
  <si>
    <t>woff2</t>
  </si>
  <si>
    <t>wpantund</t>
  </si>
  <si>
    <t>zlib</t>
  </si>
  <si>
    <t>Table: Predicted performance using SourceMonitor</t>
  </si>
  <si>
    <t>Table: predicted/real value percent</t>
  </si>
  <si>
    <t>Table: Were 3/5 of the top fuzzers in the top 5 predicted ranking?</t>
  </si>
  <si>
    <t>benchmark</t>
  </si>
  <si>
    <t>N/5 correct</t>
  </si>
  <si>
    <t>% correct</t>
  </si>
  <si>
    <t>Average correctness</t>
  </si>
  <si>
    <t>Median correctness</t>
  </si>
  <si>
    <t>Table: Predicted performance using CPPDepend Metrics</t>
  </si>
  <si>
    <t>Table: Predicted performance using CPPDepend Rules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</si>
</sst>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name val="Arial"/>
    </font>
    <font>
      <b/>
      <sz val="11.0"/>
      <color theme="1"/>
      <name val="-apple-system"/>
    </font>
    <font>
      <b/>
      <sz val="11.0"/>
      <name val="-apple-system"/>
    </font>
    <font>
      <sz val="11.0"/>
      <color theme="1"/>
      <name val="-apple-system"/>
    </font>
    <font>
      <sz val="11.0"/>
      <name val="-apple-system"/>
    </font>
    <font>
      <b/>
      <sz val="11.0"/>
      <color theme="1"/>
      <name val="Arial"/>
    </font>
    <font>
      <color theme="1"/>
      <name val="Arial"/>
    </font>
    <font>
      <b/>
    </font>
    <font/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0" fillId="2" fontId="4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2" fontId="6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3" fontId="3" numFmtId="0" xfId="0" applyAlignment="1" applyFont="1">
      <alignment vertical="bottom"/>
    </xf>
    <xf borderId="0" fillId="3" fontId="7" numFmtId="0" xfId="0" applyFont="1"/>
    <xf borderId="0" fillId="3" fontId="8" numFmtId="0" xfId="0" applyAlignment="1" applyFont="1">
      <alignment readingOrder="0"/>
    </xf>
    <xf borderId="0" fillId="3" fontId="9" numFmtId="0" xfId="0" applyFont="1"/>
    <xf borderId="1" fillId="2" fontId="3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2" numFmtId="0" xfId="0" applyAlignment="1" applyFont="1">
      <alignment vertical="bottom"/>
    </xf>
    <xf borderId="0" fillId="3" fontId="10" numFmtId="0" xfId="0" applyAlignment="1" applyFont="1">
      <alignment readingOrder="0"/>
    </xf>
    <xf borderId="1" fillId="2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"/>
      <c r="Q1" s="1"/>
      <c r="R1" s="1"/>
      <c r="S1" s="1"/>
      <c r="T1" s="1"/>
      <c r="U1" s="1"/>
      <c r="V1" s="1"/>
    </row>
    <row r="2">
      <c r="A2" s="1" t="s">
        <v>15</v>
      </c>
      <c r="B2" s="5">
        <v>5642.0</v>
      </c>
      <c r="C2" s="5">
        <v>5449.0</v>
      </c>
      <c r="D2" s="6">
        <v>5577.5</v>
      </c>
      <c r="E2" s="5">
        <v>5715.5</v>
      </c>
      <c r="F2" s="5">
        <v>4919.5</v>
      </c>
      <c r="G2" s="5">
        <v>5392.5</v>
      </c>
      <c r="H2" s="5">
        <v>4952.0</v>
      </c>
      <c r="I2" s="5">
        <v>5391.5</v>
      </c>
      <c r="J2" s="5">
        <v>5330.0</v>
      </c>
      <c r="K2" s="5">
        <v>5319.0</v>
      </c>
      <c r="L2" s="5">
        <v>5182.5</v>
      </c>
      <c r="M2" s="5">
        <v>4476.5</v>
      </c>
      <c r="N2" s="5">
        <v>4574.0</v>
      </c>
      <c r="O2" s="6">
        <v>4171.0</v>
      </c>
      <c r="P2" s="6"/>
      <c r="Q2" s="6"/>
      <c r="R2" s="6"/>
      <c r="S2" s="6"/>
      <c r="T2" s="6"/>
      <c r="U2" s="6"/>
      <c r="V2" s="6"/>
    </row>
    <row r="3">
      <c r="A3" s="1" t="s">
        <v>16</v>
      </c>
      <c r="B3" s="5">
        <v>5377.5</v>
      </c>
      <c r="C3" s="5">
        <v>5264.0</v>
      </c>
      <c r="D3" s="6">
        <v>5439.0</v>
      </c>
      <c r="E3" s="5">
        <v>5431.5</v>
      </c>
      <c r="F3" s="5">
        <v>4846.0</v>
      </c>
      <c r="G3" s="5">
        <v>5416.5</v>
      </c>
      <c r="H3" s="5">
        <v>5322.5</v>
      </c>
      <c r="I3" s="5">
        <v>5436.0</v>
      </c>
      <c r="J3" s="5">
        <v>5326.0</v>
      </c>
      <c r="K3" s="5">
        <v>5338.0</v>
      </c>
      <c r="L3" s="5">
        <v>5332.0</v>
      </c>
      <c r="M3" s="5">
        <v>4857.5</v>
      </c>
      <c r="N3" s="5">
        <v>4707.5</v>
      </c>
      <c r="O3" s="6">
        <v>4427.0</v>
      </c>
      <c r="P3" s="6"/>
      <c r="Q3" s="6"/>
      <c r="R3" s="6"/>
      <c r="S3" s="6"/>
      <c r="T3" s="6"/>
      <c r="U3" s="6"/>
      <c r="V3" s="6"/>
    </row>
    <row r="4">
      <c r="A4" s="1" t="s">
        <v>17</v>
      </c>
      <c r="B4" s="5">
        <v>5348.5</v>
      </c>
      <c r="C4" s="5">
        <v>7190.5</v>
      </c>
      <c r="D4" s="6">
        <v>5230.5</v>
      </c>
      <c r="E4" s="5">
        <v>5293.0</v>
      </c>
      <c r="F4" s="5">
        <v>5339.0</v>
      </c>
      <c r="G4" s="5">
        <v>5344.5</v>
      </c>
      <c r="H4" s="5">
        <v>5027.5</v>
      </c>
      <c r="I4" s="5">
        <v>5355.5</v>
      </c>
      <c r="J4" s="5">
        <v>5174.0</v>
      </c>
      <c r="K4" s="5">
        <v>5177.5</v>
      </c>
      <c r="L4" s="5">
        <v>5262.0</v>
      </c>
      <c r="M4" s="5">
        <v>5200.0</v>
      </c>
      <c r="N4" s="5">
        <v>4804.0</v>
      </c>
      <c r="O4" s="6">
        <v>4466.0</v>
      </c>
      <c r="P4" s="6"/>
      <c r="Q4" s="6"/>
      <c r="R4" s="6"/>
      <c r="S4" s="6"/>
      <c r="T4" s="6"/>
      <c r="U4" s="6"/>
      <c r="V4" s="6"/>
    </row>
    <row r="5">
      <c r="A5" s="1" t="s">
        <v>18</v>
      </c>
      <c r="B5" s="5">
        <v>4175.5</v>
      </c>
      <c r="C5" s="5">
        <v>3676.5</v>
      </c>
      <c r="D5" s="6">
        <v>4044.5</v>
      </c>
      <c r="E5" s="5">
        <v>4064.5</v>
      </c>
      <c r="F5" s="5">
        <v>3442.0</v>
      </c>
      <c r="G5" s="5">
        <v>4525.0</v>
      </c>
      <c r="H5" s="5">
        <v>3790.5</v>
      </c>
      <c r="I5" s="5">
        <v>4537.5</v>
      </c>
      <c r="J5" s="5">
        <v>4470.0</v>
      </c>
      <c r="K5" s="5">
        <v>4491.5</v>
      </c>
      <c r="L5" s="5">
        <v>4521.0</v>
      </c>
      <c r="M5" s="5">
        <v>4084.5</v>
      </c>
      <c r="N5" s="5">
        <v>4002.0</v>
      </c>
      <c r="O5" s="6">
        <v>3438.0</v>
      </c>
      <c r="P5" s="6"/>
      <c r="Q5" s="6"/>
      <c r="R5" s="6"/>
      <c r="S5" s="6"/>
      <c r="T5" s="6"/>
      <c r="U5" s="6"/>
      <c r="V5" s="6"/>
    </row>
    <row r="6">
      <c r="A6" s="1" t="s">
        <v>19</v>
      </c>
      <c r="B6" s="5">
        <v>634.0</v>
      </c>
      <c r="C6" s="5">
        <v>634.0</v>
      </c>
      <c r="D6" s="6">
        <v>633.5</v>
      </c>
      <c r="E6" s="5">
        <v>634.0</v>
      </c>
      <c r="F6" s="5">
        <v>634.0</v>
      </c>
      <c r="G6" s="5">
        <v>634.0</v>
      </c>
      <c r="H6" s="5">
        <v>631.0</v>
      </c>
      <c r="I6" s="5">
        <v>634.0</v>
      </c>
      <c r="J6" s="5">
        <v>633.0</v>
      </c>
      <c r="K6" s="5">
        <v>633.0</v>
      </c>
      <c r="L6" s="5">
        <v>634.0</v>
      </c>
      <c r="M6" s="5">
        <v>635.0</v>
      </c>
      <c r="N6" s="5">
        <v>635.0</v>
      </c>
      <c r="O6" s="6">
        <v>595.0</v>
      </c>
      <c r="P6" s="6"/>
      <c r="Q6" s="6"/>
      <c r="R6" s="6"/>
      <c r="S6" s="6"/>
      <c r="T6" s="6"/>
      <c r="U6" s="6"/>
      <c r="V6" s="6"/>
    </row>
    <row r="7">
      <c r="A7" s="1" t="s">
        <v>20</v>
      </c>
      <c r="B7" s="5">
        <v>1439.0</v>
      </c>
      <c r="C7" s="5">
        <v>1434.5</v>
      </c>
      <c r="D7" s="6">
        <v>1357.0</v>
      </c>
      <c r="E7" s="5">
        <v>1432.5</v>
      </c>
      <c r="F7" s="5">
        <v>1225.5</v>
      </c>
      <c r="G7" s="5">
        <v>1431.0</v>
      </c>
      <c r="H7" s="5">
        <v>1422.0</v>
      </c>
      <c r="I7" s="5">
        <v>1440.0</v>
      </c>
      <c r="J7" s="5">
        <v>1428.5</v>
      </c>
      <c r="K7" s="5">
        <v>1426.0</v>
      </c>
      <c r="L7" s="5">
        <v>1432.5</v>
      </c>
      <c r="M7" s="5">
        <v>1424.5</v>
      </c>
      <c r="N7" s="5">
        <v>1393.5</v>
      </c>
      <c r="O7" s="6">
        <v>1038.0</v>
      </c>
      <c r="P7" s="6"/>
      <c r="Q7" s="6"/>
      <c r="R7" s="6"/>
      <c r="S7" s="6"/>
      <c r="T7" s="6"/>
      <c r="U7" s="6"/>
      <c r="V7" s="6"/>
    </row>
    <row r="8">
      <c r="A8" s="1" t="s">
        <v>21</v>
      </c>
      <c r="B8" s="5">
        <v>128.0</v>
      </c>
      <c r="C8" s="5">
        <v>2044.0</v>
      </c>
      <c r="D8" s="6">
        <v>1856.0</v>
      </c>
      <c r="E8" s="5">
        <v>129.0</v>
      </c>
      <c r="F8" s="5">
        <v>369.5</v>
      </c>
      <c r="G8" s="5">
        <v>120.0</v>
      </c>
      <c r="H8" s="5">
        <v>1719.5</v>
      </c>
      <c r="I8" s="5">
        <v>133.5</v>
      </c>
      <c r="J8" s="5">
        <v>1497.0</v>
      </c>
      <c r="K8" s="5">
        <v>1497.5</v>
      </c>
      <c r="L8" s="5">
        <v>129.5</v>
      </c>
      <c r="M8" s="5">
        <v>1756.0</v>
      </c>
      <c r="N8" s="5">
        <v>1647.0</v>
      </c>
      <c r="O8" s="6">
        <v>958.5</v>
      </c>
      <c r="P8" s="6"/>
      <c r="Q8" s="6"/>
      <c r="R8" s="6"/>
      <c r="S8" s="6"/>
      <c r="T8" s="6"/>
      <c r="U8" s="6"/>
      <c r="V8" s="6"/>
    </row>
    <row r="9">
      <c r="A9" s="1" t="s">
        <v>22</v>
      </c>
      <c r="B9" s="5">
        <v>525.0</v>
      </c>
      <c r="C9" s="5">
        <v>677.0</v>
      </c>
      <c r="D9" s="6">
        <v>519.0</v>
      </c>
      <c r="E9" s="5">
        <v>524.0</v>
      </c>
      <c r="F9" s="5">
        <v>526.0</v>
      </c>
      <c r="G9" s="5">
        <v>554.0</v>
      </c>
      <c r="H9" s="5">
        <v>555.0</v>
      </c>
      <c r="I9" s="5">
        <v>525.0</v>
      </c>
      <c r="J9" s="5">
        <v>519.5</v>
      </c>
      <c r="K9" s="5">
        <v>520.0</v>
      </c>
      <c r="L9" s="5">
        <v>523.0</v>
      </c>
      <c r="M9" s="5">
        <v>539.5</v>
      </c>
      <c r="N9" s="5">
        <v>536.0</v>
      </c>
      <c r="O9" s="6">
        <v>519.0</v>
      </c>
      <c r="P9" s="6"/>
      <c r="Q9" s="6"/>
      <c r="R9" s="6"/>
      <c r="S9" s="6"/>
      <c r="T9" s="6"/>
      <c r="U9" s="6"/>
      <c r="V9" s="6"/>
    </row>
    <row r="10">
      <c r="A10" s="1" t="s">
        <v>23</v>
      </c>
      <c r="B10" s="5">
        <v>3446.5</v>
      </c>
      <c r="C10" s="5">
        <v>4661.5</v>
      </c>
      <c r="D10" s="6">
        <v>3122.5</v>
      </c>
      <c r="E10" s="5">
        <v>3386.0</v>
      </c>
      <c r="F10" s="5">
        <v>3646.0</v>
      </c>
      <c r="G10" s="5">
        <v>4718.0</v>
      </c>
      <c r="H10" s="5">
        <v>4424.5</v>
      </c>
      <c r="I10" s="5">
        <v>4646.5</v>
      </c>
      <c r="J10" s="5">
        <v>4330.5</v>
      </c>
      <c r="K10" s="5">
        <v>4360.5</v>
      </c>
      <c r="L10" s="5">
        <v>4510.0</v>
      </c>
      <c r="M10" s="5">
        <v>4350.0</v>
      </c>
      <c r="N10" s="5">
        <v>4421.0</v>
      </c>
      <c r="O10" s="6">
        <v>1725.0</v>
      </c>
      <c r="P10" s="6"/>
      <c r="Q10" s="6"/>
      <c r="R10" s="6"/>
      <c r="S10" s="6"/>
      <c r="T10" s="6"/>
      <c r="U10" s="6"/>
      <c r="V10" s="6"/>
    </row>
    <row r="11">
      <c r="A11" s="1" t="s">
        <v>24</v>
      </c>
      <c r="B11" s="5">
        <v>1679.0</v>
      </c>
      <c r="C11" s="5">
        <v>1676.5</v>
      </c>
      <c r="D11" s="6">
        <v>1673.5</v>
      </c>
      <c r="E11" s="5">
        <v>1658.0</v>
      </c>
      <c r="F11" s="5">
        <v>1663.0</v>
      </c>
      <c r="G11" s="5">
        <v>1671.0</v>
      </c>
      <c r="H11" s="5">
        <v>1575.5</v>
      </c>
      <c r="I11" s="5">
        <v>1683.5</v>
      </c>
      <c r="J11" s="5">
        <v>1662.0</v>
      </c>
      <c r="K11" s="5">
        <v>1662.0</v>
      </c>
      <c r="L11" s="5">
        <v>1601.0</v>
      </c>
      <c r="M11" s="5">
        <v>1644.5</v>
      </c>
      <c r="N11" s="5">
        <v>1510.0</v>
      </c>
      <c r="O11" s="6">
        <v>1412.5</v>
      </c>
      <c r="P11" s="6"/>
      <c r="Q11" s="6"/>
      <c r="R11" s="6"/>
      <c r="S11" s="6"/>
      <c r="T11" s="6"/>
      <c r="U11" s="6"/>
      <c r="V11" s="6"/>
    </row>
    <row r="12">
      <c r="A12" s="1" t="s">
        <v>25</v>
      </c>
      <c r="B12" s="5">
        <v>4075.0</v>
      </c>
      <c r="C12" s="5">
        <v>4070.5</v>
      </c>
      <c r="D12" s="6">
        <v>4077.0</v>
      </c>
      <c r="E12" s="5">
        <v>4077.0</v>
      </c>
      <c r="F12" s="5">
        <v>4053.0</v>
      </c>
      <c r="G12" s="5">
        <v>4077.0</v>
      </c>
      <c r="H12" s="5">
        <v>4072.0</v>
      </c>
      <c r="I12" s="5">
        <v>4076.5</v>
      </c>
      <c r="J12" s="5">
        <v>4077.0</v>
      </c>
      <c r="K12" s="5">
        <v>4077.0</v>
      </c>
      <c r="L12" s="5">
        <v>4073.0</v>
      </c>
      <c r="M12" s="5">
        <v>4073.0</v>
      </c>
      <c r="N12" s="5">
        <v>4068.0</v>
      </c>
      <c r="O12" s="6">
        <v>4056.0</v>
      </c>
      <c r="P12" s="6"/>
      <c r="Q12" s="6"/>
      <c r="R12" s="6"/>
      <c r="S12" s="6"/>
      <c r="T12" s="6"/>
      <c r="U12" s="6"/>
      <c r="V12" s="6"/>
    </row>
    <row r="13">
      <c r="A13" s="1" t="s">
        <v>26</v>
      </c>
      <c r="B13" s="5">
        <v>1720.5</v>
      </c>
      <c r="C13" s="5">
        <v>1723.0</v>
      </c>
      <c r="D13" s="6">
        <v>1740.0</v>
      </c>
      <c r="E13" s="5">
        <v>1740.0</v>
      </c>
      <c r="F13" s="5">
        <v>1139.0</v>
      </c>
      <c r="G13" s="5">
        <v>1720.5</v>
      </c>
      <c r="H13" s="5">
        <v>1518.5</v>
      </c>
      <c r="I13" s="5">
        <v>1718.0</v>
      </c>
      <c r="J13" s="5">
        <v>1738.5</v>
      </c>
      <c r="K13" s="5">
        <v>1736.0</v>
      </c>
      <c r="L13" s="5">
        <v>1523.0</v>
      </c>
      <c r="M13" s="5">
        <v>1539.0</v>
      </c>
      <c r="N13" s="5">
        <v>1536.0</v>
      </c>
      <c r="O13" s="6">
        <v>1657.0</v>
      </c>
      <c r="P13" s="6"/>
      <c r="Q13" s="6"/>
      <c r="R13" s="6"/>
      <c r="S13" s="6"/>
      <c r="T13" s="6"/>
      <c r="U13" s="6"/>
      <c r="V13" s="6"/>
    </row>
    <row r="14">
      <c r="A14" s="1" t="s">
        <v>27</v>
      </c>
      <c r="B14" s="5">
        <v>11216.0</v>
      </c>
      <c r="C14" s="5">
        <v>11440.5</v>
      </c>
      <c r="D14" s="6">
        <v>10949.0</v>
      </c>
      <c r="E14" s="5">
        <v>11183.0</v>
      </c>
      <c r="F14" s="5">
        <v>10869.0</v>
      </c>
      <c r="G14" s="5">
        <v>11226.5</v>
      </c>
      <c r="H14" s="5">
        <v>11075.5</v>
      </c>
      <c r="I14" s="5">
        <v>11232.0</v>
      </c>
      <c r="J14" s="5">
        <v>10979.5</v>
      </c>
      <c r="K14" s="5">
        <v>11036.5</v>
      </c>
      <c r="L14" s="5">
        <v>11103.0</v>
      </c>
      <c r="M14" s="5">
        <v>10702.0</v>
      </c>
      <c r="N14" s="5">
        <v>10238.5</v>
      </c>
      <c r="O14" s="6">
        <v>9888.0</v>
      </c>
      <c r="P14" s="6"/>
      <c r="Q14" s="6"/>
      <c r="R14" s="6"/>
      <c r="S14" s="6"/>
      <c r="T14" s="6"/>
      <c r="U14" s="6"/>
      <c r="V14" s="6"/>
    </row>
    <row r="15">
      <c r="A15" s="1" t="s">
        <v>28</v>
      </c>
      <c r="B15" s="5">
        <v>1983.5</v>
      </c>
      <c r="C15" s="5">
        <v>3201.5</v>
      </c>
      <c r="D15" s="6">
        <v>1696.5</v>
      </c>
      <c r="E15" s="5">
        <v>1955.5</v>
      </c>
      <c r="F15" s="5">
        <v>1916.0</v>
      </c>
      <c r="G15" s="5">
        <v>1974.0</v>
      </c>
      <c r="H15" s="5">
        <v>1938.5</v>
      </c>
      <c r="I15" s="5">
        <v>1922.5</v>
      </c>
      <c r="J15" s="5">
        <v>1663.5</v>
      </c>
      <c r="K15" s="5">
        <v>1637.5</v>
      </c>
      <c r="L15" s="5">
        <v>1776.0</v>
      </c>
      <c r="M15" s="5">
        <v>1560.5</v>
      </c>
      <c r="N15" s="5">
        <v>1452.5</v>
      </c>
      <c r="O15" s="6">
        <v>89.0</v>
      </c>
      <c r="P15" s="6"/>
      <c r="Q15" s="6"/>
      <c r="R15" s="6"/>
      <c r="S15" s="6"/>
      <c r="T15" s="6"/>
      <c r="U15" s="6"/>
      <c r="V15" s="6"/>
    </row>
    <row r="16">
      <c r="A16" s="7" t="s">
        <v>29</v>
      </c>
      <c r="B16" s="5">
        <v>2249.5</v>
      </c>
      <c r="C16" s="5">
        <v>2277.5</v>
      </c>
      <c r="D16" s="5">
        <v>2264.0</v>
      </c>
      <c r="E16" s="5">
        <v>2267.0</v>
      </c>
      <c r="F16" s="5">
        <v>2254.5</v>
      </c>
      <c r="G16" s="5">
        <v>2256.0</v>
      </c>
      <c r="H16" s="5">
        <v>2250.0</v>
      </c>
      <c r="I16" s="5">
        <v>2258.0</v>
      </c>
      <c r="J16" s="5">
        <v>2250.5</v>
      </c>
      <c r="K16" s="5">
        <v>2259.0</v>
      </c>
      <c r="L16" s="5">
        <v>2252.5</v>
      </c>
      <c r="M16" s="5">
        <v>2274.5</v>
      </c>
      <c r="N16" s="5">
        <v>2268.0</v>
      </c>
      <c r="O16" s="5">
        <v>1949.0</v>
      </c>
    </row>
    <row r="17">
      <c r="A17" s="7" t="s">
        <v>30</v>
      </c>
      <c r="B17" s="5">
        <v>17186.5</v>
      </c>
      <c r="C17" s="5">
        <v>12886.0</v>
      </c>
      <c r="D17" s="5">
        <v>12792.0</v>
      </c>
      <c r="E17" s="5">
        <v>11896.0</v>
      </c>
      <c r="F17" s="5">
        <v>12547.0</v>
      </c>
      <c r="G17" s="5">
        <v>17290.5</v>
      </c>
      <c r="H17" s="5">
        <v>9299.5</v>
      </c>
      <c r="I17" s="5">
        <v>17318.5</v>
      </c>
      <c r="J17" s="5">
        <v>14471.5</v>
      </c>
      <c r="K17" s="5">
        <v>14481.0</v>
      </c>
      <c r="L17" s="5">
        <v>16584.0</v>
      </c>
      <c r="M17" s="5">
        <v>9152.0</v>
      </c>
      <c r="N17" s="5">
        <v>8467.0</v>
      </c>
      <c r="O17" s="5">
        <v>5429.5</v>
      </c>
    </row>
    <row r="18">
      <c r="A18" s="7" t="s">
        <v>31</v>
      </c>
      <c r="B18" s="5">
        <v>989.0</v>
      </c>
      <c r="C18" s="5">
        <v>1009.0</v>
      </c>
      <c r="D18" s="5">
        <v>989.0</v>
      </c>
      <c r="E18" s="5">
        <v>989.0</v>
      </c>
      <c r="F18" s="5">
        <v>913.0</v>
      </c>
      <c r="G18" s="5">
        <v>989.5</v>
      </c>
      <c r="H18" s="5">
        <v>982.0</v>
      </c>
      <c r="I18" s="5">
        <v>990.0</v>
      </c>
      <c r="J18" s="5">
        <v>989.5</v>
      </c>
      <c r="K18" s="5">
        <v>988.5</v>
      </c>
      <c r="L18" s="5">
        <v>987.5</v>
      </c>
      <c r="M18" s="5">
        <v>988.0</v>
      </c>
      <c r="N18" s="5">
        <v>781.0</v>
      </c>
      <c r="O18" s="5">
        <v>932.5</v>
      </c>
    </row>
    <row r="19">
      <c r="A19" s="7" t="s">
        <v>32</v>
      </c>
      <c r="B19" s="5">
        <v>1011.5</v>
      </c>
      <c r="C19" s="5">
        <v>1002.0</v>
      </c>
      <c r="D19" s="5">
        <v>1014.0</v>
      </c>
      <c r="E19" s="5">
        <v>1013.5</v>
      </c>
      <c r="F19" s="5">
        <v>1000.0</v>
      </c>
      <c r="G19" s="5">
        <v>1008.5</v>
      </c>
      <c r="H19" s="5">
        <v>993.5</v>
      </c>
      <c r="I19" s="5">
        <v>1012.0</v>
      </c>
      <c r="J19" s="5">
        <v>996.5</v>
      </c>
      <c r="K19" s="5">
        <v>999.0</v>
      </c>
      <c r="L19" s="5">
        <v>1003.5</v>
      </c>
      <c r="M19" s="5">
        <v>999.5</v>
      </c>
      <c r="N19" s="5">
        <v>791.5</v>
      </c>
      <c r="O19" s="5">
        <v>888.5</v>
      </c>
    </row>
    <row r="20">
      <c r="A20" s="7" t="s">
        <v>33</v>
      </c>
      <c r="B20" s="5">
        <v>1042.5</v>
      </c>
      <c r="C20" s="5">
        <v>1086.5</v>
      </c>
      <c r="D20" s="5">
        <v>1081.5</v>
      </c>
      <c r="E20" s="5">
        <v>1047.5</v>
      </c>
      <c r="F20" s="5">
        <v>949.5</v>
      </c>
      <c r="G20" s="5">
        <v>1038.0</v>
      </c>
      <c r="H20" s="5">
        <v>1009.5</v>
      </c>
      <c r="I20" s="5">
        <v>1068.5</v>
      </c>
      <c r="J20" s="5">
        <v>986.0</v>
      </c>
      <c r="K20" s="5">
        <v>1002.0</v>
      </c>
      <c r="L20" s="5">
        <v>966.5</v>
      </c>
      <c r="M20" s="5">
        <v>1009.5</v>
      </c>
      <c r="N20" s="5">
        <v>998.5</v>
      </c>
      <c r="O20" s="5">
        <v>829.5</v>
      </c>
    </row>
    <row r="21">
      <c r="A21" s="7" t="s">
        <v>34</v>
      </c>
      <c r="B21" s="5">
        <v>4124.0</v>
      </c>
      <c r="C21" s="5">
        <v>4067.5</v>
      </c>
      <c r="D21" s="5">
        <v>4087.5</v>
      </c>
      <c r="E21" s="5">
        <v>4118.5</v>
      </c>
      <c r="F21" s="5">
        <v>4098.5</v>
      </c>
      <c r="G21" s="5">
        <v>4122.5</v>
      </c>
      <c r="H21" s="5">
        <v>3961.5</v>
      </c>
      <c r="I21" s="5">
        <v>4125.0</v>
      </c>
      <c r="J21" s="5">
        <v>4100.5</v>
      </c>
      <c r="K21" s="5">
        <v>4104.0</v>
      </c>
      <c r="L21" s="5">
        <v>4114.5</v>
      </c>
      <c r="M21" s="5">
        <v>3841.0</v>
      </c>
      <c r="N21" s="5">
        <v>3713.0</v>
      </c>
      <c r="O21" s="5">
        <v>2423.0</v>
      </c>
    </row>
    <row r="22">
      <c r="A22" s="7" t="s">
        <v>35</v>
      </c>
      <c r="B22" s="5">
        <v>329.0</v>
      </c>
      <c r="C22" s="5">
        <v>330.0</v>
      </c>
      <c r="D22" s="5">
        <v>332.0</v>
      </c>
      <c r="E22" s="5">
        <v>337.0</v>
      </c>
      <c r="F22" s="5">
        <v>330.0</v>
      </c>
      <c r="G22" s="5">
        <v>330.5</v>
      </c>
      <c r="H22" s="5">
        <v>330.0</v>
      </c>
      <c r="I22" s="5">
        <v>330.0</v>
      </c>
      <c r="J22" s="5">
        <v>333.5</v>
      </c>
      <c r="K22" s="5">
        <v>331.5</v>
      </c>
      <c r="L22" s="5">
        <v>327.5</v>
      </c>
      <c r="M22" s="5">
        <v>334.0</v>
      </c>
      <c r="N22" s="5">
        <v>334.0</v>
      </c>
      <c r="O22" s="5">
        <v>313.0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29"/>
    <col customWidth="1" min="2" max="2" width="7.0"/>
    <col customWidth="1" min="3" max="3" width="9.29"/>
    <col customWidth="1" min="4" max="4" width="8.57"/>
    <col customWidth="1" min="5" max="5" width="9.43"/>
    <col customWidth="1" min="6" max="6" width="9.29"/>
    <col customWidth="1" min="7" max="7" width="9.71"/>
    <col customWidth="1" min="8" max="8" width="8.14"/>
    <col customWidth="1" min="9" max="9" width="5.14"/>
    <col customWidth="1" min="10" max="10" width="7.29"/>
    <col customWidth="1" min="12" max="12" width="7.86"/>
    <col customWidth="1" min="13" max="13" width="9.86"/>
    <col customWidth="1" min="14" max="14" width="10.0"/>
    <col customWidth="1" min="15" max="15" width="9.86"/>
    <col customWidth="1" min="26" max="26" width="20.0"/>
  </cols>
  <sheetData>
    <row r="1">
      <c r="A1" s="8" t="s">
        <v>36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  <c r="Q1" s="11" t="s">
        <v>37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0"/>
      <c r="AG1" s="11" t="s">
        <v>38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>
      <c r="A2" s="2" t="s">
        <v>39</v>
      </c>
      <c r="B2" s="1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Q2" s="2" t="s">
        <v>39</v>
      </c>
      <c r="R2" s="1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10</v>
      </c>
      <c r="AB2" s="3" t="s">
        <v>11</v>
      </c>
      <c r="AC2" s="3" t="s">
        <v>12</v>
      </c>
      <c r="AD2" s="3" t="s">
        <v>13</v>
      </c>
      <c r="AE2" s="3" t="s">
        <v>14</v>
      </c>
      <c r="AF2" s="2"/>
      <c r="AG2" s="3" t="s">
        <v>39</v>
      </c>
      <c r="AH2" s="14" t="s">
        <v>40</v>
      </c>
      <c r="AI2" s="1" t="s">
        <v>41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>
      <c r="A3" s="1" t="s">
        <v>15</v>
      </c>
      <c r="B3" s="15">
        <v>4024.77999999999</v>
      </c>
      <c r="C3" s="15">
        <v>3889.793</v>
      </c>
      <c r="D3" s="15">
        <v>3859.909</v>
      </c>
      <c r="E3" s="15">
        <v>3803.37199999999</v>
      </c>
      <c r="F3" s="15">
        <v>3549.897</v>
      </c>
      <c r="G3" s="15">
        <v>3531.71999999999</v>
      </c>
      <c r="H3" s="15">
        <v>3519.092</v>
      </c>
      <c r="I3" s="15">
        <v>3505.78</v>
      </c>
      <c r="J3" s="15">
        <v>3489.86</v>
      </c>
      <c r="K3" s="15">
        <v>3486.7366</v>
      </c>
      <c r="L3" s="15">
        <v>3450.04</v>
      </c>
      <c r="M3" s="15">
        <v>3265.169</v>
      </c>
      <c r="N3" s="15">
        <v>3244.54699999999</v>
      </c>
      <c r="O3" s="15">
        <v>2504.881</v>
      </c>
      <c r="Q3" s="7" t="s">
        <v>15</v>
      </c>
      <c r="R3" s="16">
        <f>B3/Real!B2%</f>
        <v>71.33605105</v>
      </c>
      <c r="S3" s="16">
        <f>C3/Real!C2%</f>
        <v>71.38544687</v>
      </c>
      <c r="T3" s="16">
        <f>D3/Real!D2%</f>
        <v>69.20500224</v>
      </c>
      <c r="U3" s="16">
        <f>E3/Real!E2%</f>
        <v>66.54486922</v>
      </c>
      <c r="V3" s="16">
        <f>F3/Real!F2%</f>
        <v>72.15971135</v>
      </c>
      <c r="W3" s="16">
        <f>G3/Real!G2%</f>
        <v>65.49318498</v>
      </c>
      <c r="X3" s="16">
        <f>H3/Real!H2%</f>
        <v>71.06405493</v>
      </c>
      <c r="Y3" s="16">
        <f>I3/Real!I2%</f>
        <v>65.02420477</v>
      </c>
      <c r="Z3" s="16">
        <f>J3/Real!J2%</f>
        <v>65.47579737</v>
      </c>
      <c r="AA3" s="16">
        <f>K3/Real!K2%</f>
        <v>65.55248355</v>
      </c>
      <c r="AB3" s="16">
        <f>L3/Real!L2%</f>
        <v>66.57095996</v>
      </c>
      <c r="AC3" s="16">
        <f>M3/Real!M2%</f>
        <v>72.94022115</v>
      </c>
      <c r="AD3" s="16">
        <f>N3/Real!N2%</f>
        <v>70.93456493</v>
      </c>
      <c r="AE3" s="16">
        <f>O3/Real!O2%</f>
        <v>60.05468713</v>
      </c>
      <c r="AG3" s="7" t="s">
        <v>15</v>
      </c>
      <c r="AH3" s="15">
        <v>4.0</v>
      </c>
      <c r="AI3" s="16">
        <f t="shared" ref="AI3:AI23" si="1">AH3/5%</f>
        <v>80</v>
      </c>
    </row>
    <row r="4">
      <c r="A4" s="1" t="s">
        <v>16</v>
      </c>
      <c r="B4" s="17">
        <v>3366.47999999999</v>
      </c>
      <c r="C4" s="17">
        <v>3734.37</v>
      </c>
      <c r="D4" s="17">
        <v>3350.95</v>
      </c>
      <c r="E4" s="17">
        <v>3158.76</v>
      </c>
      <c r="F4" s="17">
        <v>3194.08999999999</v>
      </c>
      <c r="G4" s="17">
        <v>1556.65</v>
      </c>
      <c r="H4" s="17">
        <v>3349.74</v>
      </c>
      <c r="I4" s="17">
        <v>1553.32999999999</v>
      </c>
      <c r="J4" s="17">
        <v>1592.6171</v>
      </c>
      <c r="K4" s="17">
        <v>1587.33289999999</v>
      </c>
      <c r="L4" s="17">
        <v>1748.22999999999</v>
      </c>
      <c r="M4" s="17">
        <v>3330.97999999999</v>
      </c>
      <c r="N4" s="17">
        <v>2438.85</v>
      </c>
      <c r="O4" s="17">
        <v>1887.24199999999</v>
      </c>
      <c r="Q4" s="7" t="s">
        <v>16</v>
      </c>
      <c r="R4" s="16">
        <f>B4/Real!B3%</f>
        <v>62.60306834</v>
      </c>
      <c r="S4" s="16">
        <f>C4/Real!C3%</f>
        <v>70.94167933</v>
      </c>
      <c r="T4" s="16">
        <f>D4/Real!D3%</f>
        <v>61.6096709</v>
      </c>
      <c r="U4" s="16">
        <f>E4/Real!E3%</f>
        <v>58.15631041</v>
      </c>
      <c r="V4" s="16">
        <f>F4/Real!F3%</f>
        <v>65.91188609</v>
      </c>
      <c r="W4" s="16">
        <f>G4/Real!G3%</f>
        <v>28.73903812</v>
      </c>
      <c r="X4" s="16">
        <f>H4/Real!H3%</f>
        <v>62.93546266</v>
      </c>
      <c r="Y4" s="16">
        <f>I4/Real!I3%</f>
        <v>28.57487123</v>
      </c>
      <c r="Z4" s="16">
        <f>J4/Real!J3%</f>
        <v>29.90268682</v>
      </c>
      <c r="AA4" s="16">
        <f>K4/Real!K3%</f>
        <v>29.73647246</v>
      </c>
      <c r="AB4" s="16">
        <f>L4/Real!L3%</f>
        <v>32.78750938</v>
      </c>
      <c r="AC4" s="16">
        <f>M4/Real!M3%</f>
        <v>68.5739578</v>
      </c>
      <c r="AD4" s="16">
        <f>N4/Real!N3%</f>
        <v>51.80775358</v>
      </c>
      <c r="AE4" s="16">
        <f>O4/Real!O3%</f>
        <v>42.63026881</v>
      </c>
      <c r="AG4" s="1" t="s">
        <v>16</v>
      </c>
      <c r="AH4" s="15">
        <v>2.0</v>
      </c>
      <c r="AI4" s="16">
        <f t="shared" si="1"/>
        <v>40</v>
      </c>
    </row>
    <row r="5">
      <c r="A5" s="1" t="s">
        <v>17</v>
      </c>
      <c r="B5" s="17">
        <v>4131.25</v>
      </c>
      <c r="C5" s="17">
        <v>4192.51</v>
      </c>
      <c r="D5" s="17">
        <v>3681.55</v>
      </c>
      <c r="E5" s="17">
        <v>3483.76</v>
      </c>
      <c r="F5" s="17">
        <v>3648.57</v>
      </c>
      <c r="G5" s="17">
        <v>2993.28</v>
      </c>
      <c r="H5" s="17">
        <v>3418.62</v>
      </c>
      <c r="I5" s="17">
        <v>2989.70999999999</v>
      </c>
      <c r="J5" s="17">
        <v>2642.4443</v>
      </c>
      <c r="K5" s="17">
        <v>2639.96069999999</v>
      </c>
      <c r="L5" s="17">
        <v>3060.81999999999</v>
      </c>
      <c r="M5" s="17">
        <v>3432.50999999999</v>
      </c>
      <c r="N5" s="17">
        <v>2600.31</v>
      </c>
      <c r="O5" s="17">
        <v>1783.212</v>
      </c>
      <c r="Q5" s="7" t="s">
        <v>17</v>
      </c>
      <c r="R5" s="16">
        <f>B5/Real!B4%</f>
        <v>77.2412826</v>
      </c>
      <c r="S5" s="16">
        <f>C5/Real!C4%</f>
        <v>58.3062374</v>
      </c>
      <c r="T5" s="16">
        <f>D5/Real!D4%</f>
        <v>70.38619635</v>
      </c>
      <c r="U5" s="16">
        <f>E5/Real!E4%</f>
        <v>65.81825052</v>
      </c>
      <c r="V5" s="16">
        <f>F5/Real!F4%</f>
        <v>68.33807829</v>
      </c>
      <c r="W5" s="16">
        <f>G5/Real!G4%</f>
        <v>56.0067359</v>
      </c>
      <c r="X5" s="16">
        <f>H5/Real!H4%</f>
        <v>67.99840875</v>
      </c>
      <c r="Y5" s="16">
        <f>I5/Real!I4%</f>
        <v>55.82503968</v>
      </c>
      <c r="Z5" s="16">
        <f>J5/Real!J4%</f>
        <v>51.07159451</v>
      </c>
      <c r="AA5" s="16">
        <f>K5/Real!K4%</f>
        <v>50.98910092</v>
      </c>
      <c r="AB5" s="16">
        <f>L5/Real!L4%</f>
        <v>58.16837704</v>
      </c>
      <c r="AC5" s="16">
        <f>M5/Real!M4%</f>
        <v>66.00980769</v>
      </c>
      <c r="AD5" s="16">
        <f>N5/Real!N4%</f>
        <v>54.12801832</v>
      </c>
      <c r="AE5" s="16">
        <f>O5/Real!O4%</f>
        <v>39.92861621</v>
      </c>
      <c r="AG5" s="7" t="s">
        <v>17</v>
      </c>
      <c r="AH5" s="15">
        <v>3.0</v>
      </c>
      <c r="AI5" s="16">
        <f t="shared" si="1"/>
        <v>60</v>
      </c>
    </row>
    <row r="6">
      <c r="A6" s="1" t="s">
        <v>18</v>
      </c>
      <c r="B6" s="17">
        <v>-606.18</v>
      </c>
      <c r="C6" s="17">
        <v>144.282000000001</v>
      </c>
      <c r="D6" s="17">
        <v>370.306</v>
      </c>
      <c r="E6" s="17">
        <v>216.188000000001</v>
      </c>
      <c r="F6" s="17">
        <v>-126.061999999998</v>
      </c>
      <c r="G6" s="17">
        <v>-211.279999999998</v>
      </c>
      <c r="H6" s="17">
        <v>710.248000000001</v>
      </c>
      <c r="I6" s="17">
        <v>-214.86</v>
      </c>
      <c r="J6" s="17">
        <v>133.739999999998</v>
      </c>
      <c r="K6" s="17">
        <v>127.792399999997</v>
      </c>
      <c r="L6" s="17">
        <v>-71.0600000000031</v>
      </c>
      <c r="M6" s="17">
        <v>780.035999999999</v>
      </c>
      <c r="N6" s="17">
        <v>401.118</v>
      </c>
      <c r="O6" s="17">
        <v>621.392</v>
      </c>
      <c r="Q6" s="7" t="s">
        <v>18</v>
      </c>
      <c r="R6" s="16">
        <f>B6/Real!B5%</f>
        <v>-14.51754281</v>
      </c>
      <c r="S6" s="16">
        <f>C6/Real!C5%</f>
        <v>3.924439004</v>
      </c>
      <c r="T6" s="16">
        <f>D6/Real!D5%</f>
        <v>9.155791816</v>
      </c>
      <c r="U6" s="16">
        <f>E6/Real!E5%</f>
        <v>5.318932218</v>
      </c>
      <c r="V6" s="16">
        <f>F6/Real!F5%</f>
        <v>-3.662463684</v>
      </c>
      <c r="W6" s="16">
        <f>G6/Real!G5%</f>
        <v>-4.669171271</v>
      </c>
      <c r="X6" s="16">
        <f>H6/Real!H5%</f>
        <v>18.73758079</v>
      </c>
      <c r="Y6" s="16">
        <f>I6/Real!I5%</f>
        <v>-4.735206612</v>
      </c>
      <c r="Z6" s="16">
        <f>J6/Real!J5%</f>
        <v>2.991946309</v>
      </c>
      <c r="AA6" s="16">
        <f>K6/Real!K5%</f>
        <v>2.845205388</v>
      </c>
      <c r="AB6" s="16">
        <f>L6/Real!L5%</f>
        <v>-1.571776156</v>
      </c>
      <c r="AC6" s="16">
        <f>M6/Real!M5%</f>
        <v>19.09746603</v>
      </c>
      <c r="AD6" s="16">
        <f>N6/Real!N5%</f>
        <v>10.02293853</v>
      </c>
      <c r="AE6" s="16">
        <f>O6/Real!O5%</f>
        <v>18.0742292</v>
      </c>
      <c r="AG6" s="7" t="s">
        <v>18</v>
      </c>
      <c r="AH6" s="15">
        <v>1.0</v>
      </c>
      <c r="AI6" s="16">
        <f t="shared" si="1"/>
        <v>20</v>
      </c>
    </row>
    <row r="7">
      <c r="A7" s="1" t="s">
        <v>19</v>
      </c>
      <c r="B7" s="17">
        <v>3300.83</v>
      </c>
      <c r="C7" s="17">
        <v>3093.04199999999</v>
      </c>
      <c r="D7" s="17">
        <v>3069.326</v>
      </c>
      <c r="E7" s="17">
        <v>2993.428</v>
      </c>
      <c r="F7" s="17">
        <v>2820.63799999999</v>
      </c>
      <c r="G7" s="17">
        <v>4500.18999999999</v>
      </c>
      <c r="H7" s="17">
        <v>2640.188</v>
      </c>
      <c r="I7" s="17">
        <v>4481.3</v>
      </c>
      <c r="J7" s="17">
        <v>4007.1304</v>
      </c>
      <c r="K7" s="17">
        <v>4006.25099999999</v>
      </c>
      <c r="L7" s="17">
        <v>4316.35</v>
      </c>
      <c r="M7" s="17">
        <v>2546.336</v>
      </c>
      <c r="N7" s="17">
        <v>2447.008</v>
      </c>
      <c r="O7" s="17">
        <v>1779.06599999999</v>
      </c>
      <c r="Q7" s="7" t="s">
        <v>19</v>
      </c>
      <c r="R7" s="16">
        <f>B7/Real!B6%</f>
        <v>520.6356467</v>
      </c>
      <c r="S7" s="16">
        <f>C7/Real!C6%</f>
        <v>487.8615142</v>
      </c>
      <c r="T7" s="16">
        <f>D7/Real!D6%</f>
        <v>484.5029203</v>
      </c>
      <c r="U7" s="16">
        <f>E7/Real!E6%</f>
        <v>472.1495268</v>
      </c>
      <c r="V7" s="16">
        <f>F7/Real!F6%</f>
        <v>444.8955836</v>
      </c>
      <c r="W7" s="16">
        <f>G7/Real!G6%</f>
        <v>709.8091483</v>
      </c>
      <c r="X7" s="16">
        <f>H7/Real!H6%</f>
        <v>418.4133122</v>
      </c>
      <c r="Y7" s="16">
        <f>I7/Real!I6%</f>
        <v>706.829653</v>
      </c>
      <c r="Z7" s="16">
        <f>J7/Real!J6%</f>
        <v>633.0379779</v>
      </c>
      <c r="AA7" s="16">
        <f>K7/Real!K6%</f>
        <v>632.8990521</v>
      </c>
      <c r="AB7" s="16">
        <f>L7/Real!L6%</f>
        <v>680.8123028</v>
      </c>
      <c r="AC7" s="16">
        <f>M7/Real!M6%</f>
        <v>400.9977953</v>
      </c>
      <c r="AD7" s="16">
        <f>N7/Real!N6%</f>
        <v>385.3555906</v>
      </c>
      <c r="AE7" s="16">
        <f>O7/Real!O6%</f>
        <v>299.0026891</v>
      </c>
      <c r="AG7" s="7" t="s">
        <v>19</v>
      </c>
      <c r="AH7" s="17">
        <v>0.0</v>
      </c>
      <c r="AI7" s="16">
        <f t="shared" si="1"/>
        <v>0</v>
      </c>
    </row>
    <row r="8">
      <c r="A8" s="1" t="s">
        <v>20</v>
      </c>
      <c r="B8" s="17">
        <v>2049.33999999999</v>
      </c>
      <c r="C8" s="17">
        <v>2432.063</v>
      </c>
      <c r="D8" s="17">
        <v>2229.97899999999</v>
      </c>
      <c r="E8" s="17">
        <v>2094.63199999999</v>
      </c>
      <c r="F8" s="17">
        <v>2004.367</v>
      </c>
      <c r="G8" s="17">
        <v>2153.67</v>
      </c>
      <c r="H8" s="17">
        <v>2240.112</v>
      </c>
      <c r="I8" s="17">
        <v>2142.77</v>
      </c>
      <c r="J8" s="17">
        <v>2104.22859999999</v>
      </c>
      <c r="K8" s="17">
        <v>2104.43999999999</v>
      </c>
      <c r="L8" s="17">
        <v>2166.06999999999</v>
      </c>
      <c r="M8" s="17">
        <v>2230.09899999999</v>
      </c>
      <c r="N8" s="17">
        <v>1873.847</v>
      </c>
      <c r="O8" s="17">
        <v>1489.257</v>
      </c>
      <c r="Q8" s="7" t="s">
        <v>20</v>
      </c>
      <c r="R8" s="16">
        <f>B8/Real!B7%</f>
        <v>142.4141765</v>
      </c>
      <c r="S8" s="16">
        <f>C8/Real!C7%</f>
        <v>169.5408156</v>
      </c>
      <c r="T8" s="16">
        <f>D8/Real!D7%</f>
        <v>164.3315402</v>
      </c>
      <c r="U8" s="16">
        <f>E8/Real!E7%</f>
        <v>146.2221291</v>
      </c>
      <c r="V8" s="16">
        <f>F8/Real!F7%</f>
        <v>163.5550388</v>
      </c>
      <c r="W8" s="16">
        <f>G8/Real!G7%</f>
        <v>150.5010482</v>
      </c>
      <c r="X8" s="16">
        <f>H8/Real!H7%</f>
        <v>157.5324895</v>
      </c>
      <c r="Y8" s="16">
        <f>I8/Real!I7%</f>
        <v>148.8034722</v>
      </c>
      <c r="Z8" s="16">
        <f>J8/Real!J7%</f>
        <v>147.3033672</v>
      </c>
      <c r="AA8" s="16">
        <f>K8/Real!K7%</f>
        <v>147.5764376</v>
      </c>
      <c r="AB8" s="16">
        <f>L8/Real!L7%</f>
        <v>151.209075</v>
      </c>
      <c r="AC8" s="16">
        <f>M8/Real!M7%</f>
        <v>156.5531064</v>
      </c>
      <c r="AD8" s="16">
        <f>N8/Real!N7%</f>
        <v>134.4705418</v>
      </c>
      <c r="AE8" s="16">
        <f>O8/Real!O7%</f>
        <v>143.4736994</v>
      </c>
      <c r="AG8" s="7" t="s">
        <v>20</v>
      </c>
      <c r="AH8" s="15">
        <v>2.0</v>
      </c>
      <c r="AI8" s="16">
        <f t="shared" si="1"/>
        <v>40</v>
      </c>
    </row>
    <row r="9">
      <c r="A9" s="1" t="s">
        <v>21</v>
      </c>
      <c r="B9" s="17">
        <v>1229.76</v>
      </c>
      <c r="C9" s="17">
        <v>1850.714</v>
      </c>
      <c r="D9" s="17">
        <v>1736.622</v>
      </c>
      <c r="E9" s="17">
        <v>1617.896</v>
      </c>
      <c r="F9" s="17">
        <v>1440.066</v>
      </c>
      <c r="G9" s="17">
        <v>1362.20999999999</v>
      </c>
      <c r="H9" s="17">
        <v>1936.876</v>
      </c>
      <c r="I9" s="17">
        <v>1351.21</v>
      </c>
      <c r="J9" s="17">
        <v>1527.1423</v>
      </c>
      <c r="K9" s="17">
        <v>1527.12449999999</v>
      </c>
      <c r="L9" s="17">
        <v>1418.90999999999</v>
      </c>
      <c r="M9" s="17">
        <v>1930.17199999999</v>
      </c>
      <c r="N9" s="17">
        <v>1613.666</v>
      </c>
      <c r="O9" s="17">
        <v>1451.618</v>
      </c>
      <c r="Q9" s="7" t="s">
        <v>21</v>
      </c>
      <c r="R9" s="16">
        <f>B9/Real!B8%</f>
        <v>960.75</v>
      </c>
      <c r="S9" s="16">
        <f>C9/Real!C8%</f>
        <v>90.54373777</v>
      </c>
      <c r="T9" s="16">
        <f>D9/Real!D8%</f>
        <v>93.56799569</v>
      </c>
      <c r="U9" s="16">
        <f>E9/Real!E8%</f>
        <v>1254.182946</v>
      </c>
      <c r="V9" s="16">
        <f>F9/Real!F8%</f>
        <v>389.7336942</v>
      </c>
      <c r="W9" s="16">
        <f>G9/Real!G8%</f>
        <v>1135.175</v>
      </c>
      <c r="X9" s="16">
        <f>H9/Real!H8%</f>
        <v>112.6418145</v>
      </c>
      <c r="Y9" s="16">
        <f>I9/Real!I8%</f>
        <v>1012.142322</v>
      </c>
      <c r="Z9" s="16">
        <f>J9/Real!J8%</f>
        <v>102.0135137</v>
      </c>
      <c r="AA9" s="16">
        <f>K9/Real!K8%</f>
        <v>101.9782638</v>
      </c>
      <c r="AB9" s="16">
        <f>L9/Real!L8%</f>
        <v>1095.683398</v>
      </c>
      <c r="AC9" s="16">
        <f>M9/Real!M8%</f>
        <v>109.9186788</v>
      </c>
      <c r="AD9" s="16">
        <f>N9/Real!N8%</f>
        <v>97.97607772</v>
      </c>
      <c r="AE9" s="16">
        <f>O9/Real!O8%</f>
        <v>151.446844</v>
      </c>
      <c r="AG9" s="7" t="s">
        <v>21</v>
      </c>
      <c r="AH9" s="17">
        <v>4.0</v>
      </c>
      <c r="AI9" s="16">
        <f t="shared" si="1"/>
        <v>80</v>
      </c>
    </row>
    <row r="10">
      <c r="A10" s="1" t="s">
        <v>22</v>
      </c>
      <c r="B10" s="17">
        <v>5016.67999999999</v>
      </c>
      <c r="C10" s="17">
        <v>4929.437</v>
      </c>
      <c r="D10" s="17">
        <v>4315.341</v>
      </c>
      <c r="E10" s="17">
        <v>4146.928</v>
      </c>
      <c r="F10" s="17">
        <v>4328.21299999999</v>
      </c>
      <c r="G10" s="17">
        <v>4286.17999999999</v>
      </c>
      <c r="H10" s="17">
        <v>3941.768</v>
      </c>
      <c r="I10" s="17">
        <v>4269.95999999999</v>
      </c>
      <c r="J10" s="17">
        <v>3816.3751</v>
      </c>
      <c r="K10" s="17">
        <v>3819.94229999999</v>
      </c>
      <c r="L10" s="17">
        <v>4228.93999999999</v>
      </c>
      <c r="M10" s="17">
        <v>3835.64099999999</v>
      </c>
      <c r="N10" s="17">
        <v>3325.843</v>
      </c>
      <c r="O10" s="17">
        <v>2257.79499999999</v>
      </c>
      <c r="Q10" s="7" t="s">
        <v>22</v>
      </c>
      <c r="R10" s="16">
        <f>B10/Real!B9%</f>
        <v>955.5580952</v>
      </c>
      <c r="S10" s="16">
        <f>C10/Real!C9%</f>
        <v>728.1295421</v>
      </c>
      <c r="T10" s="16">
        <f>D10/Real!D9%</f>
        <v>831.4722543</v>
      </c>
      <c r="U10" s="16">
        <f>E10/Real!E9%</f>
        <v>791.3984733</v>
      </c>
      <c r="V10" s="16">
        <f>F10/Real!F9%</f>
        <v>822.8541825</v>
      </c>
      <c r="W10" s="16">
        <f>G10/Real!G9%</f>
        <v>773.6787004</v>
      </c>
      <c r="X10" s="16">
        <f>H10/Real!H9%</f>
        <v>710.2284685</v>
      </c>
      <c r="Y10" s="16">
        <f>I10/Real!I9%</f>
        <v>813.3257143</v>
      </c>
      <c r="Z10" s="16">
        <f>J10/Real!J9%</f>
        <v>734.6246583</v>
      </c>
      <c r="AA10" s="16">
        <f>K10/Real!K9%</f>
        <v>734.6042885</v>
      </c>
      <c r="AB10" s="16">
        <f>L10/Real!L9%</f>
        <v>808.5927342</v>
      </c>
      <c r="AC10" s="16">
        <f>M10/Real!M9%</f>
        <v>710.9621872</v>
      </c>
      <c r="AD10" s="16">
        <f>N10/Real!N9%</f>
        <v>620.493097</v>
      </c>
      <c r="AE10" s="16">
        <f>O10/Real!O9%</f>
        <v>435.0279383</v>
      </c>
      <c r="AG10" s="7" t="s">
        <v>22</v>
      </c>
      <c r="AH10" s="17">
        <v>2.0</v>
      </c>
      <c r="AI10" s="16">
        <f t="shared" si="1"/>
        <v>40</v>
      </c>
    </row>
    <row r="11">
      <c r="A11" s="1" t="s">
        <v>23</v>
      </c>
      <c r="B11" s="17">
        <v>5913.65</v>
      </c>
      <c r="C11" s="17">
        <v>5699.349</v>
      </c>
      <c r="D11" s="17">
        <v>5231.717</v>
      </c>
      <c r="E11" s="17">
        <v>4938.456</v>
      </c>
      <c r="F11" s="17">
        <v>5136.241</v>
      </c>
      <c r="G11" s="17">
        <v>7683.2</v>
      </c>
      <c r="H11" s="17">
        <v>4807.356</v>
      </c>
      <c r="I11" s="17">
        <v>7672.64999999999</v>
      </c>
      <c r="J11" s="17">
        <v>6028.39699999999</v>
      </c>
      <c r="K11" s="17">
        <v>6030.05979999999</v>
      </c>
      <c r="L11" s="17">
        <v>7648.49999999999</v>
      </c>
      <c r="M11" s="17">
        <v>4774.49699999999</v>
      </c>
      <c r="N11" s="17">
        <v>3146.61099999999</v>
      </c>
      <c r="O11" s="17">
        <v>2127.78899999999</v>
      </c>
      <c r="Q11" s="7" t="s">
        <v>23</v>
      </c>
      <c r="R11" s="16">
        <f>B11/Real!B10%</f>
        <v>171.5842159</v>
      </c>
      <c r="S11" s="16">
        <f>C11/Real!C10%</f>
        <v>122.2642712</v>
      </c>
      <c r="T11" s="16">
        <f>D11/Real!D10%</f>
        <v>167.5489832</v>
      </c>
      <c r="U11" s="16">
        <f>E11/Real!E10%</f>
        <v>145.8492617</v>
      </c>
      <c r="V11" s="16">
        <f>F11/Real!F10%</f>
        <v>140.8733132</v>
      </c>
      <c r="W11" s="16">
        <f>G11/Real!G10%</f>
        <v>162.8486647</v>
      </c>
      <c r="X11" s="16">
        <f>H11/Real!H10%</f>
        <v>108.6530907</v>
      </c>
      <c r="Y11" s="16">
        <f>I11/Real!I10%</f>
        <v>165.1275153</v>
      </c>
      <c r="Z11" s="16">
        <f>J11/Real!J10%</f>
        <v>139.2078744</v>
      </c>
      <c r="AA11" s="16">
        <f>K11/Real!K10%</f>
        <v>138.2882651</v>
      </c>
      <c r="AB11" s="16">
        <f>L11/Real!L10%</f>
        <v>169.5898004</v>
      </c>
      <c r="AC11" s="16">
        <f>M11/Real!M10%</f>
        <v>109.7585517</v>
      </c>
      <c r="AD11" s="16">
        <f>N11/Real!N10%</f>
        <v>71.17419136</v>
      </c>
      <c r="AE11" s="16">
        <f>O11/Real!O10%</f>
        <v>123.350087</v>
      </c>
      <c r="AG11" s="7" t="s">
        <v>23</v>
      </c>
      <c r="AH11" s="17">
        <v>3.0</v>
      </c>
      <c r="AI11" s="16">
        <f t="shared" si="1"/>
        <v>60</v>
      </c>
    </row>
    <row r="12">
      <c r="A12" s="1" t="s">
        <v>24</v>
      </c>
      <c r="B12" s="17">
        <v>-896.659999999999</v>
      </c>
      <c r="C12" s="17">
        <v>38.0020000000013</v>
      </c>
      <c r="D12" s="17">
        <v>142.186000000001</v>
      </c>
      <c r="E12" s="17">
        <v>-0.272000000000844</v>
      </c>
      <c r="F12" s="17">
        <v>-266.301999999998</v>
      </c>
      <c r="G12" s="17">
        <v>366.419999999998</v>
      </c>
      <c r="H12" s="17">
        <v>583.807999999999</v>
      </c>
      <c r="I12" s="17">
        <v>365.720000000001</v>
      </c>
      <c r="J12" s="17">
        <v>526.021199999999</v>
      </c>
      <c r="K12" s="17">
        <v>523.991199999995</v>
      </c>
      <c r="L12" s="17">
        <v>474.699999999998</v>
      </c>
      <c r="M12" s="17">
        <v>741.285999999998</v>
      </c>
      <c r="N12" s="17">
        <v>249.438</v>
      </c>
      <c r="O12" s="17">
        <v>562.414</v>
      </c>
      <c r="Q12" s="7" t="s">
        <v>24</v>
      </c>
      <c r="R12" s="16">
        <f>B12/Real!B11%</f>
        <v>-53.40440739</v>
      </c>
      <c r="S12" s="16">
        <f>C12/Real!C11%</f>
        <v>2.266746197</v>
      </c>
      <c r="T12" s="16">
        <f>D12/Real!D11%</f>
        <v>8.496325067</v>
      </c>
      <c r="U12" s="16">
        <f>E12/Real!E11%</f>
        <v>-0.0164053076</v>
      </c>
      <c r="V12" s="16">
        <f>F12/Real!F11%</f>
        <v>-16.01334937</v>
      </c>
      <c r="W12" s="16">
        <f>G12/Real!G11%</f>
        <v>21.92818671</v>
      </c>
      <c r="X12" s="16">
        <f>H12/Real!H11%</f>
        <v>37.05541098</v>
      </c>
      <c r="Y12" s="16">
        <f>I12/Real!I11%</f>
        <v>21.72378972</v>
      </c>
      <c r="Z12" s="16">
        <f>J12/Real!J11%</f>
        <v>31.6498917</v>
      </c>
      <c r="AA12" s="16">
        <f>K12/Real!K11%</f>
        <v>31.5277497</v>
      </c>
      <c r="AB12" s="16">
        <f>L12/Real!L11%</f>
        <v>29.65021861</v>
      </c>
      <c r="AC12" s="16">
        <f>M12/Real!M11%</f>
        <v>45.07667984</v>
      </c>
      <c r="AD12" s="16">
        <f>N12/Real!N11%</f>
        <v>16.51907285</v>
      </c>
      <c r="AE12" s="16">
        <f>O12/Real!O11%</f>
        <v>39.81692035</v>
      </c>
      <c r="AG12" s="7" t="s">
        <v>24</v>
      </c>
      <c r="AH12" s="17">
        <v>0.0</v>
      </c>
      <c r="AI12" s="16">
        <f t="shared" si="1"/>
        <v>0</v>
      </c>
    </row>
    <row r="13">
      <c r="A13" s="1" t="s">
        <v>25</v>
      </c>
      <c r="B13" s="17">
        <v>5112.9</v>
      </c>
      <c r="C13" s="17">
        <v>4596.26999999999</v>
      </c>
      <c r="D13" s="17">
        <v>4636.81</v>
      </c>
      <c r="E13" s="17">
        <v>4202.62</v>
      </c>
      <c r="F13" s="17">
        <v>4244.63</v>
      </c>
      <c r="G13" s="17">
        <v>2682.74</v>
      </c>
      <c r="H13" s="17">
        <v>4075.89999999999</v>
      </c>
      <c r="I13" s="17">
        <v>2701.02</v>
      </c>
      <c r="J13" s="17">
        <v>1799.7419</v>
      </c>
      <c r="K13" s="17">
        <v>1772.61009999999</v>
      </c>
      <c r="L13" s="17">
        <v>3089.21999999999</v>
      </c>
      <c r="M13" s="17">
        <v>4124.93</v>
      </c>
      <c r="N13" s="17">
        <v>1838.72999999999</v>
      </c>
      <c r="O13" s="17">
        <v>1031.232</v>
      </c>
      <c r="Q13" s="7" t="s">
        <v>25</v>
      </c>
      <c r="R13" s="16">
        <f>B13/Real!B12%</f>
        <v>125.4699387</v>
      </c>
      <c r="S13" s="16">
        <f>C13/Real!C12%</f>
        <v>112.916595</v>
      </c>
      <c r="T13" s="16">
        <f>D13/Real!D12%</f>
        <v>113.7309296</v>
      </c>
      <c r="U13" s="16">
        <f>E13/Real!E12%</f>
        <v>103.0811871</v>
      </c>
      <c r="V13" s="16">
        <f>F13/Real!F12%</f>
        <v>104.7281026</v>
      </c>
      <c r="W13" s="16">
        <f>G13/Real!G12%</f>
        <v>65.80181506</v>
      </c>
      <c r="X13" s="16">
        <f>H13/Real!H12%</f>
        <v>100.095776</v>
      </c>
      <c r="Y13" s="16">
        <f>I13/Real!I12%</f>
        <v>66.25830982</v>
      </c>
      <c r="Z13" s="16">
        <f>J13/Real!J12%</f>
        <v>44.14377974</v>
      </c>
      <c r="AA13" s="16">
        <f>K13/Real!K12%</f>
        <v>43.47829532</v>
      </c>
      <c r="AB13" s="16">
        <f>L13/Real!L12%</f>
        <v>75.84630493</v>
      </c>
      <c r="AC13" s="16">
        <f>M13/Real!M12%</f>
        <v>101.2749816</v>
      </c>
      <c r="AD13" s="16">
        <f>N13/Real!N12%</f>
        <v>45.19985251</v>
      </c>
      <c r="AE13" s="16">
        <f>O13/Real!O12%</f>
        <v>25.42485207</v>
      </c>
      <c r="AG13" s="7" t="s">
        <v>25</v>
      </c>
      <c r="AH13" s="17">
        <v>2.0</v>
      </c>
      <c r="AI13" s="16">
        <f t="shared" si="1"/>
        <v>40</v>
      </c>
    </row>
    <row r="14">
      <c r="A14" s="1" t="s">
        <v>26</v>
      </c>
      <c r="B14" s="17">
        <v>6563.07</v>
      </c>
      <c r="C14" s="17">
        <v>5743.136</v>
      </c>
      <c r="D14" s="17">
        <v>6014.188</v>
      </c>
      <c r="E14" s="17">
        <v>5553.024</v>
      </c>
      <c r="F14" s="17">
        <v>5593.524</v>
      </c>
      <c r="G14" s="15">
        <v>4903.4</v>
      </c>
      <c r="H14" s="17">
        <v>5210.244</v>
      </c>
      <c r="I14" s="17">
        <v>4944.57</v>
      </c>
      <c r="J14" s="17">
        <v>3142.945</v>
      </c>
      <c r="K14" s="17">
        <v>3100.87519999999</v>
      </c>
      <c r="L14" s="17">
        <v>5434.37999999999</v>
      </c>
      <c r="M14" s="17">
        <v>5447.348</v>
      </c>
      <c r="N14" s="17">
        <v>1843.474</v>
      </c>
      <c r="O14" s="17">
        <v>1149.07</v>
      </c>
      <c r="Q14" s="7" t="s">
        <v>26</v>
      </c>
      <c r="R14" s="16">
        <f>B14/Real!B13%</f>
        <v>381.4629468</v>
      </c>
      <c r="S14" s="16">
        <f>C14/Real!C13%</f>
        <v>333.3218804</v>
      </c>
      <c r="T14" s="16">
        <f>D14/Real!D13%</f>
        <v>345.6429885</v>
      </c>
      <c r="U14" s="16">
        <f>E14/Real!E13%</f>
        <v>319.1393103</v>
      </c>
      <c r="V14" s="16">
        <f>F14/Real!F13%</f>
        <v>491.0907814</v>
      </c>
      <c r="W14" s="16">
        <f>G14/Real!G13%</f>
        <v>284.9985469</v>
      </c>
      <c r="X14" s="16">
        <f>H14/Real!H13%</f>
        <v>343.1178136</v>
      </c>
      <c r="Y14" s="16">
        <f>I14/Real!I13%</f>
        <v>287.8096624</v>
      </c>
      <c r="Z14" s="16">
        <f>J14/Real!J13%</f>
        <v>180.784872</v>
      </c>
      <c r="AA14" s="16">
        <f>K14/Real!K13%</f>
        <v>178.6218433</v>
      </c>
      <c r="AB14" s="16">
        <f>L14/Real!L13%</f>
        <v>356.8207485</v>
      </c>
      <c r="AC14" s="16">
        <f>M14/Real!M13%</f>
        <v>353.9537362</v>
      </c>
      <c r="AD14" s="16">
        <f>N14/Real!N13%</f>
        <v>120.0178385</v>
      </c>
      <c r="AE14" s="16">
        <f>O14/Real!O13%</f>
        <v>69.34640917</v>
      </c>
      <c r="AG14" s="7" t="s">
        <v>26</v>
      </c>
      <c r="AH14" s="17">
        <v>3.0</v>
      </c>
      <c r="AI14" s="16">
        <f t="shared" si="1"/>
        <v>60</v>
      </c>
    </row>
    <row r="15">
      <c r="A15" s="1" t="s">
        <v>27</v>
      </c>
      <c r="B15" s="17">
        <v>11597.8099999999</v>
      </c>
      <c r="C15" s="17">
        <v>12244.5219999999</v>
      </c>
      <c r="D15" s="17">
        <v>11969.146</v>
      </c>
      <c r="E15" s="17">
        <v>11857.288</v>
      </c>
      <c r="F15" s="17">
        <v>11715.4779999999</v>
      </c>
      <c r="G15" s="17">
        <v>9773.61</v>
      </c>
      <c r="H15" s="17">
        <v>12195.568</v>
      </c>
      <c r="I15" s="17">
        <v>9789.35999999999</v>
      </c>
      <c r="J15" s="17">
        <v>7973.11609999999</v>
      </c>
      <c r="K15" s="17">
        <v>7941.13329999999</v>
      </c>
      <c r="L15" s="17">
        <v>10541.2499999999</v>
      </c>
      <c r="M15" s="17">
        <v>12069.356</v>
      </c>
      <c r="N15" s="17">
        <v>7134.68799999999</v>
      </c>
      <c r="O15" s="17">
        <v>6781.92</v>
      </c>
      <c r="Q15" s="7" t="s">
        <v>27</v>
      </c>
      <c r="R15" s="16">
        <f>B15/Real!B14%</f>
        <v>103.4041548</v>
      </c>
      <c r="S15" s="16">
        <f>C15/Real!C14%</f>
        <v>107.0278572</v>
      </c>
      <c r="T15" s="16">
        <f>D15/Real!D14%</f>
        <v>109.3172527</v>
      </c>
      <c r="U15" s="16">
        <f>E15/Real!E14%</f>
        <v>106.0295806</v>
      </c>
      <c r="V15" s="16">
        <f>F15/Real!F14%</f>
        <v>107.7880026</v>
      </c>
      <c r="W15" s="16">
        <f>G15/Real!G14%</f>
        <v>87.05838863</v>
      </c>
      <c r="X15" s="16">
        <f>H15/Real!H14%</f>
        <v>110.1130242</v>
      </c>
      <c r="Y15" s="16">
        <f>I15/Real!I14%</f>
        <v>87.15598291</v>
      </c>
      <c r="Z15" s="16">
        <f>J15/Real!J14%</f>
        <v>72.61820757</v>
      </c>
      <c r="AA15" s="16">
        <f>K15/Real!K14%</f>
        <v>71.95336656</v>
      </c>
      <c r="AB15" s="16">
        <f>L15/Real!L14%</f>
        <v>94.94055661</v>
      </c>
      <c r="AC15" s="16">
        <f>M15/Real!M14%</f>
        <v>112.7766399</v>
      </c>
      <c r="AD15" s="16">
        <f>N15/Real!N14%</f>
        <v>69.68489525</v>
      </c>
      <c r="AE15" s="16">
        <f>O15/Real!O14%</f>
        <v>68.58737864</v>
      </c>
      <c r="AG15" s="7" t="s">
        <v>27</v>
      </c>
      <c r="AH15" s="17">
        <v>2.0</v>
      </c>
      <c r="AI15" s="16">
        <f t="shared" si="1"/>
        <v>40</v>
      </c>
    </row>
    <row r="16">
      <c r="A16" s="1" t="s">
        <v>28</v>
      </c>
      <c r="B16" s="17">
        <v>3588.5</v>
      </c>
      <c r="C16" s="17">
        <v>3666.91</v>
      </c>
      <c r="D16" s="17">
        <v>3586.83</v>
      </c>
      <c r="E16" s="17">
        <v>3465.86</v>
      </c>
      <c r="F16" s="17">
        <v>3299.19</v>
      </c>
      <c r="G16" s="17">
        <v>3553.56999999999</v>
      </c>
      <c r="H16" s="17">
        <v>3394.8</v>
      </c>
      <c r="I16" s="17">
        <v>3539.33</v>
      </c>
      <c r="J16" s="17">
        <v>3250.19819999999</v>
      </c>
      <c r="K16" s="17">
        <v>3245.60779999999</v>
      </c>
      <c r="L16" s="17">
        <v>3569.30999999999</v>
      </c>
      <c r="M16" s="17">
        <v>3284.63999999999</v>
      </c>
      <c r="N16" s="17">
        <v>2680.48999999999</v>
      </c>
      <c r="O16" s="17">
        <v>2125.81599999999</v>
      </c>
      <c r="Q16" s="7" t="s">
        <v>28</v>
      </c>
      <c r="R16" s="16">
        <f>B16/Real!B15%</f>
        <v>180.91757</v>
      </c>
      <c r="S16" s="16">
        <f>C16/Real!C15%</f>
        <v>114.5372482</v>
      </c>
      <c r="T16" s="16">
        <f>D16/Real!D15%</f>
        <v>211.4252874</v>
      </c>
      <c r="U16" s="16">
        <f>E16/Real!E15%</f>
        <v>177.2365124</v>
      </c>
      <c r="V16" s="16">
        <f>F16/Real!F15%</f>
        <v>172.1915449</v>
      </c>
      <c r="W16" s="16">
        <f>G16/Real!G15%</f>
        <v>180.0187437</v>
      </c>
      <c r="X16" s="16">
        <f>H16/Real!H15%</f>
        <v>175.1250967</v>
      </c>
      <c r="Y16" s="16">
        <f>I16/Real!I15%</f>
        <v>184.1003901</v>
      </c>
      <c r="Z16" s="16">
        <f>J16/Real!J15%</f>
        <v>195.3831199</v>
      </c>
      <c r="AA16" s="16">
        <f>K16/Real!K15%</f>
        <v>198.2050565</v>
      </c>
      <c r="AB16" s="16">
        <f>L16/Real!L15%</f>
        <v>200.9746622</v>
      </c>
      <c r="AC16" s="16">
        <f>M16/Real!M15%</f>
        <v>210.4863826</v>
      </c>
      <c r="AD16" s="16">
        <f>N16/Real!N15%</f>
        <v>184.5432014</v>
      </c>
      <c r="AE16" s="16">
        <f>O16/Real!O15%</f>
        <v>2388.557303</v>
      </c>
      <c r="AG16" s="7" t="s">
        <v>28</v>
      </c>
      <c r="AH16" s="17">
        <v>3.0</v>
      </c>
      <c r="AI16" s="16">
        <f t="shared" si="1"/>
        <v>60</v>
      </c>
    </row>
    <row r="17">
      <c r="A17" s="1" t="s">
        <v>29</v>
      </c>
      <c r="B17" s="17">
        <v>2908.14</v>
      </c>
      <c r="C17" s="17">
        <v>2929.416</v>
      </c>
      <c r="D17" s="17">
        <v>2944.228</v>
      </c>
      <c r="E17" s="17">
        <v>2867.984</v>
      </c>
      <c r="F17" s="17">
        <v>2629.144</v>
      </c>
      <c r="G17" s="17">
        <v>3268.07999999999</v>
      </c>
      <c r="H17" s="17">
        <v>2707.084</v>
      </c>
      <c r="I17" s="17">
        <v>3249.36</v>
      </c>
      <c r="J17" s="17">
        <v>3115.95809999999</v>
      </c>
      <c r="K17" s="17">
        <v>3113.17509999999</v>
      </c>
      <c r="L17" s="17">
        <v>3190.09999999999</v>
      </c>
      <c r="M17" s="17">
        <v>2580.25799999999</v>
      </c>
      <c r="N17" s="17">
        <v>2438.964</v>
      </c>
      <c r="O17" s="17">
        <v>1919.348</v>
      </c>
      <c r="Q17" s="7" t="s">
        <v>29</v>
      </c>
      <c r="R17" s="16">
        <f>B17/Real!B16%</f>
        <v>129.2793954</v>
      </c>
      <c r="S17" s="16">
        <f>C17/Real!C16%</f>
        <v>128.6241932</v>
      </c>
      <c r="T17" s="16">
        <f>D17/Real!D16%</f>
        <v>130.0454064</v>
      </c>
      <c r="U17" s="16">
        <f>E17/Real!E16%</f>
        <v>126.5101015</v>
      </c>
      <c r="V17" s="16">
        <f>F17/Real!F16%</f>
        <v>116.6176092</v>
      </c>
      <c r="W17" s="16">
        <f>G17/Real!G16%</f>
        <v>144.8617021</v>
      </c>
      <c r="X17" s="16">
        <f>H17/Real!H16%</f>
        <v>120.3148444</v>
      </c>
      <c r="Y17" s="16">
        <f>I17/Real!I16%</f>
        <v>143.9043401</v>
      </c>
      <c r="Z17" s="16">
        <f>J17/Real!J16%</f>
        <v>138.4562586</v>
      </c>
      <c r="AA17" s="16">
        <f>K17/Real!K16%</f>
        <v>137.8120894</v>
      </c>
      <c r="AB17" s="16">
        <f>L17/Real!L16%</f>
        <v>141.6248613</v>
      </c>
      <c r="AC17" s="16">
        <f>M17/Real!M16%</f>
        <v>113.4428666</v>
      </c>
      <c r="AD17" s="16">
        <f>N17/Real!N16%</f>
        <v>107.5380952</v>
      </c>
      <c r="AE17" s="16">
        <f>O17/Real!O16%</f>
        <v>98.47860441</v>
      </c>
      <c r="AG17" s="7" t="s">
        <v>29</v>
      </c>
      <c r="AH17" s="17">
        <v>0.0</v>
      </c>
      <c r="AI17" s="16">
        <f t="shared" si="1"/>
        <v>0</v>
      </c>
    </row>
    <row r="18">
      <c r="A18" s="1" t="s">
        <v>30</v>
      </c>
      <c r="B18" s="17">
        <v>8444.46</v>
      </c>
      <c r="C18" s="17">
        <v>7184.1</v>
      </c>
      <c r="D18" s="17">
        <v>6757.22</v>
      </c>
      <c r="E18" s="17">
        <v>6391.63999999999</v>
      </c>
      <c r="F18" s="17">
        <v>6717.38</v>
      </c>
      <c r="G18" s="17">
        <v>10499.1699999999</v>
      </c>
      <c r="H18" s="17">
        <v>5561.04</v>
      </c>
      <c r="I18" s="17">
        <v>10488.77</v>
      </c>
      <c r="J18" s="17">
        <v>8014.7936</v>
      </c>
      <c r="K18" s="17">
        <v>8011.25039999999</v>
      </c>
      <c r="L18" s="17">
        <v>10313.7299999999</v>
      </c>
      <c r="M18" s="17">
        <v>5482.33999999999</v>
      </c>
      <c r="N18" s="17">
        <v>3687.08</v>
      </c>
      <c r="O18" s="17">
        <v>1987.37599999999</v>
      </c>
      <c r="Q18" s="7" t="s">
        <v>30</v>
      </c>
      <c r="R18" s="16">
        <f>B18/Real!B17%</f>
        <v>49.13426236</v>
      </c>
      <c r="S18" s="16">
        <f>C18/Real!C17%</f>
        <v>55.75120286</v>
      </c>
      <c r="T18" s="16">
        <f>D18/Real!D17%</f>
        <v>52.82379612</v>
      </c>
      <c r="U18" s="16">
        <f>E18/Real!E17%</f>
        <v>53.72932078</v>
      </c>
      <c r="V18" s="16">
        <f>F18/Real!F17%</f>
        <v>53.5377381</v>
      </c>
      <c r="W18" s="16">
        <f>G18/Real!G17%</f>
        <v>60.72218849</v>
      </c>
      <c r="X18" s="16">
        <f>H18/Real!H17%</f>
        <v>59.79934405</v>
      </c>
      <c r="Y18" s="16">
        <f>I18/Real!I17%</f>
        <v>60.56396339</v>
      </c>
      <c r="Z18" s="16">
        <f>J18/Real!J17%</f>
        <v>55.38329544</v>
      </c>
      <c r="AA18" s="16">
        <f>K18/Real!K17%</f>
        <v>55.3224943</v>
      </c>
      <c r="AB18" s="16">
        <f>L18/Real!L17%</f>
        <v>62.1908466</v>
      </c>
      <c r="AC18" s="16">
        <f>M18/Real!M17%</f>
        <v>59.90319056</v>
      </c>
      <c r="AD18" s="16">
        <f>N18/Real!N17%</f>
        <v>43.54647455</v>
      </c>
      <c r="AE18" s="16">
        <f>O18/Real!O17%</f>
        <v>36.6032968</v>
      </c>
      <c r="AG18" s="7" t="s">
        <v>30</v>
      </c>
      <c r="AH18" s="17">
        <v>4.0</v>
      </c>
      <c r="AI18" s="16">
        <f t="shared" si="1"/>
        <v>80</v>
      </c>
    </row>
    <row r="19">
      <c r="A19" s="1" t="s">
        <v>31</v>
      </c>
      <c r="B19" s="17">
        <v>5236.85</v>
      </c>
      <c r="C19" s="17">
        <v>5060.90699999999</v>
      </c>
      <c r="D19" s="17">
        <v>5221.471</v>
      </c>
      <c r="E19" s="17">
        <v>4720.908</v>
      </c>
      <c r="F19" s="17">
        <v>4697.023</v>
      </c>
      <c r="G19" s="17">
        <v>3187.82999999999</v>
      </c>
      <c r="H19" s="17">
        <v>4955.168</v>
      </c>
      <c r="I19" s="17">
        <v>3214.63999999999</v>
      </c>
      <c r="J19" s="17">
        <v>1989.9059</v>
      </c>
      <c r="K19" s="17">
        <v>1957.40849999999</v>
      </c>
      <c r="L19" s="17">
        <v>3799.64999999999</v>
      </c>
      <c r="M19" s="17">
        <v>5052.471</v>
      </c>
      <c r="N19" s="17">
        <v>1769.51299999999</v>
      </c>
      <c r="O19" s="17">
        <v>1283.177</v>
      </c>
      <c r="Q19" s="7" t="s">
        <v>31</v>
      </c>
      <c r="R19" s="16">
        <f>B19/Real!B18%</f>
        <v>529.5096057</v>
      </c>
      <c r="S19" s="16">
        <f>C19/Real!C18%</f>
        <v>501.5765114</v>
      </c>
      <c r="T19" s="16">
        <f>D19/Real!D18%</f>
        <v>527.9546006</v>
      </c>
      <c r="U19" s="16">
        <f>E19/Real!E18%</f>
        <v>477.3415571</v>
      </c>
      <c r="V19" s="16">
        <f>F19/Real!F18%</f>
        <v>514.4603505</v>
      </c>
      <c r="W19" s="16">
        <f>G19/Real!G18%</f>
        <v>322.1657403</v>
      </c>
      <c r="X19" s="16">
        <f>H19/Real!H18%</f>
        <v>504.5995927</v>
      </c>
      <c r="Y19" s="16">
        <f>I19/Real!I18%</f>
        <v>324.7111111</v>
      </c>
      <c r="Z19" s="16">
        <f>J19/Real!J18%</f>
        <v>201.1021627</v>
      </c>
      <c r="AA19" s="16">
        <f>K19/Real!K18%</f>
        <v>198.0180577</v>
      </c>
      <c r="AB19" s="16">
        <f>L19/Real!L18%</f>
        <v>384.7746835</v>
      </c>
      <c r="AC19" s="16">
        <f>M19/Real!M18%</f>
        <v>511.3837045</v>
      </c>
      <c r="AD19" s="16">
        <f>N19/Real!N18%</f>
        <v>226.5701665</v>
      </c>
      <c r="AE19" s="16">
        <f>O19/Real!O18%</f>
        <v>137.6061126</v>
      </c>
      <c r="AG19" s="7" t="s">
        <v>31</v>
      </c>
      <c r="AH19" s="17">
        <v>2.0</v>
      </c>
      <c r="AI19" s="16">
        <f t="shared" si="1"/>
        <v>40</v>
      </c>
    </row>
    <row r="20">
      <c r="A20" s="1" t="s">
        <v>32</v>
      </c>
      <c r="B20" s="17">
        <v>1308.36999999999</v>
      </c>
      <c r="C20" s="17">
        <v>1972.94399999999</v>
      </c>
      <c r="D20" s="17">
        <v>1494.832</v>
      </c>
      <c r="E20" s="17">
        <v>1346.136</v>
      </c>
      <c r="F20" s="17">
        <v>1430.71599999999</v>
      </c>
      <c r="G20" s="17">
        <v>1619.94</v>
      </c>
      <c r="H20" s="17">
        <v>1664.336</v>
      </c>
      <c r="I20" s="17">
        <v>1613.78999999999</v>
      </c>
      <c r="J20" s="17">
        <v>1618.50429999999</v>
      </c>
      <c r="K20" s="17">
        <v>1624.86549999999</v>
      </c>
      <c r="L20" s="17">
        <v>1621.41999999999</v>
      </c>
      <c r="M20" s="17">
        <v>1774.12199999999</v>
      </c>
      <c r="N20" s="17">
        <v>1463.86599999999</v>
      </c>
      <c r="O20" s="17">
        <v>1134.922</v>
      </c>
      <c r="Q20" s="7" t="s">
        <v>32</v>
      </c>
      <c r="R20" s="16">
        <f>B20/Real!B19%</f>
        <v>129.349481</v>
      </c>
      <c r="S20" s="16">
        <f>C20/Real!C19%</f>
        <v>196.9005988</v>
      </c>
      <c r="T20" s="16">
        <f>D20/Real!D19%</f>
        <v>147.4193294</v>
      </c>
      <c r="U20" s="16">
        <f>E20/Real!E19%</f>
        <v>132.8205229</v>
      </c>
      <c r="V20" s="16">
        <f>F20/Real!F19%</f>
        <v>143.0716</v>
      </c>
      <c r="W20" s="16">
        <f>G20/Real!G19%</f>
        <v>160.6286564</v>
      </c>
      <c r="X20" s="16">
        <f>H20/Real!H19%</f>
        <v>167.5224962</v>
      </c>
      <c r="Y20" s="16">
        <f>I20/Real!I19%</f>
        <v>159.465415</v>
      </c>
      <c r="Z20" s="16">
        <f>J20/Real!J19%</f>
        <v>162.4188961</v>
      </c>
      <c r="AA20" s="16">
        <f>K20/Real!K19%</f>
        <v>162.6491992</v>
      </c>
      <c r="AB20" s="16">
        <f>L20/Real!L19%</f>
        <v>161.5764823</v>
      </c>
      <c r="AC20" s="16">
        <f>M20/Real!M19%</f>
        <v>177.5009505</v>
      </c>
      <c r="AD20" s="16">
        <f>N20/Real!N19%</f>
        <v>184.948326</v>
      </c>
      <c r="AE20" s="16">
        <f>O20/Real!O19%</f>
        <v>127.7346089</v>
      </c>
      <c r="AG20" s="7" t="s">
        <v>32</v>
      </c>
      <c r="AH20" s="17">
        <v>0.0</v>
      </c>
      <c r="AI20" s="16">
        <f t="shared" si="1"/>
        <v>0</v>
      </c>
    </row>
    <row r="21">
      <c r="A21" s="1" t="s">
        <v>33</v>
      </c>
      <c r="B21" s="17">
        <v>4984.34</v>
      </c>
      <c r="C21" s="17">
        <v>4761.896</v>
      </c>
      <c r="D21" s="17">
        <v>4302.268</v>
      </c>
      <c r="E21" s="17">
        <v>4194.88399999999</v>
      </c>
      <c r="F21" s="17">
        <v>4249.664</v>
      </c>
      <c r="G21" s="17">
        <v>4020.61999999999</v>
      </c>
      <c r="H21" s="17">
        <v>3838.564</v>
      </c>
      <c r="I21" s="17">
        <v>3999.13999999999</v>
      </c>
      <c r="J21" s="17">
        <v>3770.95509999999</v>
      </c>
      <c r="K21" s="17">
        <v>3772.69409999999</v>
      </c>
      <c r="L21" s="17">
        <v>3914.61999999999</v>
      </c>
      <c r="M21" s="17">
        <v>3657.94799999999</v>
      </c>
      <c r="N21" s="17">
        <v>3512.18399999999</v>
      </c>
      <c r="O21" s="17">
        <v>2436.45</v>
      </c>
      <c r="Q21" s="7" t="s">
        <v>33</v>
      </c>
      <c r="R21" s="16">
        <f>B21/Real!B20%</f>
        <v>478.1141487</v>
      </c>
      <c r="S21" s="16">
        <f>C21/Real!C20%</f>
        <v>438.278509</v>
      </c>
      <c r="T21" s="16">
        <f>D21/Real!D20%</f>
        <v>397.8056403</v>
      </c>
      <c r="U21" s="16">
        <f>E21/Real!E20%</f>
        <v>400.466253</v>
      </c>
      <c r="V21" s="16">
        <f>F21/Real!F20%</f>
        <v>447.5686151</v>
      </c>
      <c r="W21" s="16">
        <f>G21/Real!G20%</f>
        <v>387.3429672</v>
      </c>
      <c r="X21" s="16">
        <f>H21/Real!H20%</f>
        <v>380.2440812</v>
      </c>
      <c r="Y21" s="16">
        <f>I21/Real!I20%</f>
        <v>374.276088</v>
      </c>
      <c r="Z21" s="16">
        <f>J21/Real!J20%</f>
        <v>382.4498073</v>
      </c>
      <c r="AA21" s="16">
        <f>K21/Real!K20%</f>
        <v>376.5163772</v>
      </c>
      <c r="AB21" s="16">
        <f>L21/Real!L20%</f>
        <v>405.0305225</v>
      </c>
      <c r="AC21" s="16">
        <f>M21/Real!M20%</f>
        <v>362.3524517</v>
      </c>
      <c r="AD21" s="16">
        <f>N21/Real!N20%</f>
        <v>351.746019</v>
      </c>
      <c r="AE21" s="16">
        <f>O21/Real!O20%</f>
        <v>293.7251356</v>
      </c>
      <c r="AG21" s="7" t="s">
        <v>33</v>
      </c>
      <c r="AH21" s="17">
        <v>4.0</v>
      </c>
      <c r="AI21" s="16">
        <f t="shared" si="1"/>
        <v>80</v>
      </c>
    </row>
    <row r="22">
      <c r="A22" s="1" t="s">
        <v>34</v>
      </c>
      <c r="B22" s="17">
        <v>4269.63</v>
      </c>
      <c r="C22" s="17">
        <v>3859.95</v>
      </c>
      <c r="D22" s="17">
        <v>3775.79</v>
      </c>
      <c r="E22" s="17">
        <v>3662.16</v>
      </c>
      <c r="F22" s="17">
        <v>3601.41</v>
      </c>
      <c r="G22" s="17">
        <v>1530.51</v>
      </c>
      <c r="H22" s="17">
        <v>3174.86</v>
      </c>
      <c r="I22" s="17">
        <v>1534.29999999999</v>
      </c>
      <c r="J22" s="17">
        <v>1607.44449999999</v>
      </c>
      <c r="K22" s="17">
        <v>1589.33449999999</v>
      </c>
      <c r="L22" s="17">
        <v>1643.40999999999</v>
      </c>
      <c r="M22" s="17">
        <v>3164.88999999999</v>
      </c>
      <c r="N22" s="17">
        <v>2550.77</v>
      </c>
      <c r="O22" s="17">
        <v>1762.28</v>
      </c>
      <c r="Q22" s="7" t="s">
        <v>34</v>
      </c>
      <c r="R22" s="16">
        <f>B22/Real!B21%</f>
        <v>103.5312803</v>
      </c>
      <c r="S22" s="16">
        <f>C22/Real!C21%</f>
        <v>94.8973571</v>
      </c>
      <c r="T22" s="16">
        <f>D22/Real!D21%</f>
        <v>92.37406728</v>
      </c>
      <c r="U22" s="16">
        <f>E22/Real!E21%</f>
        <v>88.91975234</v>
      </c>
      <c r="V22" s="16">
        <f>F22/Real!F21%</f>
        <v>87.87141637</v>
      </c>
      <c r="W22" s="16">
        <f>G22/Real!G21%</f>
        <v>37.1257732</v>
      </c>
      <c r="X22" s="16">
        <f>H22/Real!H21%</f>
        <v>80.14287517</v>
      </c>
      <c r="Y22" s="16">
        <f>I22/Real!I21%</f>
        <v>37.19515152</v>
      </c>
      <c r="Z22" s="16">
        <f>J22/Real!J21%</f>
        <v>39.20118278</v>
      </c>
      <c r="AA22" s="16">
        <f>K22/Real!K21%</f>
        <v>38.72647417</v>
      </c>
      <c r="AB22" s="16">
        <f>L22/Real!L21%</f>
        <v>39.94191275</v>
      </c>
      <c r="AC22" s="16">
        <f>M22/Real!M21%</f>
        <v>82.39755272</v>
      </c>
      <c r="AD22" s="16">
        <f>N22/Real!N21%</f>
        <v>68.69835712</v>
      </c>
      <c r="AE22" s="16">
        <f>O22/Real!O21%</f>
        <v>72.7313248</v>
      </c>
      <c r="AG22" s="7" t="s">
        <v>34</v>
      </c>
      <c r="AH22" s="17">
        <v>2.0</v>
      </c>
      <c r="AI22" s="16">
        <f t="shared" si="1"/>
        <v>40</v>
      </c>
    </row>
    <row r="23">
      <c r="A23" s="1" t="s">
        <v>35</v>
      </c>
      <c r="B23" s="17">
        <v>1358.85</v>
      </c>
      <c r="C23" s="17">
        <v>2021.209</v>
      </c>
      <c r="D23" s="17">
        <v>1759.797</v>
      </c>
      <c r="E23" s="17">
        <v>1649.176</v>
      </c>
      <c r="F23" s="17">
        <v>1548.981</v>
      </c>
      <c r="G23" s="17">
        <v>1315.27999999999</v>
      </c>
      <c r="H23" s="17">
        <v>1968.536</v>
      </c>
      <c r="I23" s="17">
        <v>1303.35</v>
      </c>
      <c r="J23" s="17">
        <v>1532.0203</v>
      </c>
      <c r="K23" s="17">
        <v>1534.93449999999</v>
      </c>
      <c r="L23" s="17">
        <v>1349.43999999999</v>
      </c>
      <c r="M23" s="17">
        <v>1968.267</v>
      </c>
      <c r="N23" s="17">
        <v>1758.351</v>
      </c>
      <c r="O23" s="17">
        <v>1519.213</v>
      </c>
      <c r="Q23" s="7" t="s">
        <v>35</v>
      </c>
      <c r="R23" s="16">
        <f>B23/Real!B22%</f>
        <v>413.0243161</v>
      </c>
      <c r="S23" s="16">
        <f>C23/Real!C22%</f>
        <v>612.4875758</v>
      </c>
      <c r="T23" s="16">
        <f>D23/Real!D22%</f>
        <v>530.0593373</v>
      </c>
      <c r="U23" s="16">
        <f>E23/Real!E22%</f>
        <v>489.3697329</v>
      </c>
      <c r="V23" s="16">
        <f>F23/Real!F22%</f>
        <v>469.3881818</v>
      </c>
      <c r="W23" s="16">
        <f>G23/Real!G22%</f>
        <v>397.9667171</v>
      </c>
      <c r="X23" s="16">
        <f>H23/Real!H22%</f>
        <v>596.5260606</v>
      </c>
      <c r="Y23" s="16">
        <f>I23/Real!I22%</f>
        <v>394.9545455</v>
      </c>
      <c r="Z23" s="16">
        <f>J23/Real!J22%</f>
        <v>459.3764018</v>
      </c>
      <c r="AA23" s="16">
        <f>K23/Real!K22%</f>
        <v>463.0269985</v>
      </c>
      <c r="AB23" s="16">
        <f>L23/Real!L22%</f>
        <v>412.0427481</v>
      </c>
      <c r="AC23" s="16">
        <f>M23/Real!M22%</f>
        <v>589.301497</v>
      </c>
      <c r="AD23" s="16">
        <f>N23/Real!N22%</f>
        <v>526.4523952</v>
      </c>
      <c r="AE23" s="16">
        <f>O23/Real!O22%</f>
        <v>485.3715655</v>
      </c>
      <c r="AG23" s="7" t="s">
        <v>35</v>
      </c>
      <c r="AH23" s="17">
        <v>3.0</v>
      </c>
      <c r="AI23" s="16">
        <f t="shared" si="1"/>
        <v>60</v>
      </c>
    </row>
    <row r="24">
      <c r="AG24" s="18" t="s">
        <v>42</v>
      </c>
      <c r="AH24" s="16">
        <f t="shared" ref="AH24:AI24" si="2">AVERAGE(AH3:AH23)</f>
        <v>2.19047619</v>
      </c>
      <c r="AI24" s="16">
        <f t="shared" si="2"/>
        <v>43.80952381</v>
      </c>
    </row>
    <row r="25">
      <c r="AG25" s="18" t="s">
        <v>43</v>
      </c>
      <c r="AH25" s="16">
        <f t="shared" ref="AH25:AI25" si="3">MEDIAN(AH3:AH23)</f>
        <v>2</v>
      </c>
      <c r="AI25" s="16">
        <f t="shared" si="3"/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86"/>
    <col customWidth="1" min="3" max="3" width="9.0"/>
    <col customWidth="1" min="4" max="4" width="10.14"/>
    <col customWidth="1" min="5" max="5" width="8.57"/>
    <col customWidth="1" min="6" max="6" width="8.86"/>
    <col customWidth="1" min="7" max="7" width="9.29"/>
    <col customWidth="1" min="8" max="8" width="7.86"/>
    <col customWidth="1" min="9" max="9" width="3.86"/>
    <col customWidth="1" min="10" max="10" width="9.0"/>
    <col customWidth="1" min="12" max="12" width="8.14"/>
    <col customWidth="1" min="13" max="13" width="9.43"/>
    <col customWidth="1" min="14" max="14" width="9.71"/>
  </cols>
  <sheetData>
    <row r="1">
      <c r="A1" s="8" t="s">
        <v>44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0"/>
      <c r="Q1" s="20" t="s">
        <v>37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 t="s">
        <v>38</v>
      </c>
      <c r="AH1" s="10"/>
      <c r="AI1" s="10"/>
      <c r="AJ1" s="10"/>
      <c r="AK1" s="10"/>
      <c r="AL1" s="10"/>
    </row>
    <row r="2">
      <c r="A2" s="2" t="s">
        <v>39</v>
      </c>
      <c r="B2" s="4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Q2" s="2" t="s">
        <v>39</v>
      </c>
      <c r="R2" s="4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  <c r="AF2" s="2"/>
      <c r="AG2" s="2" t="s">
        <v>39</v>
      </c>
      <c r="AH2" s="21" t="s">
        <v>40</v>
      </c>
      <c r="AI2" s="7" t="s">
        <v>41</v>
      </c>
      <c r="AJ2" s="7"/>
      <c r="AK2" s="7"/>
      <c r="AL2" s="7"/>
    </row>
    <row r="3">
      <c r="A3" s="7" t="s">
        <v>15</v>
      </c>
      <c r="B3" s="17">
        <v>4743.8292</v>
      </c>
      <c r="C3" s="17">
        <v>4966.749</v>
      </c>
      <c r="D3" s="17">
        <v>4535.709</v>
      </c>
      <c r="E3" s="17">
        <v>4453.28549999999</v>
      </c>
      <c r="F3" s="17">
        <v>4367.9711</v>
      </c>
      <c r="G3" s="17">
        <v>4387.76799999999</v>
      </c>
      <c r="H3" s="17">
        <v>4114.958</v>
      </c>
      <c r="I3" s="17">
        <v>4392.516</v>
      </c>
      <c r="J3" s="17">
        <v>4435.985</v>
      </c>
      <c r="K3" s="17">
        <v>4443.053</v>
      </c>
      <c r="L3" s="17">
        <v>4293.385</v>
      </c>
      <c r="M3" s="17">
        <v>3656.476</v>
      </c>
      <c r="N3" s="17">
        <v>3533.361</v>
      </c>
      <c r="O3" s="17">
        <v>3074.277</v>
      </c>
      <c r="Q3" s="7" t="s">
        <v>15</v>
      </c>
      <c r="R3" s="16">
        <f>B3/Real!B2%</f>
        <v>84.08063098</v>
      </c>
      <c r="S3" s="16">
        <f>C3/Real!C2%</f>
        <v>91.1497339</v>
      </c>
      <c r="T3" s="16">
        <f>D3/Real!D2%</f>
        <v>81.32154191</v>
      </c>
      <c r="U3" s="16">
        <f>E3/Real!E2%</f>
        <v>77.91593911</v>
      </c>
      <c r="V3" s="16">
        <f>F3/Real!F2%</f>
        <v>88.78892367</v>
      </c>
      <c r="W3" s="16">
        <f>G3/Real!G2%</f>
        <v>81.36797404</v>
      </c>
      <c r="X3" s="16">
        <f>H3/Real!H2%</f>
        <v>83.09689015</v>
      </c>
      <c r="Y3" s="16">
        <f>I3/Real!I2%</f>
        <v>81.47113048</v>
      </c>
      <c r="Z3" s="16">
        <f>J3/Real!J2%</f>
        <v>83.22673546</v>
      </c>
      <c r="AA3" s="16">
        <f>K3/Real!K2%</f>
        <v>83.53173529</v>
      </c>
      <c r="AB3" s="16">
        <f>L3/Real!L2%</f>
        <v>82.84389773</v>
      </c>
      <c r="AC3" s="16">
        <f>M3/Real!M2%</f>
        <v>81.68158159</v>
      </c>
      <c r="AD3" s="16">
        <f>N3/Real!N2%</f>
        <v>77.24881941</v>
      </c>
      <c r="AE3" s="16">
        <f>O3/Real!O2%</f>
        <v>73.70599377</v>
      </c>
      <c r="AG3" s="7" t="s">
        <v>15</v>
      </c>
      <c r="AH3" s="17">
        <v>4.0</v>
      </c>
      <c r="AI3" s="16">
        <f t="shared" ref="AI3:AI23" si="1">AH3/5</f>
        <v>0.8</v>
      </c>
    </row>
    <row r="4">
      <c r="A4" s="7" t="s">
        <v>16</v>
      </c>
      <c r="B4" s="15">
        <v>5636.6398</v>
      </c>
      <c r="C4" s="17">
        <v>6157.571</v>
      </c>
      <c r="D4" s="17">
        <v>5779.151</v>
      </c>
      <c r="E4" s="17">
        <v>5720.1385</v>
      </c>
      <c r="F4" s="17">
        <v>4892.34339999999</v>
      </c>
      <c r="G4" s="17">
        <v>5544.702</v>
      </c>
      <c r="H4" s="17">
        <v>5673.392</v>
      </c>
      <c r="I4" s="17">
        <v>5545.034</v>
      </c>
      <c r="J4" s="17">
        <v>5597.205</v>
      </c>
      <c r="K4" s="17">
        <v>5599.117</v>
      </c>
      <c r="L4" s="17">
        <v>5407.81499999999</v>
      </c>
      <c r="M4" s="17">
        <v>5336.054</v>
      </c>
      <c r="N4" s="17">
        <v>5170.589</v>
      </c>
      <c r="O4" s="17">
        <v>4778.893</v>
      </c>
      <c r="Q4" s="7" t="s">
        <v>16</v>
      </c>
      <c r="R4" s="16">
        <f>B4/Real!B3%</f>
        <v>104.8189642</v>
      </c>
      <c r="S4" s="16">
        <f>C4/Real!C3%</f>
        <v>116.975133</v>
      </c>
      <c r="T4" s="16">
        <f>D4/Real!D3%</f>
        <v>106.2539254</v>
      </c>
      <c r="U4" s="16">
        <f>E4/Real!E3%</f>
        <v>105.3141582</v>
      </c>
      <c r="V4" s="16">
        <f>F4/Real!F3%</f>
        <v>100.9563227</v>
      </c>
      <c r="W4" s="16">
        <f>G4/Real!G3%</f>
        <v>102.366879</v>
      </c>
      <c r="X4" s="16">
        <f>H4/Real!H3%</f>
        <v>106.5926163</v>
      </c>
      <c r="Y4" s="16">
        <f>I4/Real!I3%</f>
        <v>102.0057763</v>
      </c>
      <c r="Z4" s="16">
        <f>J4/Real!J3%</f>
        <v>105.0920954</v>
      </c>
      <c r="AA4" s="16">
        <f>K4/Real!K3%</f>
        <v>104.8916635</v>
      </c>
      <c r="AB4" s="16">
        <f>L4/Real!L3%</f>
        <v>101.4218867</v>
      </c>
      <c r="AC4" s="16">
        <f>M4/Real!M3%</f>
        <v>109.851858</v>
      </c>
      <c r="AD4" s="16">
        <f>N4/Real!N3%</f>
        <v>109.8372597</v>
      </c>
      <c r="AE4" s="16">
        <f>O4/Real!O3%</f>
        <v>107.9487915</v>
      </c>
      <c r="AG4" s="7" t="s">
        <v>16</v>
      </c>
      <c r="AH4" s="17">
        <v>3.0</v>
      </c>
      <c r="AI4" s="16">
        <f t="shared" si="1"/>
        <v>0.6</v>
      </c>
    </row>
    <row r="5">
      <c r="A5" s="7" t="s">
        <v>17</v>
      </c>
      <c r="B5" s="17">
        <v>4189.06659999999</v>
      </c>
      <c r="C5" s="17">
        <v>4918.58499999999</v>
      </c>
      <c r="D5" s="17">
        <v>4464.39599999999</v>
      </c>
      <c r="E5" s="17">
        <v>4468.03469999999</v>
      </c>
      <c r="F5" s="17">
        <v>3944.06989999999</v>
      </c>
      <c r="G5" s="17">
        <v>4677.16599999999</v>
      </c>
      <c r="H5" s="17">
        <v>4021.494</v>
      </c>
      <c r="I5" s="17">
        <v>4681.772</v>
      </c>
      <c r="J5" s="17">
        <v>4457.543</v>
      </c>
      <c r="K5" s="17">
        <v>4469.95999999999</v>
      </c>
      <c r="L5" s="17">
        <v>4570.91199999999</v>
      </c>
      <c r="M5" s="17">
        <v>4211.88199999999</v>
      </c>
      <c r="N5" s="17">
        <v>4076.32099999999</v>
      </c>
      <c r="O5" s="17">
        <v>3701.003</v>
      </c>
      <c r="Q5" s="7" t="s">
        <v>17</v>
      </c>
      <c r="R5" s="16">
        <f>B5/Real!B4%</f>
        <v>78.3222698</v>
      </c>
      <c r="S5" s="16">
        <f>C5/Real!C4%</f>
        <v>68.40393575</v>
      </c>
      <c r="T5" s="16">
        <f>D5/Real!D4%</f>
        <v>85.35314024</v>
      </c>
      <c r="U5" s="16">
        <f>E5/Real!E4%</f>
        <v>84.41403174</v>
      </c>
      <c r="V5" s="16">
        <f>F5/Real!F4%</f>
        <v>73.87282075</v>
      </c>
      <c r="W5" s="16">
        <f>G5/Real!G4%</f>
        <v>87.51363084</v>
      </c>
      <c r="X5" s="16">
        <f>H5/Real!H4%</f>
        <v>79.98993536</v>
      </c>
      <c r="Y5" s="16">
        <f>I5/Real!I4%</f>
        <v>87.4198861</v>
      </c>
      <c r="Z5" s="16">
        <f>J5/Real!J4%</f>
        <v>86.15274449</v>
      </c>
      <c r="AA5" s="16">
        <f>K5/Real!K4%</f>
        <v>86.33433124</v>
      </c>
      <c r="AB5" s="16">
        <f>L5/Real!L4%</f>
        <v>86.86643862</v>
      </c>
      <c r="AC5" s="16">
        <f>M5/Real!M4%</f>
        <v>80.99773077</v>
      </c>
      <c r="AD5" s="16">
        <f>N5/Real!N4%</f>
        <v>84.85264363</v>
      </c>
      <c r="AE5" s="16">
        <f>O5/Real!O4%</f>
        <v>82.87064487</v>
      </c>
      <c r="AG5" s="7" t="s">
        <v>17</v>
      </c>
      <c r="AH5" s="17">
        <v>3.0</v>
      </c>
      <c r="AI5" s="16">
        <f t="shared" si="1"/>
        <v>0.6</v>
      </c>
    </row>
    <row r="6">
      <c r="A6" s="7" t="s">
        <v>18</v>
      </c>
      <c r="B6" s="17">
        <v>4233.67219999999</v>
      </c>
      <c r="C6" s="17">
        <v>4523.679</v>
      </c>
      <c r="D6" s="17">
        <v>3846.28</v>
      </c>
      <c r="E6" s="17">
        <v>4210.17729999999</v>
      </c>
      <c r="F6" s="17">
        <v>4004.67889999999</v>
      </c>
      <c r="G6" s="17">
        <v>5060.668</v>
      </c>
      <c r="H6" s="17">
        <v>4260.358</v>
      </c>
      <c r="I6" s="17">
        <v>5062.566</v>
      </c>
      <c r="J6" s="17">
        <v>4726.51499999999</v>
      </c>
      <c r="K6" s="17">
        <v>4737.95</v>
      </c>
      <c r="L6" s="17">
        <v>4951.4</v>
      </c>
      <c r="M6" s="17">
        <v>4567.902</v>
      </c>
      <c r="N6" s="17">
        <v>4437.205</v>
      </c>
      <c r="O6" s="17">
        <v>2661.875</v>
      </c>
      <c r="Q6" s="7" t="s">
        <v>18</v>
      </c>
      <c r="R6" s="16">
        <f>B6/Real!B5%</f>
        <v>101.3931793</v>
      </c>
      <c r="S6" s="16">
        <f>C6/Real!C5%</f>
        <v>123.0430845</v>
      </c>
      <c r="T6" s="16">
        <f>D6/Real!D5%</f>
        <v>95.09902337</v>
      </c>
      <c r="U6" s="16">
        <f>E6/Real!E5%</f>
        <v>103.5841383</v>
      </c>
      <c r="V6" s="16">
        <f>F6/Real!F5%</f>
        <v>116.3474404</v>
      </c>
      <c r="W6" s="16">
        <f>G6/Real!G5%</f>
        <v>111.8379669</v>
      </c>
      <c r="X6" s="16">
        <f>H6/Real!H5%</f>
        <v>112.3956734</v>
      </c>
      <c r="Y6" s="16">
        <f>I6/Real!I5%</f>
        <v>111.5717025</v>
      </c>
      <c r="Z6" s="16">
        <f>J6/Real!J5%</f>
        <v>105.7385906</v>
      </c>
      <c r="AA6" s="16">
        <f>K6/Real!K5%</f>
        <v>105.4870311</v>
      </c>
      <c r="AB6" s="16">
        <f>L6/Real!L5%</f>
        <v>109.5200177</v>
      </c>
      <c r="AC6" s="16">
        <f>M6/Real!M5%</f>
        <v>111.8350349</v>
      </c>
      <c r="AD6" s="16">
        <f>N6/Real!N5%</f>
        <v>110.8746877</v>
      </c>
      <c r="AE6" s="16">
        <f>O6/Real!O5%</f>
        <v>77.4251018</v>
      </c>
      <c r="AG6" s="7" t="s">
        <v>18</v>
      </c>
      <c r="AH6" s="17">
        <v>5.0</v>
      </c>
      <c r="AI6" s="16">
        <f t="shared" si="1"/>
        <v>1</v>
      </c>
    </row>
    <row r="7">
      <c r="A7" s="7" t="s">
        <v>19</v>
      </c>
      <c r="B7" s="17">
        <v>199.384</v>
      </c>
      <c r="C7" s="17">
        <v>9.36499999999978</v>
      </c>
      <c r="D7" s="17">
        <v>271.736</v>
      </c>
      <c r="E7" s="17">
        <v>189.9987</v>
      </c>
      <c r="F7" s="17">
        <v>221.295299999999</v>
      </c>
      <c r="G7" s="17">
        <v>398.249999999996</v>
      </c>
      <c r="H7" s="17">
        <v>176.299999999999</v>
      </c>
      <c r="I7" s="17">
        <v>410.899999999997</v>
      </c>
      <c r="J7" s="17">
        <v>648.005000000001</v>
      </c>
      <c r="K7" s="17">
        <v>647.811999999999</v>
      </c>
      <c r="L7" s="17">
        <v>379.020000000002</v>
      </c>
      <c r="M7" s="17">
        <v>357.636000000001</v>
      </c>
      <c r="N7" s="17">
        <v>437.608999999999</v>
      </c>
      <c r="O7" s="17">
        <v>39.373</v>
      </c>
      <c r="Q7" s="7" t="s">
        <v>19</v>
      </c>
      <c r="R7" s="16">
        <f>B7/Real!B6%</f>
        <v>31.44858044</v>
      </c>
      <c r="S7" s="16">
        <f>C7/Real!C6%</f>
        <v>1.477129338</v>
      </c>
      <c r="T7" s="16">
        <f>D7/Real!D6%</f>
        <v>42.89439621</v>
      </c>
      <c r="U7" s="16">
        <f>E7/Real!E6%</f>
        <v>29.96824921</v>
      </c>
      <c r="V7" s="16">
        <f>F7/Real!F6%</f>
        <v>34.90462145</v>
      </c>
      <c r="W7" s="16">
        <f>G7/Real!G6%</f>
        <v>62.81545741</v>
      </c>
      <c r="X7" s="16">
        <f>H7/Real!H6%</f>
        <v>27.93977813</v>
      </c>
      <c r="Y7" s="16">
        <f>I7/Real!I6%</f>
        <v>64.81072555</v>
      </c>
      <c r="Z7" s="16">
        <f>J7/Real!J6%</f>
        <v>102.3704581</v>
      </c>
      <c r="AA7" s="16">
        <f>K7/Real!K6%</f>
        <v>102.3399684</v>
      </c>
      <c r="AB7" s="16">
        <f>L7/Real!L6%</f>
        <v>59.78233438</v>
      </c>
      <c r="AC7" s="16">
        <f>M7/Real!M6%</f>
        <v>56.32062992</v>
      </c>
      <c r="AD7" s="16">
        <f>N7/Real!N6%</f>
        <v>68.91480315</v>
      </c>
      <c r="AE7" s="16">
        <f>O7/Real!O6%</f>
        <v>6.617310924</v>
      </c>
      <c r="AG7" s="7" t="s">
        <v>19</v>
      </c>
      <c r="AH7" s="17">
        <v>3.0</v>
      </c>
      <c r="AI7" s="16">
        <f t="shared" si="1"/>
        <v>0.6</v>
      </c>
    </row>
    <row r="8">
      <c r="A8" s="7" t="s">
        <v>20</v>
      </c>
      <c r="B8" s="17">
        <v>976.6946</v>
      </c>
      <c r="C8" s="17">
        <v>556.730999999996</v>
      </c>
      <c r="D8" s="17">
        <v>610.608000000001</v>
      </c>
      <c r="E8" s="17">
        <v>449.986499999998</v>
      </c>
      <c r="F8" s="17">
        <v>345.580799999999</v>
      </c>
      <c r="G8" s="17">
        <v>1118.28999999999</v>
      </c>
      <c r="H8" s="17">
        <v>1001.164</v>
      </c>
      <c r="I8" s="17">
        <v>1118.69</v>
      </c>
      <c r="J8" s="17">
        <v>686.259</v>
      </c>
      <c r="K8" s="17">
        <v>673.430000000001</v>
      </c>
      <c r="L8" s="17">
        <v>1044.86599999999</v>
      </c>
      <c r="M8" s="17">
        <v>941.934</v>
      </c>
      <c r="N8" s="17">
        <v>839.862999999999</v>
      </c>
      <c r="O8" s="17">
        <v>-107.471000000001</v>
      </c>
      <c r="Q8" s="7" t="s">
        <v>20</v>
      </c>
      <c r="R8" s="16">
        <f>B8/Real!B7%</f>
        <v>67.87314802</v>
      </c>
      <c r="S8" s="16">
        <f>C8/Real!C7%</f>
        <v>38.81010805</v>
      </c>
      <c r="T8" s="16">
        <f>D8/Real!D7%</f>
        <v>44.99690494</v>
      </c>
      <c r="U8" s="16">
        <f>E8/Real!E7%</f>
        <v>31.41267016</v>
      </c>
      <c r="V8" s="16">
        <f>F8/Real!F7%</f>
        <v>28.19916769</v>
      </c>
      <c r="W8" s="16">
        <f>G8/Real!G7%</f>
        <v>78.14744934</v>
      </c>
      <c r="X8" s="16">
        <f>H8/Real!H7%</f>
        <v>70.40534459</v>
      </c>
      <c r="Y8" s="16">
        <f>I8/Real!I7%</f>
        <v>77.68680556</v>
      </c>
      <c r="Z8" s="16">
        <f>J8/Real!J7%</f>
        <v>48.04053203</v>
      </c>
      <c r="AA8" s="16">
        <f>K8/Real!K7%</f>
        <v>47.22510519</v>
      </c>
      <c r="AB8" s="16">
        <f>L8/Real!L7%</f>
        <v>72.9400349</v>
      </c>
      <c r="AC8" s="16">
        <f>M8/Real!M7%</f>
        <v>66.12383292</v>
      </c>
      <c r="AD8" s="16">
        <f>N8/Real!N7%</f>
        <v>60.27003947</v>
      </c>
      <c r="AE8" s="16">
        <f>O8/Real!O7%</f>
        <v>-10.35366089</v>
      </c>
      <c r="AG8" s="7" t="s">
        <v>20</v>
      </c>
      <c r="AH8" s="17">
        <v>3.0</v>
      </c>
      <c r="AI8" s="16">
        <f t="shared" si="1"/>
        <v>0.6</v>
      </c>
    </row>
    <row r="9">
      <c r="A9" s="7" t="s">
        <v>21</v>
      </c>
      <c r="B9" s="17">
        <v>2084.6685</v>
      </c>
      <c r="C9" s="17">
        <v>3025.18299999999</v>
      </c>
      <c r="D9" s="17">
        <v>2207.80699999999</v>
      </c>
      <c r="E9" s="17">
        <v>1458.4668</v>
      </c>
      <c r="F9" s="17">
        <v>1850.38199999999</v>
      </c>
      <c r="G9" s="17">
        <v>1948.49199999999</v>
      </c>
      <c r="H9" s="17">
        <v>2362.23</v>
      </c>
      <c r="I9" s="17">
        <v>1946.53899999999</v>
      </c>
      <c r="J9" s="17">
        <v>2449.95299999999</v>
      </c>
      <c r="K9" s="17">
        <v>2447.20699999999</v>
      </c>
      <c r="L9" s="17">
        <v>1908.43699999999</v>
      </c>
      <c r="M9" s="17">
        <v>2108.46699999999</v>
      </c>
      <c r="N9" s="17">
        <v>2028.86499999999</v>
      </c>
      <c r="O9" s="17">
        <v>1401.551</v>
      </c>
      <c r="Q9" s="7" t="s">
        <v>21</v>
      </c>
      <c r="R9" s="16">
        <f>B9/Real!B8%</f>
        <v>1628.647266</v>
      </c>
      <c r="S9" s="16">
        <f>C9/Real!C8%</f>
        <v>148.0030822</v>
      </c>
      <c r="T9" s="16">
        <f>D9/Real!D8%</f>
        <v>118.9551185</v>
      </c>
      <c r="U9" s="16">
        <f>E9/Real!E8%</f>
        <v>1130.594419</v>
      </c>
      <c r="V9" s="16">
        <f>F9/Real!F8%</f>
        <v>500.7799729</v>
      </c>
      <c r="W9" s="16">
        <f>G9/Real!G8%</f>
        <v>1623.743333</v>
      </c>
      <c r="X9" s="16">
        <f>H9/Real!H8%</f>
        <v>137.3788892</v>
      </c>
      <c r="Y9" s="16">
        <f>I9/Real!I8%</f>
        <v>1458.081648</v>
      </c>
      <c r="Z9" s="16">
        <f>J9/Real!J8%</f>
        <v>163.657515</v>
      </c>
      <c r="AA9" s="16">
        <f>K9/Real!K8%</f>
        <v>163.4194992</v>
      </c>
      <c r="AB9" s="16">
        <f>L9/Real!L8%</f>
        <v>1473.696525</v>
      </c>
      <c r="AC9" s="16">
        <f>M9/Real!M8%</f>
        <v>120.0721526</v>
      </c>
      <c r="AD9" s="16">
        <f>N9/Real!N8%</f>
        <v>123.1854888</v>
      </c>
      <c r="AE9" s="16">
        <f>O9/Real!O8%</f>
        <v>146.2233698</v>
      </c>
      <c r="AG9" s="7" t="s">
        <v>21</v>
      </c>
      <c r="AH9" s="17">
        <v>3.0</v>
      </c>
      <c r="AI9" s="16">
        <f t="shared" si="1"/>
        <v>0.6</v>
      </c>
    </row>
    <row r="10">
      <c r="A10" s="7" t="s">
        <v>22</v>
      </c>
      <c r="B10" s="17">
        <v>-20.8100999999969</v>
      </c>
      <c r="C10" s="17">
        <v>932.108999999998</v>
      </c>
      <c r="D10" s="17">
        <v>442.030999999998</v>
      </c>
      <c r="E10" s="17">
        <v>286.953399999998</v>
      </c>
      <c r="F10" s="17">
        <v>297.646899999997</v>
      </c>
      <c r="G10" s="17">
        <v>75.6199999999971</v>
      </c>
      <c r="H10" s="17">
        <v>625.635999999999</v>
      </c>
      <c r="I10" s="17">
        <v>77.7050000000008</v>
      </c>
      <c r="J10" s="17">
        <v>482.760999999996</v>
      </c>
      <c r="K10" s="17">
        <v>482.823000000001</v>
      </c>
      <c r="L10" s="17">
        <v>106.338999999997</v>
      </c>
      <c r="M10" s="17">
        <v>680.394999999998</v>
      </c>
      <c r="N10" s="17">
        <v>637.212999999998</v>
      </c>
      <c r="O10" s="17">
        <v>604.582999999998</v>
      </c>
      <c r="Q10" s="7" t="s">
        <v>22</v>
      </c>
      <c r="R10" s="16">
        <f>B10/Real!B9%</f>
        <v>-3.963828571</v>
      </c>
      <c r="S10" s="16">
        <f>C10/Real!C9%</f>
        <v>137.6822747</v>
      </c>
      <c r="T10" s="16">
        <f>D10/Real!D9%</f>
        <v>85.16974952</v>
      </c>
      <c r="U10" s="16">
        <f>E10/Real!E9%</f>
        <v>54.76209924</v>
      </c>
      <c r="V10" s="16">
        <f>F10/Real!F9%</f>
        <v>56.58686312</v>
      </c>
      <c r="W10" s="16">
        <f>G10/Real!G9%</f>
        <v>13.64981949</v>
      </c>
      <c r="X10" s="16">
        <f>H10/Real!H9%</f>
        <v>112.7272072</v>
      </c>
      <c r="Y10" s="16">
        <f>I10/Real!I9%</f>
        <v>14.80095238</v>
      </c>
      <c r="Z10" s="16">
        <f>J10/Real!J9%</f>
        <v>92.9280077</v>
      </c>
      <c r="AA10" s="16">
        <f>K10/Real!K9%</f>
        <v>92.85057692</v>
      </c>
      <c r="AB10" s="16">
        <f>L10/Real!L9%</f>
        <v>20.33250478</v>
      </c>
      <c r="AC10" s="16">
        <f>M10/Real!M9%</f>
        <v>126.115848</v>
      </c>
      <c r="AD10" s="16">
        <f>N10/Real!N9%</f>
        <v>118.8830224</v>
      </c>
      <c r="AE10" s="16">
        <f>O10/Real!O9%</f>
        <v>116.4899807</v>
      </c>
      <c r="AG10" s="7" t="s">
        <v>22</v>
      </c>
      <c r="AH10" s="17">
        <v>4.0</v>
      </c>
      <c r="AI10" s="16">
        <f t="shared" si="1"/>
        <v>0.8</v>
      </c>
    </row>
    <row r="11">
      <c r="A11" s="7" t="s">
        <v>23</v>
      </c>
      <c r="B11" s="17">
        <v>3538.77979999999</v>
      </c>
      <c r="C11" s="17">
        <v>3864.743</v>
      </c>
      <c r="D11" s="17">
        <v>3146.021</v>
      </c>
      <c r="E11" s="17">
        <v>3159.81469999999</v>
      </c>
      <c r="F11" s="17">
        <v>3157.3245</v>
      </c>
      <c r="G11" s="17">
        <v>4130.63999999999</v>
      </c>
      <c r="H11" s="17">
        <v>3789.03199999999</v>
      </c>
      <c r="I11" s="17">
        <v>4128.08</v>
      </c>
      <c r="J11" s="17">
        <v>3957.99699999999</v>
      </c>
      <c r="K11" s="17">
        <v>3962.51899999999</v>
      </c>
      <c r="L11" s="17">
        <v>4038.14299999999</v>
      </c>
      <c r="M11" s="17">
        <v>3725.59399999999</v>
      </c>
      <c r="N11" s="17">
        <v>3598.987</v>
      </c>
      <c r="O11" s="17">
        <v>1676.94299999999</v>
      </c>
      <c r="Q11" s="7" t="s">
        <v>23</v>
      </c>
      <c r="R11" s="16">
        <f>B11/Real!B10%</f>
        <v>102.6774931</v>
      </c>
      <c r="S11" s="16">
        <f>C11/Real!C10%</f>
        <v>82.90771211</v>
      </c>
      <c r="T11" s="16">
        <f>D11/Real!D10%</f>
        <v>100.7532746</v>
      </c>
      <c r="U11" s="16">
        <f>E11/Real!E10%</f>
        <v>93.31998523</v>
      </c>
      <c r="V11" s="16">
        <f>F11/Real!F10%</f>
        <v>86.59694185</v>
      </c>
      <c r="W11" s="16">
        <f>G11/Real!G10%</f>
        <v>87.55065706</v>
      </c>
      <c r="X11" s="16">
        <f>H11/Real!H10%</f>
        <v>85.63751836</v>
      </c>
      <c r="Y11" s="16">
        <f>I11/Real!I10%</f>
        <v>88.84278489</v>
      </c>
      <c r="Z11" s="16">
        <f>J11/Real!J10%</f>
        <v>91.39815264</v>
      </c>
      <c r="AA11" s="16">
        <f>K11/Real!K10%</f>
        <v>90.87304208</v>
      </c>
      <c r="AB11" s="16">
        <f>L11/Real!L10%</f>
        <v>89.5375388</v>
      </c>
      <c r="AC11" s="16">
        <f>M11/Real!M10%</f>
        <v>85.64583908</v>
      </c>
      <c r="AD11" s="16">
        <f>N11/Real!N10%</f>
        <v>81.40662746</v>
      </c>
      <c r="AE11" s="16">
        <f>O11/Real!O10%</f>
        <v>97.21408696</v>
      </c>
      <c r="AG11" s="7" t="s">
        <v>23</v>
      </c>
      <c r="AH11" s="17">
        <v>3.0</v>
      </c>
      <c r="AI11" s="16">
        <f t="shared" si="1"/>
        <v>0.6</v>
      </c>
    </row>
    <row r="12">
      <c r="A12" s="7" t="s">
        <v>24</v>
      </c>
      <c r="B12" s="17">
        <v>1921.04869999999</v>
      </c>
      <c r="C12" s="17">
        <v>2426.11199999999</v>
      </c>
      <c r="D12" s="17">
        <v>2267.15199999999</v>
      </c>
      <c r="E12" s="17">
        <v>1977.1369</v>
      </c>
      <c r="F12" s="17">
        <v>1767.1379</v>
      </c>
      <c r="G12" s="17">
        <v>2165.33</v>
      </c>
      <c r="H12" s="17">
        <v>2450.388</v>
      </c>
      <c r="I12" s="17">
        <v>2160.76499999999</v>
      </c>
      <c r="J12" s="17">
        <v>2104.178</v>
      </c>
      <c r="K12" s="17">
        <v>2106.93199999999</v>
      </c>
      <c r="L12" s="17">
        <v>2105.90199999999</v>
      </c>
      <c r="M12" s="17">
        <v>2550.739</v>
      </c>
      <c r="N12" s="17">
        <v>2512.87</v>
      </c>
      <c r="O12" s="17">
        <v>2017.98599999999</v>
      </c>
      <c r="Q12" s="7" t="s">
        <v>24</v>
      </c>
      <c r="R12" s="16">
        <f>B12/Real!B11%</f>
        <v>114.4162418</v>
      </c>
      <c r="S12" s="16">
        <f>C12/Real!C11%</f>
        <v>144.7129138</v>
      </c>
      <c r="T12" s="16">
        <f>D12/Real!D11%</f>
        <v>135.4736779</v>
      </c>
      <c r="U12" s="16">
        <f>E12/Real!E11%</f>
        <v>119.2483052</v>
      </c>
      <c r="V12" s="16">
        <f>F12/Real!F11%</f>
        <v>106.2620505</v>
      </c>
      <c r="W12" s="16">
        <f>G12/Real!G11%</f>
        <v>129.5828845</v>
      </c>
      <c r="X12" s="16">
        <f>H12/Real!H11%</f>
        <v>155.5308156</v>
      </c>
      <c r="Y12" s="16">
        <f>I12/Real!I11%</f>
        <v>128.3495693</v>
      </c>
      <c r="Z12" s="16">
        <f>J12/Real!J11%</f>
        <v>126.6051745</v>
      </c>
      <c r="AA12" s="16">
        <f>K12/Real!K11%</f>
        <v>126.7708785</v>
      </c>
      <c r="AB12" s="16">
        <f>L12/Real!L11%</f>
        <v>131.5366646</v>
      </c>
      <c r="AC12" s="16">
        <f>M12/Real!M11%</f>
        <v>155.1072666</v>
      </c>
      <c r="AD12" s="16">
        <f>N12/Real!N11%</f>
        <v>166.4152318</v>
      </c>
      <c r="AE12" s="16">
        <f>O12/Real!O11%</f>
        <v>142.8662655</v>
      </c>
      <c r="AG12" s="7" t="s">
        <v>24</v>
      </c>
      <c r="AH12" s="17">
        <v>2.0</v>
      </c>
      <c r="AI12" s="16">
        <f t="shared" si="1"/>
        <v>0.4</v>
      </c>
    </row>
    <row r="13">
      <c r="A13" s="7" t="s">
        <v>25</v>
      </c>
      <c r="B13" s="17">
        <v>4246.8169</v>
      </c>
      <c r="C13" s="17">
        <v>3668.07699999999</v>
      </c>
      <c r="D13" s="17">
        <v>3472.53</v>
      </c>
      <c r="E13" s="17">
        <v>4321.62119999999</v>
      </c>
      <c r="F13" s="17">
        <v>3951.5425</v>
      </c>
      <c r="G13" s="17">
        <v>4146.182</v>
      </c>
      <c r="H13" s="17">
        <v>4005.45599999999</v>
      </c>
      <c r="I13" s="17">
        <v>4131.319</v>
      </c>
      <c r="J13" s="17">
        <v>3795.529</v>
      </c>
      <c r="K13" s="17">
        <v>3766.034</v>
      </c>
      <c r="L13" s="17">
        <v>4151.896</v>
      </c>
      <c r="M13" s="17">
        <v>3899.379</v>
      </c>
      <c r="N13" s="17">
        <v>3771.701</v>
      </c>
      <c r="O13" s="17">
        <v>3459.61499999999</v>
      </c>
      <c r="Q13" s="7" t="s">
        <v>25</v>
      </c>
      <c r="R13" s="16">
        <f>B13/Real!B12%</f>
        <v>104.2163656</v>
      </c>
      <c r="S13" s="16">
        <f>C13/Real!C12%</f>
        <v>90.11367154</v>
      </c>
      <c r="T13" s="16">
        <f>D13/Real!D12%</f>
        <v>85.1736571</v>
      </c>
      <c r="U13" s="16">
        <f>E13/Real!E12%</f>
        <v>106.0000294</v>
      </c>
      <c r="V13" s="16">
        <f>F13/Real!F12%</f>
        <v>97.49673082</v>
      </c>
      <c r="W13" s="16">
        <f>G13/Real!G12%</f>
        <v>101.696885</v>
      </c>
      <c r="X13" s="16">
        <f>H13/Real!H12%</f>
        <v>98.36581532</v>
      </c>
      <c r="Y13" s="16">
        <f>I13/Real!I12%</f>
        <v>101.3447565</v>
      </c>
      <c r="Z13" s="16">
        <f>J13/Real!J12%</f>
        <v>93.0961246</v>
      </c>
      <c r="AA13" s="16">
        <f>K13/Real!K12%</f>
        <v>92.37267599</v>
      </c>
      <c r="AB13" s="16">
        <f>L13/Real!L12%</f>
        <v>101.9370489</v>
      </c>
      <c r="AC13" s="16">
        <f>M13/Real!M12%</f>
        <v>95.73726983</v>
      </c>
      <c r="AD13" s="16">
        <f>N13/Real!N12%</f>
        <v>92.7163471</v>
      </c>
      <c r="AE13" s="16">
        <f>O13/Real!O12%</f>
        <v>85.29622781</v>
      </c>
      <c r="AG13" s="7" t="s">
        <v>25</v>
      </c>
      <c r="AH13" s="17">
        <v>2.0</v>
      </c>
      <c r="AI13" s="16">
        <f t="shared" si="1"/>
        <v>0.4</v>
      </c>
    </row>
    <row r="14">
      <c r="A14" s="7" t="s">
        <v>26</v>
      </c>
      <c r="B14" s="17">
        <v>2203.6695</v>
      </c>
      <c r="C14" s="17">
        <v>1627.94999999999</v>
      </c>
      <c r="D14" s="17">
        <v>1554.834</v>
      </c>
      <c r="E14" s="17">
        <v>1886.2623</v>
      </c>
      <c r="F14" s="17">
        <v>1446.59319999999</v>
      </c>
      <c r="G14" s="17">
        <v>1824.21999999999</v>
      </c>
      <c r="H14" s="17">
        <v>1460.65</v>
      </c>
      <c r="I14" s="17">
        <v>1812.965</v>
      </c>
      <c r="J14" s="17">
        <v>1667.29999999999</v>
      </c>
      <c r="K14" s="17">
        <v>1636.878</v>
      </c>
      <c r="L14" s="17">
        <v>1652.62999999999</v>
      </c>
      <c r="M14" s="17">
        <v>1463.849</v>
      </c>
      <c r="N14" s="17">
        <v>1350.696</v>
      </c>
      <c r="O14" s="17">
        <v>1382.962</v>
      </c>
      <c r="Q14" s="7" t="s">
        <v>26</v>
      </c>
      <c r="R14" s="16">
        <f>B14/Real!B13%</f>
        <v>128.0830863</v>
      </c>
      <c r="S14" s="16">
        <f>C14/Real!C13%</f>
        <v>94.48345908</v>
      </c>
      <c r="T14" s="16">
        <f>D14/Real!D13%</f>
        <v>89.35827586</v>
      </c>
      <c r="U14" s="16">
        <f>E14/Real!E13%</f>
        <v>108.4058793</v>
      </c>
      <c r="V14" s="16">
        <f>F14/Real!F13%</f>
        <v>127.0055487</v>
      </c>
      <c r="W14" s="16">
        <f>G14/Real!G13%</f>
        <v>106.0284801</v>
      </c>
      <c r="X14" s="16">
        <f>H14/Real!H13%</f>
        <v>96.19031939</v>
      </c>
      <c r="Y14" s="16">
        <f>I14/Real!I13%</f>
        <v>105.5276484</v>
      </c>
      <c r="Z14" s="16">
        <f>J14/Real!J13%</f>
        <v>95.90451539</v>
      </c>
      <c r="AA14" s="16">
        <f>K14/Real!K13%</f>
        <v>94.29020737</v>
      </c>
      <c r="AB14" s="16">
        <f>L14/Real!L13%</f>
        <v>108.5114905</v>
      </c>
      <c r="AC14" s="16">
        <f>M14/Real!M13%</f>
        <v>95.11689409</v>
      </c>
      <c r="AD14" s="16">
        <f>N14/Real!N13%</f>
        <v>87.9359375</v>
      </c>
      <c r="AE14" s="16">
        <f>O14/Real!O13%</f>
        <v>83.46179843</v>
      </c>
      <c r="AG14" s="7" t="s">
        <v>26</v>
      </c>
      <c r="AH14" s="17">
        <v>2.0</v>
      </c>
      <c r="AI14" s="16">
        <f t="shared" si="1"/>
        <v>0.4</v>
      </c>
    </row>
    <row r="15">
      <c r="A15" s="7" t="s">
        <v>27</v>
      </c>
      <c r="B15" s="17">
        <v>11221.7352</v>
      </c>
      <c r="C15" s="17">
        <v>11771.3949999999</v>
      </c>
      <c r="D15" s="17">
        <v>10173.703</v>
      </c>
      <c r="E15" s="17">
        <v>10720.3727</v>
      </c>
      <c r="F15" s="17">
        <v>10598.4150999999</v>
      </c>
      <c r="G15" s="17">
        <v>11779.452</v>
      </c>
      <c r="H15" s="17">
        <v>11557.528</v>
      </c>
      <c r="I15" s="17">
        <v>11759.424</v>
      </c>
      <c r="J15" s="17">
        <v>10835.8909999999</v>
      </c>
      <c r="K15" s="17">
        <v>10823.637</v>
      </c>
      <c r="L15" s="17">
        <v>11711.9689999999</v>
      </c>
      <c r="M15" s="17">
        <v>11100.59</v>
      </c>
      <c r="N15" s="17">
        <v>10547.211</v>
      </c>
      <c r="O15" s="17">
        <v>7471.699</v>
      </c>
      <c r="Q15" s="7" t="s">
        <v>27</v>
      </c>
      <c r="R15" s="16">
        <f>B15/Real!B14%</f>
        <v>100.0511341</v>
      </c>
      <c r="S15" s="16">
        <f>C15/Real!C14%</f>
        <v>102.8923124</v>
      </c>
      <c r="T15" s="16">
        <f>D15/Real!D14%</f>
        <v>92.91901544</v>
      </c>
      <c r="U15" s="16">
        <f>E15/Real!E14%</f>
        <v>95.86311991</v>
      </c>
      <c r="V15" s="16">
        <f>F15/Real!F14%</f>
        <v>97.51048947</v>
      </c>
      <c r="W15" s="16">
        <f>G15/Real!G14%</f>
        <v>104.9254175</v>
      </c>
      <c r="X15" s="16">
        <f>H15/Real!H14%</f>
        <v>104.3522008</v>
      </c>
      <c r="Y15" s="16">
        <f>I15/Real!I14%</f>
        <v>104.6957265</v>
      </c>
      <c r="Z15" s="16">
        <f>J15/Real!J14%</f>
        <v>98.69202605</v>
      </c>
      <c r="AA15" s="16">
        <f>K15/Real!K14%</f>
        <v>98.07128166</v>
      </c>
      <c r="AB15" s="16">
        <f>L15/Real!L14%</f>
        <v>105.4847248</v>
      </c>
      <c r="AC15" s="16">
        <f>M15/Real!M14%</f>
        <v>103.724444</v>
      </c>
      <c r="AD15" s="16">
        <f>N15/Real!N14%</f>
        <v>103.0151975</v>
      </c>
      <c r="AE15" s="16">
        <f>O15/Real!O14%</f>
        <v>75.56329895</v>
      </c>
      <c r="AG15" s="7" t="s">
        <v>27</v>
      </c>
      <c r="AH15" s="17">
        <v>3.0</v>
      </c>
      <c r="AI15" s="16">
        <f t="shared" si="1"/>
        <v>0.6</v>
      </c>
    </row>
    <row r="16">
      <c r="A16" s="7" t="s">
        <v>28</v>
      </c>
      <c r="B16" s="17">
        <v>1942.44389999999</v>
      </c>
      <c r="C16" s="17">
        <v>3374.92199999999</v>
      </c>
      <c r="D16" s="17">
        <v>1669.61499999999</v>
      </c>
      <c r="E16" s="17">
        <v>2000.0865</v>
      </c>
      <c r="F16" s="17">
        <v>1907.98249999999</v>
      </c>
      <c r="G16" s="17">
        <v>2130.352</v>
      </c>
      <c r="H16" s="17">
        <v>2085.586</v>
      </c>
      <c r="I16" s="17">
        <v>2074.709</v>
      </c>
      <c r="J16" s="17">
        <v>1675.334</v>
      </c>
      <c r="K16" s="15">
        <v>1640.979</v>
      </c>
      <c r="L16" s="17">
        <v>1941.43099999999</v>
      </c>
      <c r="M16" s="17">
        <v>1687.129</v>
      </c>
      <c r="N16" s="17">
        <v>1587.876</v>
      </c>
      <c r="O16" s="17">
        <v>-45.0899999999996</v>
      </c>
      <c r="Q16" s="7" t="s">
        <v>28</v>
      </c>
      <c r="R16" s="16">
        <f>B16/Real!B15%</f>
        <v>97.93011848</v>
      </c>
      <c r="S16" s="16">
        <f>C16/Real!C15%</f>
        <v>105.4168983</v>
      </c>
      <c r="T16" s="16">
        <f>D16/Real!D15%</f>
        <v>98.41526673</v>
      </c>
      <c r="U16" s="16">
        <f>E16/Real!E15%</f>
        <v>102.2800563</v>
      </c>
      <c r="V16" s="16">
        <f>F16/Real!F15%</f>
        <v>99.5815501</v>
      </c>
      <c r="W16" s="16">
        <f>G16/Real!G15%</f>
        <v>107.9205674</v>
      </c>
      <c r="X16" s="16">
        <f>H16/Real!H15%</f>
        <v>107.5876193</v>
      </c>
      <c r="Y16" s="16">
        <f>I16/Real!I15%</f>
        <v>107.9172432</v>
      </c>
      <c r="Z16" s="16">
        <f>J16/Real!J15%</f>
        <v>100.7113916</v>
      </c>
      <c r="AA16" s="16">
        <f>K16/Real!K15%</f>
        <v>100.212458</v>
      </c>
      <c r="AB16" s="16">
        <f>L16/Real!L15%</f>
        <v>109.3148086</v>
      </c>
      <c r="AC16" s="16">
        <f>M16/Real!M15%</f>
        <v>108.1146427</v>
      </c>
      <c r="AD16" s="16">
        <f>N16/Real!N15%</f>
        <v>109.3202065</v>
      </c>
      <c r="AE16" s="16">
        <f>O16/Real!O15%</f>
        <v>-50.66292135</v>
      </c>
      <c r="AG16" s="7" t="s">
        <v>28</v>
      </c>
      <c r="AH16" s="17">
        <v>4.0</v>
      </c>
      <c r="AI16" s="16">
        <f t="shared" si="1"/>
        <v>0.8</v>
      </c>
    </row>
    <row r="17">
      <c r="A17" s="7" t="s">
        <v>29</v>
      </c>
      <c r="B17" s="17">
        <v>2724.7052</v>
      </c>
      <c r="C17" s="17">
        <v>2332.41799999999</v>
      </c>
      <c r="D17" s="17">
        <v>2496.815</v>
      </c>
      <c r="E17" s="17">
        <v>2580.7776</v>
      </c>
      <c r="F17" s="17">
        <v>2499.3751</v>
      </c>
      <c r="G17" s="17">
        <v>2550.274</v>
      </c>
      <c r="H17" s="17">
        <v>2507.48799999999</v>
      </c>
      <c r="I17" s="17">
        <v>2558.528</v>
      </c>
      <c r="J17" s="17">
        <v>2314.164</v>
      </c>
      <c r="K17" s="17">
        <v>2314.089</v>
      </c>
      <c r="L17" s="17">
        <v>2500.51099999999</v>
      </c>
      <c r="M17" s="17">
        <v>2389.332</v>
      </c>
      <c r="N17" s="17">
        <v>2359.416</v>
      </c>
      <c r="O17" s="17">
        <v>1803.71</v>
      </c>
      <c r="Q17" s="7" t="s">
        <v>29</v>
      </c>
      <c r="R17" s="16">
        <f>B17/Real!B16%</f>
        <v>121.1249255</v>
      </c>
      <c r="S17" s="16">
        <f>C17/Real!C16%</f>
        <v>102.4113282</v>
      </c>
      <c r="T17" s="16">
        <f>D17/Real!D16%</f>
        <v>110.2833481</v>
      </c>
      <c r="U17" s="16">
        <f>E17/Real!E16%</f>
        <v>113.841094</v>
      </c>
      <c r="V17" s="16">
        <f>F17/Real!F16%</f>
        <v>110.8616145</v>
      </c>
      <c r="W17" s="16">
        <f>G17/Real!G16%</f>
        <v>113.0440603</v>
      </c>
      <c r="X17" s="16">
        <f>H17/Real!H16%</f>
        <v>111.4439111</v>
      </c>
      <c r="Y17" s="16">
        <f>I17/Real!I16%</f>
        <v>113.3094774</v>
      </c>
      <c r="Z17" s="16">
        <f>J17/Real!J16%</f>
        <v>102.8288825</v>
      </c>
      <c r="AA17" s="16">
        <f>K17/Real!K16%</f>
        <v>102.4386454</v>
      </c>
      <c r="AB17" s="16">
        <f>L17/Real!L16%</f>
        <v>111.0104772</v>
      </c>
      <c r="AC17" s="16">
        <f>M17/Real!M16%</f>
        <v>105.04867</v>
      </c>
      <c r="AD17" s="16">
        <f>N17/Real!N16%</f>
        <v>104.0306878</v>
      </c>
      <c r="AE17" s="16">
        <f>O17/Real!O16%</f>
        <v>92.5454079</v>
      </c>
      <c r="AG17" s="7" t="s">
        <v>29</v>
      </c>
      <c r="AH17" s="17">
        <v>1.0</v>
      </c>
      <c r="AI17" s="16">
        <f t="shared" si="1"/>
        <v>0.2</v>
      </c>
    </row>
    <row r="18">
      <c r="A18" s="7" t="s">
        <v>30</v>
      </c>
      <c r="B18" s="17">
        <v>16912.3734</v>
      </c>
      <c r="C18" s="17">
        <v>13324.593</v>
      </c>
      <c r="D18" s="17">
        <v>12402.676</v>
      </c>
      <c r="E18" s="17">
        <v>11994.4973</v>
      </c>
      <c r="F18" s="17">
        <v>12704.5916</v>
      </c>
      <c r="G18" s="17">
        <v>17705.556</v>
      </c>
      <c r="H18" s="17">
        <v>9540.10599999999</v>
      </c>
      <c r="I18" s="17">
        <v>17743.892</v>
      </c>
      <c r="J18" s="17">
        <v>14642.615</v>
      </c>
      <c r="K18" s="17">
        <v>14624.562</v>
      </c>
      <c r="L18" s="17">
        <v>17086.1099999999</v>
      </c>
      <c r="M18" s="17">
        <v>9413.53</v>
      </c>
      <c r="N18" s="17">
        <v>8776.959</v>
      </c>
      <c r="O18" s="17">
        <v>5050.483</v>
      </c>
      <c r="Q18" s="7" t="s">
        <v>30</v>
      </c>
      <c r="R18" s="16">
        <f>B18/Real!B17%</f>
        <v>98.4049888</v>
      </c>
      <c r="S18" s="16">
        <f>C18/Real!C17%</f>
        <v>103.4036396</v>
      </c>
      <c r="T18" s="16">
        <f>D18/Real!D17%</f>
        <v>96.95650407</v>
      </c>
      <c r="U18" s="16">
        <f>E18/Real!E17%</f>
        <v>100.8279867</v>
      </c>
      <c r="V18" s="16">
        <f>F18/Real!F17%</f>
        <v>101.2560102</v>
      </c>
      <c r="W18" s="16">
        <f>G18/Real!G17%</f>
        <v>102.4004858</v>
      </c>
      <c r="X18" s="16">
        <f>H18/Real!H17%</f>
        <v>102.5873004</v>
      </c>
      <c r="Y18" s="16">
        <f>I18/Real!I17%</f>
        <v>102.4562866</v>
      </c>
      <c r="Z18" s="16">
        <f>J18/Real!J17%</f>
        <v>101.1824275</v>
      </c>
      <c r="AA18" s="16">
        <f>K18/Real!K17%</f>
        <v>100.9913818</v>
      </c>
      <c r="AB18" s="16">
        <f>L18/Real!L17%</f>
        <v>103.0276773</v>
      </c>
      <c r="AC18" s="16">
        <f>M18/Real!M17%</f>
        <v>102.8576267</v>
      </c>
      <c r="AD18" s="16">
        <f>N18/Real!N17%</f>
        <v>103.6607889</v>
      </c>
      <c r="AE18" s="16">
        <f>O18/Real!O17%</f>
        <v>93.01930196</v>
      </c>
      <c r="AG18" s="7" t="s">
        <v>30</v>
      </c>
      <c r="AH18" s="17">
        <v>4.0</v>
      </c>
      <c r="AI18" s="16">
        <f t="shared" si="1"/>
        <v>0.8</v>
      </c>
    </row>
    <row r="19">
      <c r="A19" s="7" t="s">
        <v>31</v>
      </c>
      <c r="B19" s="17">
        <v>448.051400000003</v>
      </c>
      <c r="C19" s="17">
        <v>1640.00199999999</v>
      </c>
      <c r="D19" s="17">
        <v>486.902000000001</v>
      </c>
      <c r="E19" s="17">
        <v>940.429799999995</v>
      </c>
      <c r="F19" s="17">
        <v>750.204099999999</v>
      </c>
      <c r="G19" s="17">
        <v>1698.23199999999</v>
      </c>
      <c r="H19" s="17">
        <v>1352.966</v>
      </c>
      <c r="I19" s="17">
        <v>1676.794</v>
      </c>
      <c r="J19" s="17">
        <v>1186.17399999999</v>
      </c>
      <c r="K19" s="17">
        <v>1149.498</v>
      </c>
      <c r="L19" s="17">
        <v>1759.45599999999</v>
      </c>
      <c r="M19" s="17">
        <v>1350.476</v>
      </c>
      <c r="N19" s="17">
        <v>1263.16399999999</v>
      </c>
      <c r="O19" s="17">
        <v>401.666000000001</v>
      </c>
      <c r="Q19" s="7" t="s">
        <v>31</v>
      </c>
      <c r="R19" s="16">
        <f>B19/Real!B18%</f>
        <v>45.30347826</v>
      </c>
      <c r="S19" s="16">
        <f>C19/Real!C18%</f>
        <v>162.5373637</v>
      </c>
      <c r="T19" s="16">
        <f>D19/Real!D18%</f>
        <v>49.23174924</v>
      </c>
      <c r="U19" s="16">
        <f>E19/Real!E18%</f>
        <v>95.08895854</v>
      </c>
      <c r="V19" s="16">
        <f>F19/Real!F18%</f>
        <v>82.16912377</v>
      </c>
      <c r="W19" s="16">
        <f>G19/Real!G18%</f>
        <v>171.6252653</v>
      </c>
      <c r="X19" s="16">
        <f>H19/Real!H18%</f>
        <v>137.7765784</v>
      </c>
      <c r="Y19" s="16">
        <f>I19/Real!I18%</f>
        <v>169.3731313</v>
      </c>
      <c r="Z19" s="16">
        <f>J19/Real!J18%</f>
        <v>119.876099</v>
      </c>
      <c r="AA19" s="16">
        <f>K19/Real!K18%</f>
        <v>116.2871017</v>
      </c>
      <c r="AB19" s="16">
        <f>L19/Real!L18%</f>
        <v>178.1727595</v>
      </c>
      <c r="AC19" s="16">
        <f>M19/Real!M18%</f>
        <v>136.6878543</v>
      </c>
      <c r="AD19" s="16">
        <f>N19/Real!N18%</f>
        <v>161.7367478</v>
      </c>
      <c r="AE19" s="16">
        <f>O19/Real!O18%</f>
        <v>43.07410188</v>
      </c>
      <c r="AG19" s="7" t="s">
        <v>31</v>
      </c>
      <c r="AH19" s="17">
        <v>3.0</v>
      </c>
      <c r="AI19" s="16">
        <f t="shared" si="1"/>
        <v>0.6</v>
      </c>
    </row>
    <row r="20">
      <c r="A20" s="7" t="s">
        <v>32</v>
      </c>
      <c r="B20" s="17">
        <v>1760.461</v>
      </c>
      <c r="C20" s="17">
        <v>1596.28099999999</v>
      </c>
      <c r="D20" s="17">
        <v>1422.94499999999</v>
      </c>
      <c r="E20" s="17">
        <v>2126.66029999999</v>
      </c>
      <c r="F20" s="17">
        <v>2177.10029999999</v>
      </c>
      <c r="G20" s="17">
        <v>1655.994</v>
      </c>
      <c r="H20" s="17">
        <v>1408.33</v>
      </c>
      <c r="I20" s="17">
        <v>1639.66799999999</v>
      </c>
      <c r="J20" s="17">
        <v>1654.511</v>
      </c>
      <c r="K20" s="17">
        <v>1659.411</v>
      </c>
      <c r="L20" s="17">
        <v>1702.949</v>
      </c>
      <c r="M20" s="17">
        <v>1395.16</v>
      </c>
      <c r="N20" s="17">
        <v>1180.559</v>
      </c>
      <c r="O20" s="17">
        <v>1249.06499999999</v>
      </c>
      <c r="Q20" s="7" t="s">
        <v>32</v>
      </c>
      <c r="R20" s="16">
        <f>B20/Real!B19%</f>
        <v>174.0445872</v>
      </c>
      <c r="S20" s="16">
        <f>C20/Real!C19%</f>
        <v>159.309481</v>
      </c>
      <c r="T20" s="16">
        <f>D20/Real!D19%</f>
        <v>140.3298817</v>
      </c>
      <c r="U20" s="16">
        <f>E20/Real!E19%</f>
        <v>209.8332807</v>
      </c>
      <c r="V20" s="16">
        <f>F20/Real!F19%</f>
        <v>217.71003</v>
      </c>
      <c r="W20" s="16">
        <f>G20/Real!G19%</f>
        <v>164.2036688</v>
      </c>
      <c r="X20" s="16">
        <f>H20/Real!H19%</f>
        <v>141.7544036</v>
      </c>
      <c r="Y20" s="16">
        <f>I20/Real!I19%</f>
        <v>162.0225296</v>
      </c>
      <c r="Z20" s="16">
        <f>J20/Real!J19%</f>
        <v>166.0322127</v>
      </c>
      <c r="AA20" s="16">
        <f>K20/Real!K19%</f>
        <v>166.1072072</v>
      </c>
      <c r="AB20" s="16">
        <f>L20/Real!L19%</f>
        <v>169.7009467</v>
      </c>
      <c r="AC20" s="16">
        <f>M20/Real!M19%</f>
        <v>139.5857929</v>
      </c>
      <c r="AD20" s="16">
        <f>N20/Real!N19%</f>
        <v>149.1546431</v>
      </c>
      <c r="AE20" s="16">
        <f>O20/Real!O19%</f>
        <v>140.5813168</v>
      </c>
      <c r="AG20" s="7" t="s">
        <v>32</v>
      </c>
      <c r="AH20" s="17">
        <v>2.0</v>
      </c>
      <c r="AI20" s="16">
        <f t="shared" si="1"/>
        <v>0.4</v>
      </c>
    </row>
    <row r="21">
      <c r="A21" s="7" t="s">
        <v>33</v>
      </c>
      <c r="B21" s="17">
        <v>1831.8141</v>
      </c>
      <c r="C21" s="17">
        <v>2150.171</v>
      </c>
      <c r="D21" s="17">
        <v>2066.00399999999</v>
      </c>
      <c r="E21" s="17">
        <v>1978.6618</v>
      </c>
      <c r="F21" s="17">
        <v>1877.76259999999</v>
      </c>
      <c r="G21" s="17">
        <v>2015.29</v>
      </c>
      <c r="H21" s="17">
        <v>1692.944</v>
      </c>
      <c r="I21" s="17">
        <v>2033.815</v>
      </c>
      <c r="J21" s="17">
        <v>1468.909</v>
      </c>
      <c r="K21" s="17">
        <v>1466.70199999999</v>
      </c>
      <c r="L21" s="17">
        <v>1997.59599999999</v>
      </c>
      <c r="M21" s="17">
        <v>1817.255</v>
      </c>
      <c r="N21" s="17">
        <v>1814.90699999999</v>
      </c>
      <c r="O21" s="17">
        <v>1701.49699999999</v>
      </c>
      <c r="Q21" s="7" t="s">
        <v>33</v>
      </c>
      <c r="R21" s="16">
        <f>B21/Real!B20%</f>
        <v>175.7135827</v>
      </c>
      <c r="S21" s="16">
        <f>C21/Real!C20%</f>
        <v>197.8988495</v>
      </c>
      <c r="T21" s="16">
        <f>D21/Real!D20%</f>
        <v>191.0313454</v>
      </c>
      <c r="U21" s="16">
        <f>E21/Real!E20%</f>
        <v>188.8937279</v>
      </c>
      <c r="V21" s="16">
        <f>F21/Real!F20%</f>
        <v>197.763307</v>
      </c>
      <c r="W21" s="16">
        <f>G21/Real!G20%</f>
        <v>194.1512524</v>
      </c>
      <c r="X21" s="16">
        <f>H21/Real!H20%</f>
        <v>167.7012382</v>
      </c>
      <c r="Y21" s="16">
        <f>I21/Real!I20%</f>
        <v>190.3430042</v>
      </c>
      <c r="Z21" s="16">
        <f>J21/Real!J20%</f>
        <v>148.976572</v>
      </c>
      <c r="AA21" s="16">
        <f>K21/Real!K20%</f>
        <v>146.3774451</v>
      </c>
      <c r="AB21" s="16">
        <f>L21/Real!L20%</f>
        <v>206.6834972</v>
      </c>
      <c r="AC21" s="16">
        <f>M21/Real!M20%</f>
        <v>180.0153541</v>
      </c>
      <c r="AD21" s="16">
        <f>N21/Real!N20%</f>
        <v>181.763345</v>
      </c>
      <c r="AE21" s="16">
        <f>O21/Real!O20%</f>
        <v>205.1232068</v>
      </c>
      <c r="AG21" s="7" t="s">
        <v>33</v>
      </c>
      <c r="AH21" s="17">
        <v>3.0</v>
      </c>
      <c r="AI21" s="16">
        <f t="shared" si="1"/>
        <v>0.6</v>
      </c>
    </row>
    <row r="22">
      <c r="A22" s="7" t="s">
        <v>34</v>
      </c>
      <c r="B22" s="17">
        <v>4461.455</v>
      </c>
      <c r="C22" s="17">
        <v>4221.53299999999</v>
      </c>
      <c r="D22" s="17">
        <v>4147.43499999999</v>
      </c>
      <c r="E22" s="17">
        <v>4664.7691</v>
      </c>
      <c r="F22" s="17">
        <v>4116.89589999999</v>
      </c>
      <c r="G22" s="17">
        <v>4370.72199999999</v>
      </c>
      <c r="H22" s="17">
        <v>4435.89999999999</v>
      </c>
      <c r="I22" s="17">
        <v>4382.91399999999</v>
      </c>
      <c r="J22" s="17">
        <v>4337.95299999999</v>
      </c>
      <c r="K22" s="17">
        <v>4345.843</v>
      </c>
      <c r="L22" s="17">
        <v>4285.64699999999</v>
      </c>
      <c r="M22" s="17">
        <v>4068.6</v>
      </c>
      <c r="N22" s="17">
        <v>3977.89699999999</v>
      </c>
      <c r="O22" s="17">
        <v>2846.83499999999</v>
      </c>
      <c r="Q22" s="7" t="s">
        <v>34</v>
      </c>
      <c r="R22" s="16">
        <f>B22/Real!B21%</f>
        <v>108.182711</v>
      </c>
      <c r="S22" s="16">
        <f>C22/Real!C21%</f>
        <v>103.7869207</v>
      </c>
      <c r="T22" s="16">
        <f>D22/Real!D21%</f>
        <v>101.4662997</v>
      </c>
      <c r="U22" s="16">
        <f>E22/Real!E21%</f>
        <v>113.2637878</v>
      </c>
      <c r="V22" s="16">
        <f>F22/Real!F21%</f>
        <v>100.4488447</v>
      </c>
      <c r="W22" s="16">
        <f>G22/Real!G21%</f>
        <v>106.0211522</v>
      </c>
      <c r="X22" s="16">
        <f>H22/Real!H21%</f>
        <v>111.9752619</v>
      </c>
      <c r="Y22" s="16">
        <f>I22/Real!I21%</f>
        <v>106.2524606</v>
      </c>
      <c r="Z22" s="16">
        <f>J22/Real!J21%</f>
        <v>105.7908304</v>
      </c>
      <c r="AA22" s="16">
        <f>K22/Real!K21%</f>
        <v>105.8928606</v>
      </c>
      <c r="AB22" s="16">
        <f>L22/Real!L21%</f>
        <v>104.1596063</v>
      </c>
      <c r="AC22" s="16">
        <f>M22/Real!M21%</f>
        <v>105.9255402</v>
      </c>
      <c r="AD22" s="16">
        <f>N22/Real!N21%</f>
        <v>107.1343119</v>
      </c>
      <c r="AE22" s="16">
        <f>O22/Real!O21%</f>
        <v>117.4921585</v>
      </c>
      <c r="AG22" s="7" t="s">
        <v>34</v>
      </c>
      <c r="AH22" s="17">
        <v>4.0</v>
      </c>
      <c r="AI22" s="16">
        <f t="shared" si="1"/>
        <v>0.8</v>
      </c>
    </row>
    <row r="23">
      <c r="A23" s="7" t="s">
        <v>35</v>
      </c>
      <c r="B23" s="17">
        <v>-880.8478</v>
      </c>
      <c r="C23" s="17">
        <v>417.547999999999</v>
      </c>
      <c r="D23" s="17">
        <v>-135.321000000001</v>
      </c>
      <c r="E23" s="17">
        <v>-692.654599999999</v>
      </c>
      <c r="F23" s="17">
        <v>-274.7937</v>
      </c>
      <c r="G23" s="17">
        <v>-797.815999999999</v>
      </c>
      <c r="H23" s="17">
        <v>-162.972000000003</v>
      </c>
      <c r="I23" s="17">
        <v>-802.822</v>
      </c>
      <c r="J23" s="17">
        <v>-200.296000000002</v>
      </c>
      <c r="K23" s="17">
        <v>-202.103</v>
      </c>
      <c r="L23" s="17">
        <v>-723.079000000001</v>
      </c>
      <c r="M23" s="17">
        <v>-54.6840000000002</v>
      </c>
      <c r="N23" s="17">
        <v>-20.9180000000005</v>
      </c>
      <c r="O23" s="17">
        <v>364.741999999998</v>
      </c>
      <c r="Q23" s="7" t="s">
        <v>35</v>
      </c>
      <c r="R23" s="16">
        <f>B23/Real!B22%</f>
        <v>-267.7348936</v>
      </c>
      <c r="S23" s="16">
        <f>C23/Real!C22%</f>
        <v>126.529697</v>
      </c>
      <c r="T23" s="16">
        <f>D23/Real!D22%</f>
        <v>-40.75933735</v>
      </c>
      <c r="U23" s="16">
        <f>E23/Real!E22%</f>
        <v>-205.5354896</v>
      </c>
      <c r="V23" s="16">
        <f>F23/Real!F22%</f>
        <v>-83.27081818</v>
      </c>
      <c r="W23" s="16">
        <f>G23/Real!G22%</f>
        <v>-241.3966717</v>
      </c>
      <c r="X23" s="16">
        <f>H23/Real!H22%</f>
        <v>-49.38545455</v>
      </c>
      <c r="Y23" s="16">
        <f>I23/Real!I22%</f>
        <v>-243.2793939</v>
      </c>
      <c r="Z23" s="16">
        <f>J23/Real!J22%</f>
        <v>-60.05877061</v>
      </c>
      <c r="AA23" s="16">
        <f>K23/Real!K22%</f>
        <v>-60.96621418</v>
      </c>
      <c r="AB23" s="16">
        <f>L23/Real!L22%</f>
        <v>-220.7874809</v>
      </c>
      <c r="AC23" s="16">
        <f>M23/Real!M22%</f>
        <v>-16.37245509</v>
      </c>
      <c r="AD23" s="16">
        <f>N23/Real!N22%</f>
        <v>-6.262874251</v>
      </c>
      <c r="AE23" s="16">
        <f>O23/Real!O22%</f>
        <v>116.5309904</v>
      </c>
      <c r="AG23" s="7" t="s">
        <v>35</v>
      </c>
      <c r="AH23" s="17">
        <v>3.0</v>
      </c>
      <c r="AI23" s="16">
        <f t="shared" si="1"/>
        <v>0.6</v>
      </c>
    </row>
    <row r="24">
      <c r="AG24" s="22" t="s">
        <v>42</v>
      </c>
      <c r="AH24" s="16">
        <f t="shared" ref="AH24:AI24" si="2">AVERAGE(AH3:AH23)</f>
        <v>3.047619048</v>
      </c>
      <c r="AI24" s="16">
        <f t="shared" si="2"/>
        <v>0.6095238095</v>
      </c>
    </row>
    <row r="25">
      <c r="AG25" s="22" t="s">
        <v>43</v>
      </c>
      <c r="AH25" s="16">
        <f t="shared" ref="AH25:AI25" si="3">MEDIAN(AH3:AH23)</f>
        <v>3</v>
      </c>
      <c r="AI25" s="16">
        <f t="shared" si="3"/>
        <v>0.6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7.57"/>
    <col customWidth="1" min="3" max="3" width="8.14"/>
    <col customWidth="1" min="4" max="4" width="7.71"/>
    <col customWidth="1" min="5" max="5" width="8.0"/>
    <col customWidth="1" min="6" max="6" width="8.14"/>
    <col customWidth="1" min="7" max="7" width="9.43"/>
    <col customWidth="1" min="8" max="8" width="8.14"/>
    <col customWidth="1" min="9" max="9" width="4.43"/>
    <col customWidth="1" min="10" max="10" width="8.57"/>
    <col customWidth="1" min="11" max="11" width="14.71"/>
    <col customWidth="1" min="12" max="12" width="7.14"/>
    <col customWidth="1" min="13" max="13" width="9.71"/>
    <col customWidth="1" min="14" max="14" width="9.86"/>
  </cols>
  <sheetData>
    <row r="1">
      <c r="A1" s="8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0"/>
      <c r="Q1" s="20" t="s">
        <v>37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 t="s">
        <v>38</v>
      </c>
      <c r="AH1" s="10"/>
      <c r="AI1" s="10"/>
      <c r="AJ1" s="10"/>
      <c r="AK1" s="10"/>
      <c r="AL1" s="10"/>
    </row>
    <row r="2">
      <c r="A2" s="2" t="s">
        <v>39</v>
      </c>
      <c r="B2" s="4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Q2" s="2" t="s">
        <v>39</v>
      </c>
      <c r="R2" s="4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  <c r="AF2" s="2"/>
      <c r="AG2" s="2" t="s">
        <v>39</v>
      </c>
      <c r="AH2" s="21" t="s">
        <v>40</v>
      </c>
      <c r="AI2" s="7" t="s">
        <v>41</v>
      </c>
      <c r="AJ2" s="7"/>
      <c r="AK2" s="7"/>
      <c r="AL2" s="7"/>
    </row>
    <row r="3">
      <c r="A3" s="7" t="s">
        <v>15</v>
      </c>
      <c r="B3" s="17">
        <v>4177.54999999999</v>
      </c>
      <c r="C3" s="17">
        <v>5047.96999999999</v>
      </c>
      <c r="D3" s="17">
        <v>3715.93</v>
      </c>
      <c r="E3" s="17">
        <v>4205.81999999999</v>
      </c>
      <c r="F3" s="17">
        <v>4340.01</v>
      </c>
      <c r="G3" s="17">
        <v>3196.35999999999</v>
      </c>
      <c r="H3" s="17">
        <v>4276.97</v>
      </c>
      <c r="I3" s="17">
        <v>3204.33</v>
      </c>
      <c r="J3" s="17">
        <v>3340.39</v>
      </c>
      <c r="K3" s="17">
        <v>3338.77</v>
      </c>
      <c r="L3" s="17">
        <v>3147.80999999999</v>
      </c>
      <c r="M3" s="17">
        <v>3654.81</v>
      </c>
      <c r="N3" s="17">
        <v>3969.24</v>
      </c>
      <c r="O3" s="17">
        <v>4360.59</v>
      </c>
      <c r="Q3" s="7" t="s">
        <v>15</v>
      </c>
      <c r="R3" s="16">
        <f>(B3/Real!B2)*100</f>
        <v>74.0437788</v>
      </c>
      <c r="S3" s="16">
        <f>(C3/Real!C2)*100</f>
        <v>92.64030097</v>
      </c>
      <c r="T3" s="16">
        <f>(D3/Real!D2)*100</f>
        <v>66.62357687</v>
      </c>
      <c r="U3" s="16">
        <f>(E3/Real!E2)*100</f>
        <v>73.58621293</v>
      </c>
      <c r="V3" s="16">
        <f>(F3/Real!F2)*100</f>
        <v>88.22055087</v>
      </c>
      <c r="W3" s="16">
        <f>(G3/Real!G2)*100</f>
        <v>59.2741771</v>
      </c>
      <c r="X3" s="16">
        <f>(H3/Real!H2)*100</f>
        <v>86.36853796</v>
      </c>
      <c r="Y3" s="16">
        <f>(I3/Real!I2)*100</f>
        <v>59.43299638</v>
      </c>
      <c r="Z3" s="16">
        <f>(J3/Real!J2)*100</f>
        <v>62.67148218</v>
      </c>
      <c r="AA3" s="16">
        <f>(K3/Real!K2)*100</f>
        <v>62.77063358</v>
      </c>
      <c r="AB3" s="16">
        <f>(L3/Real!L2)*100</f>
        <v>60.73921852</v>
      </c>
      <c r="AC3" s="16">
        <f>(M3/Real!M2)*100</f>
        <v>81.64436502</v>
      </c>
      <c r="AD3" s="16">
        <f>(N3/Real!N2)*100</f>
        <v>86.7783122</v>
      </c>
      <c r="AE3" s="16">
        <f>(O3/Real!O2)*100</f>
        <v>104.5454327</v>
      </c>
      <c r="AG3" s="7" t="s">
        <v>15</v>
      </c>
      <c r="AH3" s="17">
        <v>1.0</v>
      </c>
      <c r="AI3" s="16">
        <f t="shared" ref="AI3:AI23" si="1">AH3/5%</f>
        <v>20</v>
      </c>
    </row>
    <row r="4">
      <c r="A4" s="7" t="s">
        <v>16</v>
      </c>
      <c r="B4" s="17">
        <v>5011.78</v>
      </c>
      <c r="C4" s="17">
        <v>4771.36999999999</v>
      </c>
      <c r="D4" s="17">
        <v>5897.01</v>
      </c>
      <c r="E4" s="17">
        <v>6074.48</v>
      </c>
      <c r="F4" s="17">
        <v>4326.23999999999</v>
      </c>
      <c r="G4" s="17">
        <v>5887.79999999999</v>
      </c>
      <c r="H4" s="17">
        <v>4820.67</v>
      </c>
      <c r="I4" s="17">
        <v>5884.94</v>
      </c>
      <c r="J4" s="17">
        <v>5994.96999999999</v>
      </c>
      <c r="K4" s="17">
        <v>5997.18</v>
      </c>
      <c r="L4" s="17">
        <v>5691.22</v>
      </c>
      <c r="M4" s="17">
        <v>4405.30999999999</v>
      </c>
      <c r="N4" s="17">
        <v>4374.59</v>
      </c>
      <c r="O4" s="17">
        <v>3590.37999999999</v>
      </c>
      <c r="Q4" s="7" t="s">
        <v>16</v>
      </c>
      <c r="R4" s="16">
        <f>(B4/Real!B3)*100</f>
        <v>93.1990702</v>
      </c>
      <c r="S4" s="16">
        <f>(C4/Real!C3)*100</f>
        <v>90.64152736</v>
      </c>
      <c r="T4" s="16">
        <f>(D4/Real!D3)*100</f>
        <v>108.4208494</v>
      </c>
      <c r="U4" s="16">
        <f>(E4/Real!E3)*100</f>
        <v>111.8379821</v>
      </c>
      <c r="V4" s="16">
        <f>(F4/Real!F3)*100</f>
        <v>89.27445316</v>
      </c>
      <c r="W4" s="16">
        <f>(G4/Real!G3)*100</f>
        <v>108.7011908</v>
      </c>
      <c r="X4" s="16">
        <f>(H4/Real!H3)*100</f>
        <v>90.57153593</v>
      </c>
      <c r="Y4" s="16">
        <f>(I4/Real!I3)*100</f>
        <v>108.2586461</v>
      </c>
      <c r="Z4" s="16">
        <f>(J4/Real!J3)*100</f>
        <v>112.5604581</v>
      </c>
      <c r="AA4" s="16">
        <f>(K4/Real!K3)*100</f>
        <v>112.3488198</v>
      </c>
      <c r="AB4" s="16">
        <f>(L4/Real!L3)*100</f>
        <v>106.7370593</v>
      </c>
      <c r="AC4" s="16">
        <f>(M4/Real!M3)*100</f>
        <v>90.69089038</v>
      </c>
      <c r="AD4" s="16">
        <f>(N4/Real!N3)*100</f>
        <v>92.92809347</v>
      </c>
      <c r="AE4" s="16">
        <f>(O4/Real!O3)*100</f>
        <v>81.10187486</v>
      </c>
      <c r="AG4" s="7" t="s">
        <v>16</v>
      </c>
      <c r="AH4" s="17">
        <v>3.0</v>
      </c>
      <c r="AI4" s="16">
        <f t="shared" si="1"/>
        <v>60</v>
      </c>
    </row>
    <row r="5">
      <c r="A5" s="7" t="s">
        <v>17</v>
      </c>
      <c r="B5" s="17">
        <v>3388.66</v>
      </c>
      <c r="C5" s="17">
        <v>6020.8</v>
      </c>
      <c r="D5" s="17">
        <v>3211.83</v>
      </c>
      <c r="E5" s="17">
        <v>3134.3</v>
      </c>
      <c r="F5" s="17">
        <v>3124.07999999999</v>
      </c>
      <c r="G5" s="17">
        <v>2922.47</v>
      </c>
      <c r="H5" s="17">
        <v>3824.6</v>
      </c>
      <c r="I5" s="17">
        <v>2923.58</v>
      </c>
      <c r="J5" s="17">
        <v>3088.52</v>
      </c>
      <c r="K5" s="17">
        <v>3092.39999999999</v>
      </c>
      <c r="L5" s="17">
        <v>2895.19</v>
      </c>
      <c r="M5" s="17">
        <v>3822.15</v>
      </c>
      <c r="N5" s="17">
        <v>3702.63</v>
      </c>
      <c r="O5" s="17">
        <v>3605.31</v>
      </c>
      <c r="Q5" s="7" t="s">
        <v>17</v>
      </c>
      <c r="R5" s="16">
        <f>(B5/Real!B4)*100</f>
        <v>63.35720295</v>
      </c>
      <c r="S5" s="16">
        <f>(C5/Real!C4)*100</f>
        <v>83.73270287</v>
      </c>
      <c r="T5" s="16">
        <f>(D5/Real!D4)*100</f>
        <v>61.40579295</v>
      </c>
      <c r="U5" s="16">
        <f>(E5/Real!E4)*100</f>
        <v>59.21594559</v>
      </c>
      <c r="V5" s="16">
        <f>(F5/Real!F4)*100</f>
        <v>58.51432853</v>
      </c>
      <c r="W5" s="16">
        <f>(G5/Real!G4)*100</f>
        <v>54.68182243</v>
      </c>
      <c r="X5" s="16">
        <f>(H5/Real!H4)*100</f>
        <v>76.07359523</v>
      </c>
      <c r="Y5" s="16">
        <f>(I5/Real!I4)*100</f>
        <v>54.59023434</v>
      </c>
      <c r="Z5" s="16">
        <f>(J5/Real!J4)*100</f>
        <v>59.69308079</v>
      </c>
      <c r="AA5" s="16">
        <f>(K5/Real!K4)*100</f>
        <v>59.72766779</v>
      </c>
      <c r="AB5" s="16">
        <f>(L5/Real!L4)*100</f>
        <v>55.02071456</v>
      </c>
      <c r="AC5" s="16">
        <f>(M5/Real!M4)*100</f>
        <v>73.50288462</v>
      </c>
      <c r="AD5" s="16">
        <f>(N5/Real!N4)*100</f>
        <v>77.07389675</v>
      </c>
      <c r="AE5" s="16">
        <f>(O5/Real!O4)*100</f>
        <v>80.72794447</v>
      </c>
      <c r="AG5" s="7" t="s">
        <v>17</v>
      </c>
      <c r="AH5" s="17">
        <v>1.0</v>
      </c>
      <c r="AI5" s="16">
        <f t="shared" si="1"/>
        <v>20</v>
      </c>
    </row>
    <row r="6">
      <c r="A6" s="7" t="s">
        <v>18</v>
      </c>
      <c r="B6" s="17">
        <v>4847.91</v>
      </c>
      <c r="C6" s="17">
        <v>4309.34</v>
      </c>
      <c r="D6" s="17">
        <v>4436.8</v>
      </c>
      <c r="E6" s="17">
        <v>4794.1</v>
      </c>
      <c r="F6" s="17">
        <v>4483.59</v>
      </c>
      <c r="G6" s="17">
        <v>5262.55</v>
      </c>
      <c r="H6" s="17">
        <v>4130.2</v>
      </c>
      <c r="I6" s="17">
        <v>5253.72</v>
      </c>
      <c r="J6" s="17">
        <v>4890.17</v>
      </c>
      <c r="K6" s="17">
        <v>4906.71</v>
      </c>
      <c r="L6" s="17">
        <v>5159.98</v>
      </c>
      <c r="M6" s="17">
        <v>4989.5</v>
      </c>
      <c r="N6" s="17">
        <v>4257.71</v>
      </c>
      <c r="O6" s="17">
        <v>3849.67</v>
      </c>
      <c r="Q6" s="7" t="s">
        <v>18</v>
      </c>
      <c r="R6" s="16">
        <f>(B6/Real!B5)*100</f>
        <v>116.1037002</v>
      </c>
      <c r="S6" s="16">
        <f>(C6/Real!C5)*100</f>
        <v>117.2131103</v>
      </c>
      <c r="T6" s="16">
        <f>(D6/Real!D5)*100</f>
        <v>109.699592</v>
      </c>
      <c r="U6" s="16">
        <f>(E6/Real!E5)*100</f>
        <v>117.9505474</v>
      </c>
      <c r="V6" s="16">
        <f>(F6/Real!F5)*100</f>
        <v>130.2611854</v>
      </c>
      <c r="W6" s="16">
        <f>(G6/Real!G5)*100</f>
        <v>116.2994475</v>
      </c>
      <c r="X6" s="16">
        <f>(H6/Real!H5)*100</f>
        <v>108.9618784</v>
      </c>
      <c r="Y6" s="16">
        <f>(I6/Real!I5)*100</f>
        <v>115.7844628</v>
      </c>
      <c r="Z6" s="16">
        <f>(J6/Real!J5)*100</f>
        <v>109.3997763</v>
      </c>
      <c r="AA6" s="16">
        <f>(K6/Real!K5)*100</f>
        <v>109.2443504</v>
      </c>
      <c r="AB6" s="16">
        <f>(L6/Real!L5)*100</f>
        <v>114.1335988</v>
      </c>
      <c r="AC6" s="16">
        <f>(M6/Real!M5)*100</f>
        <v>122.1569348</v>
      </c>
      <c r="AD6" s="16">
        <f>(N6/Real!N5)*100</f>
        <v>106.3895552</v>
      </c>
      <c r="AE6" s="16">
        <f>(O6/Real!O5)*100</f>
        <v>111.9741129</v>
      </c>
      <c r="AG6" s="7" t="s">
        <v>18</v>
      </c>
      <c r="AH6" s="17">
        <v>4.0</v>
      </c>
      <c r="AI6" s="16">
        <f t="shared" si="1"/>
        <v>80</v>
      </c>
    </row>
    <row r="7">
      <c r="A7" s="7" t="s">
        <v>19</v>
      </c>
      <c r="B7" s="17">
        <v>-717.96</v>
      </c>
      <c r="C7" s="17">
        <v>-299.339999999999</v>
      </c>
      <c r="D7" s="17">
        <v>-400.069999999999</v>
      </c>
      <c r="E7" s="17">
        <v>678.42</v>
      </c>
      <c r="F7" s="17">
        <v>-616.57</v>
      </c>
      <c r="G7" s="17">
        <v>757.439999999999</v>
      </c>
      <c r="H7" s="17">
        <v>29.0299999999998</v>
      </c>
      <c r="I7" s="17">
        <v>754.24</v>
      </c>
      <c r="J7" s="17">
        <v>-374.319999999999</v>
      </c>
      <c r="K7" s="17">
        <v>-380.289999999999</v>
      </c>
      <c r="L7" s="17">
        <v>758.79</v>
      </c>
      <c r="M7" s="17">
        <v>-108.789999999999</v>
      </c>
      <c r="N7" s="17">
        <v>-52.4599999999996</v>
      </c>
      <c r="O7" s="17">
        <v>5087.45</v>
      </c>
      <c r="Q7" s="7" t="s">
        <v>19</v>
      </c>
      <c r="R7" s="16">
        <f>(B7/Real!B6)*100</f>
        <v>-113.2429022</v>
      </c>
      <c r="S7" s="16">
        <f>(C7/Real!C6)*100</f>
        <v>-47.21451104</v>
      </c>
      <c r="T7" s="16">
        <f>(D7/Real!D6)*100</f>
        <v>-63.15232833</v>
      </c>
      <c r="U7" s="16">
        <f>(E7/Real!E6)*100</f>
        <v>107.0063091</v>
      </c>
      <c r="V7" s="16">
        <f>(F7/Real!F6)*100</f>
        <v>-97.25078864</v>
      </c>
      <c r="W7" s="16">
        <f>(G7/Real!G6)*100</f>
        <v>119.4700315</v>
      </c>
      <c r="X7" s="16">
        <f>(H7/Real!H6)*100</f>
        <v>4.600633914</v>
      </c>
      <c r="Y7" s="16">
        <f>(I7/Real!I6)*100</f>
        <v>118.9652997</v>
      </c>
      <c r="Z7" s="16">
        <f>(J7/Real!J6)*100</f>
        <v>-59.1342812</v>
      </c>
      <c r="AA7" s="16">
        <f>(K7/Real!K6)*100</f>
        <v>-60.07740916</v>
      </c>
      <c r="AB7" s="16">
        <f>(L7/Real!L6)*100</f>
        <v>119.6829653</v>
      </c>
      <c r="AC7" s="16">
        <f>(M7/Real!M6)*100</f>
        <v>-17.13228346</v>
      </c>
      <c r="AD7" s="16">
        <f>(N7/Real!N6)*100</f>
        <v>-8.261417323</v>
      </c>
      <c r="AE7" s="16">
        <f>(O7/Real!O6)*100</f>
        <v>855.0336134</v>
      </c>
      <c r="AG7" s="7" t="s">
        <v>19</v>
      </c>
      <c r="AH7" s="17">
        <v>3.0</v>
      </c>
      <c r="AI7" s="16">
        <f t="shared" si="1"/>
        <v>60</v>
      </c>
    </row>
    <row r="8">
      <c r="A8" s="7" t="s">
        <v>20</v>
      </c>
      <c r="B8" s="17">
        <v>1765.49</v>
      </c>
      <c r="C8" s="17">
        <v>3403.11</v>
      </c>
      <c r="D8" s="17">
        <v>2119.62</v>
      </c>
      <c r="E8" s="17">
        <v>2148.03999999999</v>
      </c>
      <c r="F8" s="17">
        <v>1397.83</v>
      </c>
      <c r="G8" s="17">
        <v>3692.60999999999</v>
      </c>
      <c r="H8" s="17">
        <v>2493.62</v>
      </c>
      <c r="I8" s="17">
        <v>3685.8</v>
      </c>
      <c r="J8" s="17">
        <v>1990.2</v>
      </c>
      <c r="K8" s="17">
        <v>1989.17</v>
      </c>
      <c r="L8" s="17">
        <v>3569.18999999999</v>
      </c>
      <c r="M8" s="17">
        <v>2177.68</v>
      </c>
      <c r="N8" s="17">
        <v>2320.72999999999</v>
      </c>
      <c r="O8" s="17">
        <v>1874.89999999999</v>
      </c>
      <c r="Q8" s="7" t="s">
        <v>20</v>
      </c>
      <c r="R8" s="16">
        <f>(B8/Real!B7)*100</f>
        <v>122.6886727</v>
      </c>
      <c r="S8" s="16">
        <f>(C8/Real!C7)*100</f>
        <v>237.2331823</v>
      </c>
      <c r="T8" s="16">
        <f>(D8/Real!D7)*100</f>
        <v>156.1989683</v>
      </c>
      <c r="U8" s="16">
        <f>(E8/Real!E7)*100</f>
        <v>149.9504363</v>
      </c>
      <c r="V8" s="16">
        <f>(F8/Real!F7)*100</f>
        <v>114.0620155</v>
      </c>
      <c r="W8" s="16">
        <f>(G8/Real!G7)*100</f>
        <v>258.0440252</v>
      </c>
      <c r="X8" s="16">
        <f>(H8/Real!H7)*100</f>
        <v>175.3600563</v>
      </c>
      <c r="Y8" s="16">
        <f>(I8/Real!I7)*100</f>
        <v>255.9583333</v>
      </c>
      <c r="Z8" s="16">
        <f>(J8/Real!J7)*100</f>
        <v>139.320966</v>
      </c>
      <c r="AA8" s="16">
        <f>(K8/Real!K7)*100</f>
        <v>139.4929874</v>
      </c>
      <c r="AB8" s="16">
        <f>(L8/Real!L7)*100</f>
        <v>249.1581152</v>
      </c>
      <c r="AC8" s="16">
        <f>(M8/Real!M7)*100</f>
        <v>152.8732889</v>
      </c>
      <c r="AD8" s="16">
        <f>(N8/Real!N7)*100</f>
        <v>166.5396484</v>
      </c>
      <c r="AE8" s="16">
        <f>(O8/Real!O7)*100</f>
        <v>180.6262042</v>
      </c>
      <c r="AG8" s="7" t="s">
        <v>20</v>
      </c>
      <c r="AH8" s="17">
        <v>3.0</v>
      </c>
      <c r="AI8" s="16">
        <f t="shared" si="1"/>
        <v>60</v>
      </c>
    </row>
    <row r="9">
      <c r="A9" s="7" t="s">
        <v>21</v>
      </c>
      <c r="B9" s="17">
        <v>4555.60999999999</v>
      </c>
      <c r="C9" s="17">
        <v>5154.46999999999</v>
      </c>
      <c r="D9" s="17">
        <v>4501.62999999999</v>
      </c>
      <c r="E9" s="17">
        <v>3610.39999999999</v>
      </c>
      <c r="F9" s="17">
        <v>4052.74999999999</v>
      </c>
      <c r="G9" s="17">
        <v>4322.75999999999</v>
      </c>
      <c r="H9" s="17">
        <v>4401.21</v>
      </c>
      <c r="I9" s="17">
        <v>4314.71999999999</v>
      </c>
      <c r="J9" s="17">
        <v>4760.24</v>
      </c>
      <c r="K9" s="17">
        <v>4763.11</v>
      </c>
      <c r="L9" s="17">
        <v>4165.86</v>
      </c>
      <c r="M9" s="17">
        <v>4352.87999999999</v>
      </c>
      <c r="N9" s="17">
        <v>4124.45</v>
      </c>
      <c r="O9" s="17">
        <v>2986.6</v>
      </c>
      <c r="Q9" s="7" t="s">
        <v>21</v>
      </c>
      <c r="R9" s="16">
        <f>(B9/Real!B8)*100</f>
        <v>3559.070312</v>
      </c>
      <c r="S9" s="16">
        <f>(C9/Real!C8)*100</f>
        <v>252.175636</v>
      </c>
      <c r="T9" s="16">
        <f>(D9/Real!D8)*100</f>
        <v>242.5447198</v>
      </c>
      <c r="U9" s="16">
        <f>(E9/Real!E8)*100</f>
        <v>2798.75969</v>
      </c>
      <c r="V9" s="16">
        <f>(F9/Real!F8)*100</f>
        <v>1096.820027</v>
      </c>
      <c r="W9" s="16">
        <f>(G9/Real!G8)*100</f>
        <v>3602.3</v>
      </c>
      <c r="X9" s="16">
        <f>(H9/Real!H8)*100</f>
        <v>255.9587089</v>
      </c>
      <c r="Y9" s="16">
        <f>(I9/Real!I8)*100</f>
        <v>3232</v>
      </c>
      <c r="Z9" s="16">
        <f>(J9/Real!J8)*100</f>
        <v>317.9853039</v>
      </c>
      <c r="AA9" s="16">
        <f>(K9/Real!K8)*100</f>
        <v>318.0707846</v>
      </c>
      <c r="AB9" s="16">
        <f>(L9/Real!L8)*100</f>
        <v>3216.880309</v>
      </c>
      <c r="AC9" s="16">
        <f>(M9/Real!M8)*100</f>
        <v>247.8861048</v>
      </c>
      <c r="AD9" s="16">
        <f>(N9/Real!N8)*100</f>
        <v>250.4219794</v>
      </c>
      <c r="AE9" s="16">
        <f>(O9/Real!O8)*100</f>
        <v>311.5910276</v>
      </c>
      <c r="AG9" s="7" t="s">
        <v>21</v>
      </c>
      <c r="AH9" s="17">
        <v>2.0</v>
      </c>
      <c r="AI9" s="16">
        <f t="shared" si="1"/>
        <v>40</v>
      </c>
    </row>
    <row r="10">
      <c r="A10" s="7" t="s">
        <v>22</v>
      </c>
      <c r="B10" s="17">
        <v>1196.47999999999</v>
      </c>
      <c r="C10" s="17">
        <v>1020.21999999999</v>
      </c>
      <c r="D10" s="17">
        <v>1436.39</v>
      </c>
      <c r="E10" s="17">
        <v>1232.33</v>
      </c>
      <c r="F10" s="17">
        <v>1040.40999999999</v>
      </c>
      <c r="G10" s="17">
        <v>1466.53</v>
      </c>
      <c r="H10" s="17">
        <v>846.009999999999</v>
      </c>
      <c r="I10" s="17">
        <v>1462.13</v>
      </c>
      <c r="J10" s="17">
        <v>1430.09</v>
      </c>
      <c r="K10" s="17">
        <v>1433.54</v>
      </c>
      <c r="L10" s="17">
        <v>1446.84</v>
      </c>
      <c r="M10" s="17">
        <v>1203.83</v>
      </c>
      <c r="N10" s="17">
        <v>839.659999999999</v>
      </c>
      <c r="O10" s="17">
        <v>1014.71</v>
      </c>
      <c r="Q10" s="7" t="s">
        <v>22</v>
      </c>
      <c r="R10" s="16">
        <f>(B10/Real!B9)*100</f>
        <v>227.9009524</v>
      </c>
      <c r="S10" s="16">
        <f>(C10/Real!C9)*100</f>
        <v>150.6971935</v>
      </c>
      <c r="T10" s="16">
        <f>(D10/Real!D9)*100</f>
        <v>276.761079</v>
      </c>
      <c r="U10" s="16">
        <f>(E10/Real!E9)*100</f>
        <v>235.1774809</v>
      </c>
      <c r="V10" s="16">
        <f>(F10/Real!F9)*100</f>
        <v>197.7965779</v>
      </c>
      <c r="W10" s="16">
        <f>(G10/Real!G9)*100</f>
        <v>264.7166065</v>
      </c>
      <c r="X10" s="16">
        <f>(H10/Real!H9)*100</f>
        <v>152.4342342</v>
      </c>
      <c r="Y10" s="16">
        <f>(I10/Real!I9)*100</f>
        <v>278.5009524</v>
      </c>
      <c r="Z10" s="16">
        <f>(J10/Real!J9)*100</f>
        <v>275.2820019</v>
      </c>
      <c r="AA10" s="16">
        <f>(K10/Real!K9)*100</f>
        <v>275.6807692</v>
      </c>
      <c r="AB10" s="16">
        <f>(L10/Real!L9)*100</f>
        <v>276.6424474</v>
      </c>
      <c r="AC10" s="16">
        <f>(M10/Real!M9)*100</f>
        <v>223.1380908</v>
      </c>
      <c r="AD10" s="16">
        <f>(N10/Real!N9)*100</f>
        <v>156.6529851</v>
      </c>
      <c r="AE10" s="16">
        <f>(O10/Real!O9)*100</f>
        <v>195.5125241</v>
      </c>
      <c r="AG10" s="7" t="s">
        <v>22</v>
      </c>
      <c r="AH10" s="17">
        <v>1.0</v>
      </c>
      <c r="AI10" s="16">
        <f t="shared" si="1"/>
        <v>20</v>
      </c>
    </row>
    <row r="11">
      <c r="A11" s="7" t="s">
        <v>23</v>
      </c>
      <c r="B11" s="17">
        <v>1212.69999999999</v>
      </c>
      <c r="C11" s="17">
        <v>2719.31</v>
      </c>
      <c r="D11" s="17">
        <v>2034.69999999999</v>
      </c>
      <c r="E11" s="17">
        <v>2942.15999999999</v>
      </c>
      <c r="F11" s="17">
        <v>2641.95999999999</v>
      </c>
      <c r="G11" s="17">
        <v>2930.26999999999</v>
      </c>
      <c r="H11" s="17">
        <v>3477.02999999999</v>
      </c>
      <c r="I11" s="17">
        <v>2915.27999999999</v>
      </c>
      <c r="J11" s="17">
        <v>2530.79999999999</v>
      </c>
      <c r="K11" s="17">
        <v>2540.28</v>
      </c>
      <c r="L11" s="17">
        <v>2814.09</v>
      </c>
      <c r="M11" s="17">
        <v>3093.4</v>
      </c>
      <c r="N11" s="17">
        <v>3512.24</v>
      </c>
      <c r="O11" s="17">
        <v>1428.48999999999</v>
      </c>
      <c r="Q11" s="7" t="s">
        <v>23</v>
      </c>
      <c r="R11" s="16">
        <f>(B11/Real!B10)*100</f>
        <v>35.18642101</v>
      </c>
      <c r="S11" s="16">
        <f>(C11/Real!C10)*100</f>
        <v>58.33551432</v>
      </c>
      <c r="T11" s="16">
        <f>(D11/Real!D10)*100</f>
        <v>65.16253002</v>
      </c>
      <c r="U11" s="16">
        <f>(E11/Real!E10)*100</f>
        <v>86.89190786</v>
      </c>
      <c r="V11" s="16">
        <f>(F11/Real!F10)*100</f>
        <v>72.46187603</v>
      </c>
      <c r="W11" s="16">
        <f>(G11/Real!G10)*100</f>
        <v>62.10830861</v>
      </c>
      <c r="X11" s="16">
        <f>(H11/Real!H10)*100</f>
        <v>78.58582891</v>
      </c>
      <c r="Y11" s="16">
        <f>(I11/Real!I10)*100</f>
        <v>62.74141827</v>
      </c>
      <c r="Z11" s="16">
        <f>(J11/Real!J10)*100</f>
        <v>58.44128853</v>
      </c>
      <c r="AA11" s="16">
        <f>(K11/Real!K10)*100</f>
        <v>58.25662195</v>
      </c>
      <c r="AB11" s="16">
        <f>(L11/Real!L10)*100</f>
        <v>62.39667406</v>
      </c>
      <c r="AC11" s="16">
        <f>(M11/Real!M10)*100</f>
        <v>71.11264368</v>
      </c>
      <c r="AD11" s="16">
        <f>(N11/Real!N10)*100</f>
        <v>79.44446958</v>
      </c>
      <c r="AE11" s="16">
        <f>(O11/Real!O10)*100</f>
        <v>82.81101449</v>
      </c>
      <c r="AG11" s="7" t="s">
        <v>23</v>
      </c>
      <c r="AH11" s="17">
        <v>2.0</v>
      </c>
      <c r="AI11" s="16">
        <f t="shared" si="1"/>
        <v>40</v>
      </c>
    </row>
    <row r="12">
      <c r="A12" s="7" t="s">
        <v>24</v>
      </c>
      <c r="B12" s="17">
        <v>-344.53</v>
      </c>
      <c r="C12" s="17">
        <v>-160.159999999999</v>
      </c>
      <c r="D12" s="17">
        <v>168.6</v>
      </c>
      <c r="E12" s="17">
        <v>-882.76</v>
      </c>
      <c r="F12" s="17">
        <v>-607.97</v>
      </c>
      <c r="G12" s="17">
        <v>135.38</v>
      </c>
      <c r="H12" s="17">
        <v>-255.08</v>
      </c>
      <c r="I12" s="17">
        <v>127.07</v>
      </c>
      <c r="J12" s="17">
        <v>289.33</v>
      </c>
      <c r="K12" s="17">
        <v>295.929999999999</v>
      </c>
      <c r="L12" s="17">
        <v>146.52</v>
      </c>
      <c r="M12" s="17">
        <v>542.43</v>
      </c>
      <c r="N12" s="17">
        <v>-140.619999999999</v>
      </c>
      <c r="O12" s="17">
        <v>165.429999999999</v>
      </c>
      <c r="Q12" s="7" t="s">
        <v>24</v>
      </c>
      <c r="R12" s="16">
        <f>(B12/Real!B11)*100</f>
        <v>-20.51995235</v>
      </c>
      <c r="S12" s="16">
        <f>(C12/Real!C11)*100</f>
        <v>-9.553235908</v>
      </c>
      <c r="T12" s="16">
        <f>(D12/Real!D11)*100</f>
        <v>10.07469376</v>
      </c>
      <c r="U12" s="16">
        <f>(E12/Real!E11)*100</f>
        <v>-53.2424608</v>
      </c>
      <c r="V12" s="16">
        <f>(F12/Real!F11)*100</f>
        <v>-36.55862898</v>
      </c>
      <c r="W12" s="16">
        <f>(G12/Real!G11)*100</f>
        <v>8.101735488</v>
      </c>
      <c r="X12" s="16">
        <f>(H12/Real!H11)*100</f>
        <v>-16.19041574</v>
      </c>
      <c r="Y12" s="16">
        <f>(I12/Real!I11)*100</f>
        <v>7.547965548</v>
      </c>
      <c r="Z12" s="16">
        <f>(J12/Real!J11)*100</f>
        <v>17.40854392</v>
      </c>
      <c r="AA12" s="16">
        <f>(K12/Real!K11)*100</f>
        <v>17.80565584</v>
      </c>
      <c r="AB12" s="16">
        <f>(L12/Real!L11)*100</f>
        <v>9.151780137</v>
      </c>
      <c r="AC12" s="16">
        <f>(M12/Real!M11)*100</f>
        <v>32.98449377</v>
      </c>
      <c r="AD12" s="16">
        <f>(N12/Real!N11)*100</f>
        <v>-9.312582781</v>
      </c>
      <c r="AE12" s="16">
        <f>(O12/Real!O11)*100</f>
        <v>11.71185841</v>
      </c>
      <c r="AG12" s="7" t="s">
        <v>24</v>
      </c>
      <c r="AH12" s="17">
        <v>1.0</v>
      </c>
      <c r="AI12" s="16">
        <f t="shared" si="1"/>
        <v>20</v>
      </c>
    </row>
    <row r="13">
      <c r="A13" s="7" t="s">
        <v>25</v>
      </c>
      <c r="B13" s="17">
        <v>4602.76</v>
      </c>
      <c r="C13" s="17">
        <v>4663.25</v>
      </c>
      <c r="D13" s="17">
        <v>4041.5</v>
      </c>
      <c r="E13" s="17">
        <v>4061.78999999999</v>
      </c>
      <c r="F13" s="17">
        <v>5729.58</v>
      </c>
      <c r="G13" s="17">
        <v>3565.47999999999</v>
      </c>
      <c r="H13" s="17">
        <v>4506.13</v>
      </c>
      <c r="I13" s="17">
        <v>3537.09</v>
      </c>
      <c r="J13" s="17">
        <v>4134.19</v>
      </c>
      <c r="K13" s="17">
        <v>4117.04</v>
      </c>
      <c r="L13" s="17">
        <v>3484.04</v>
      </c>
      <c r="M13" s="17">
        <v>4288.6</v>
      </c>
      <c r="N13" s="17">
        <v>4222.3</v>
      </c>
      <c r="O13" s="17">
        <v>4229.99</v>
      </c>
      <c r="Q13" s="7" t="s">
        <v>25</v>
      </c>
      <c r="R13" s="16">
        <f>(B13/Real!B12)*100</f>
        <v>112.9511656</v>
      </c>
      <c r="S13" s="16">
        <f>(C13/Real!C12)*100</f>
        <v>114.5620931</v>
      </c>
      <c r="T13" s="16">
        <f>(D13/Real!D12)*100</f>
        <v>99.12926171</v>
      </c>
      <c r="U13" s="16">
        <f>(E13/Real!E12)*100</f>
        <v>99.62693157</v>
      </c>
      <c r="V13" s="16">
        <f>(F13/Real!F12)*100</f>
        <v>141.3663953</v>
      </c>
      <c r="W13" s="16">
        <f>(G13/Real!G12)*100</f>
        <v>87.45351974</v>
      </c>
      <c r="X13" s="16">
        <f>(H13/Real!H12)*100</f>
        <v>110.6613458</v>
      </c>
      <c r="Y13" s="16">
        <f>(I13/Real!I12)*100</f>
        <v>86.76781553</v>
      </c>
      <c r="Z13" s="16">
        <f>(J13/Real!J12)*100</f>
        <v>101.4027471</v>
      </c>
      <c r="AA13" s="16">
        <f>(K13/Real!K12)*100</f>
        <v>100.9820947</v>
      </c>
      <c r="AB13" s="16">
        <f>(L13/Real!L12)*100</f>
        <v>85.53989688</v>
      </c>
      <c r="AC13" s="16">
        <f>(M13/Real!M12)*100</f>
        <v>105.2933955</v>
      </c>
      <c r="AD13" s="16">
        <f>(N13/Real!N12)*100</f>
        <v>103.7930187</v>
      </c>
      <c r="AE13" s="16">
        <f>(O13/Real!O12)*100</f>
        <v>104.2896943</v>
      </c>
      <c r="AG13" s="7" t="s">
        <v>25</v>
      </c>
      <c r="AH13" s="17">
        <v>0.0</v>
      </c>
      <c r="AI13" s="16">
        <f t="shared" si="1"/>
        <v>0</v>
      </c>
    </row>
    <row r="14">
      <c r="A14" s="7" t="s">
        <v>26</v>
      </c>
      <c r="B14" s="17">
        <v>2891.07</v>
      </c>
      <c r="C14" s="17">
        <v>1538.25999999999</v>
      </c>
      <c r="D14" s="17">
        <v>1815.66</v>
      </c>
      <c r="E14" s="17">
        <v>1516.48999999999</v>
      </c>
      <c r="F14" s="17">
        <v>1066.71999999999</v>
      </c>
      <c r="G14" s="17">
        <v>1162.05</v>
      </c>
      <c r="H14" s="17">
        <v>2175.52999999999</v>
      </c>
      <c r="I14" s="17">
        <v>1113.48999999999</v>
      </c>
      <c r="J14" s="17">
        <v>2203.52999999999</v>
      </c>
      <c r="K14" s="17">
        <v>2214.43999999999</v>
      </c>
      <c r="L14" s="17">
        <v>897.439999999999</v>
      </c>
      <c r="M14" s="17">
        <v>425.149999999999</v>
      </c>
      <c r="N14" s="17">
        <v>2210.63</v>
      </c>
      <c r="O14" s="17">
        <v>1084.93</v>
      </c>
      <c r="Q14" s="7" t="s">
        <v>26</v>
      </c>
      <c r="R14" s="16">
        <f>(B14/Real!B13)*100</f>
        <v>168.0366173</v>
      </c>
      <c r="S14" s="16">
        <f>(C14/Real!C13)*100</f>
        <v>89.27800348</v>
      </c>
      <c r="T14" s="16">
        <f>(D14/Real!D13)*100</f>
        <v>104.3482759</v>
      </c>
      <c r="U14" s="16">
        <f>(E14/Real!E13)*100</f>
        <v>87.1545977</v>
      </c>
      <c r="V14" s="16">
        <f>(F14/Real!F13)*100</f>
        <v>93.65408253</v>
      </c>
      <c r="W14" s="16">
        <f>(G14/Real!G13)*100</f>
        <v>67.54141238</v>
      </c>
      <c r="X14" s="16">
        <f>(H14/Real!H13)*100</f>
        <v>143.2683569</v>
      </c>
      <c r="Y14" s="16">
        <f>(I14/Real!I13)*100</f>
        <v>64.81315483</v>
      </c>
      <c r="Z14" s="16">
        <f>(J14/Real!J13)*100</f>
        <v>126.7489215</v>
      </c>
      <c r="AA14" s="16">
        <f>(K14/Real!K13)*100</f>
        <v>127.5599078</v>
      </c>
      <c r="AB14" s="16">
        <f>(L14/Real!L13)*100</f>
        <v>58.92580433</v>
      </c>
      <c r="AC14" s="16">
        <f>(M14/Real!M13)*100</f>
        <v>27.62508122</v>
      </c>
      <c r="AD14" s="16">
        <f>(N14/Real!N13)*100</f>
        <v>143.921224</v>
      </c>
      <c r="AE14" s="16">
        <f>(O14/Real!O13)*100</f>
        <v>65.47555824</v>
      </c>
      <c r="AG14" s="7" t="s">
        <v>26</v>
      </c>
      <c r="AH14" s="17">
        <v>1.0</v>
      </c>
      <c r="AI14" s="16">
        <f t="shared" si="1"/>
        <v>20</v>
      </c>
    </row>
    <row r="15">
      <c r="A15" s="7" t="s">
        <v>27</v>
      </c>
      <c r="B15" s="17">
        <v>10971.4099999999</v>
      </c>
      <c r="C15" s="17">
        <v>11173.8399999999</v>
      </c>
      <c r="D15" s="17">
        <v>10878.4299999999</v>
      </c>
      <c r="E15" s="17">
        <v>11082.32</v>
      </c>
      <c r="F15" s="17">
        <v>10418.6799999999</v>
      </c>
      <c r="G15" s="15">
        <v>11250.1099999999</v>
      </c>
      <c r="H15" s="17">
        <v>11013.32</v>
      </c>
      <c r="I15" s="17">
        <v>11172.57</v>
      </c>
      <c r="J15" s="17">
        <v>10950.71</v>
      </c>
      <c r="K15" s="17">
        <v>10973.36</v>
      </c>
      <c r="L15" s="17">
        <v>11036.8399999999</v>
      </c>
      <c r="M15" s="17">
        <v>10393.17</v>
      </c>
      <c r="N15" s="17">
        <v>10222.71</v>
      </c>
      <c r="O15" s="17">
        <v>9905.46</v>
      </c>
      <c r="Q15" s="7" t="s">
        <v>27</v>
      </c>
      <c r="R15" s="16">
        <f>(B15/Real!B14)*100</f>
        <v>97.81927603</v>
      </c>
      <c r="S15" s="16">
        <f>(C15/Real!C14)*100</f>
        <v>97.66915782</v>
      </c>
      <c r="T15" s="16">
        <f>(D15/Real!D14)*100</f>
        <v>99.35546625</v>
      </c>
      <c r="U15" s="16">
        <f>(E15/Real!E14)*100</f>
        <v>99.09970491</v>
      </c>
      <c r="V15" s="16">
        <f>(F15/Real!F14)*100</f>
        <v>95.85684056</v>
      </c>
      <c r="W15" s="16">
        <f>(G15/Real!G14)*100</f>
        <v>100.210306</v>
      </c>
      <c r="X15" s="16">
        <f>(H15/Real!H14)*100</f>
        <v>99.43858065</v>
      </c>
      <c r="Y15" s="16">
        <f>(I15/Real!I14)*100</f>
        <v>99.47088675</v>
      </c>
      <c r="Z15" s="16">
        <f>(J15/Real!J14)*100</f>
        <v>99.73778405</v>
      </c>
      <c r="AA15" s="16">
        <f>(K15/Real!K14)*100</f>
        <v>99.42789834</v>
      </c>
      <c r="AB15" s="16">
        <f>(L15/Real!L14)*100</f>
        <v>99.40412501</v>
      </c>
      <c r="AC15" s="16">
        <f>(M15/Real!M14)*100</f>
        <v>97.11427771</v>
      </c>
      <c r="AD15" s="16">
        <f>(N15/Real!N14)*100</f>
        <v>99.84577819</v>
      </c>
      <c r="AE15" s="16">
        <f>(O15/Real!O14)*100</f>
        <v>100.1765777</v>
      </c>
      <c r="AG15" s="7" t="s">
        <v>27</v>
      </c>
      <c r="AH15" s="17">
        <v>4.0</v>
      </c>
      <c r="AI15" s="16">
        <f t="shared" si="1"/>
        <v>80</v>
      </c>
    </row>
    <row r="16">
      <c r="A16" s="7" t="s">
        <v>28</v>
      </c>
      <c r="B16" s="17">
        <v>2305.99999999999</v>
      </c>
      <c r="C16" s="17">
        <v>3174.24999999999</v>
      </c>
      <c r="D16" s="17">
        <v>2047.82</v>
      </c>
      <c r="E16" s="17">
        <v>2309.71999999999</v>
      </c>
      <c r="F16" s="17">
        <v>2089.60999999999</v>
      </c>
      <c r="G16" s="17">
        <v>2384.71999999999</v>
      </c>
      <c r="H16" s="17">
        <v>2189.65</v>
      </c>
      <c r="I16" s="17">
        <v>2352.58</v>
      </c>
      <c r="J16" s="17">
        <v>2050.08</v>
      </c>
      <c r="K16" s="17">
        <v>2022.22999999999</v>
      </c>
      <c r="L16" s="17">
        <v>2216.12</v>
      </c>
      <c r="M16" s="17">
        <v>1413.46</v>
      </c>
      <c r="N16" s="17">
        <v>1689.15</v>
      </c>
      <c r="O16" s="17">
        <v>21029.8</v>
      </c>
      <c r="Q16" s="7" t="s">
        <v>28</v>
      </c>
      <c r="R16" s="16">
        <f>(B16/Real!B15)*100</f>
        <v>116.2591379</v>
      </c>
      <c r="S16" s="16">
        <f>(C16/Real!C15)*100</f>
        <v>99.14883648</v>
      </c>
      <c r="T16" s="16">
        <f>(D16/Real!D15)*100</f>
        <v>120.7085175</v>
      </c>
      <c r="U16" s="16">
        <f>(E16/Real!E15)*100</f>
        <v>118.1140373</v>
      </c>
      <c r="V16" s="16">
        <f>(F16/Real!F15)*100</f>
        <v>109.0610647</v>
      </c>
      <c r="W16" s="16">
        <f>(G16/Real!G15)*100</f>
        <v>120.8064843</v>
      </c>
      <c r="X16" s="16">
        <f>(H16/Real!H15)*100</f>
        <v>112.9558937</v>
      </c>
      <c r="Y16" s="16">
        <f>(I16/Real!I15)*100</f>
        <v>122.3708713</v>
      </c>
      <c r="Z16" s="16">
        <f>(J16/Real!J15)*100</f>
        <v>123.238954</v>
      </c>
      <c r="AA16" s="16">
        <f>(K16/Real!K15)*100</f>
        <v>123.4949618</v>
      </c>
      <c r="AB16" s="16">
        <f>(L16/Real!L15)*100</f>
        <v>124.7815315</v>
      </c>
      <c r="AC16" s="16">
        <f>(M16/Real!M15)*100</f>
        <v>90.57737905</v>
      </c>
      <c r="AD16" s="16">
        <f>(N16/Real!N15)*100</f>
        <v>116.292599</v>
      </c>
      <c r="AE16" s="16">
        <f>(O16/Real!O15)*100</f>
        <v>23628.98876</v>
      </c>
      <c r="AG16" s="7" t="s">
        <v>28</v>
      </c>
      <c r="AH16" s="17">
        <v>3.0</v>
      </c>
      <c r="AI16" s="16">
        <f t="shared" si="1"/>
        <v>60</v>
      </c>
    </row>
    <row r="17">
      <c r="A17" s="7" t="s">
        <v>29</v>
      </c>
      <c r="B17" s="17">
        <v>2868.07999999999</v>
      </c>
      <c r="C17" s="17">
        <v>2539.48</v>
      </c>
      <c r="D17" s="17">
        <v>2480.77</v>
      </c>
      <c r="E17" s="17">
        <v>2475.02999999999</v>
      </c>
      <c r="F17" s="17">
        <v>2860.5</v>
      </c>
      <c r="G17" s="17">
        <v>2159.62</v>
      </c>
      <c r="H17" s="17">
        <v>2516.12</v>
      </c>
      <c r="I17" s="17">
        <v>2162.16</v>
      </c>
      <c r="J17" s="17">
        <v>2284.58999999999</v>
      </c>
      <c r="K17" s="17">
        <v>2284.28</v>
      </c>
      <c r="L17" s="17">
        <v>2127.08</v>
      </c>
      <c r="M17" s="17">
        <v>2402.46</v>
      </c>
      <c r="N17" s="17">
        <v>2341.12</v>
      </c>
      <c r="O17" s="17">
        <v>3198.35</v>
      </c>
      <c r="Q17" s="7" t="s">
        <v>29</v>
      </c>
      <c r="R17" s="16">
        <f>(B17/Real!B16)*100</f>
        <v>127.4985552</v>
      </c>
      <c r="S17" s="16">
        <f>(C17/Real!C16)*100</f>
        <v>111.5029638</v>
      </c>
      <c r="T17" s="16">
        <f>(D17/Real!D16)*100</f>
        <v>109.5746466</v>
      </c>
      <c r="U17" s="16">
        <f>(E17/Real!E16)*100</f>
        <v>109.1764446</v>
      </c>
      <c r="V17" s="16">
        <f>(F17/Real!F16)*100</f>
        <v>126.8795742</v>
      </c>
      <c r="W17" s="16">
        <f>(G17/Real!G16)*100</f>
        <v>95.72783688</v>
      </c>
      <c r="X17" s="16">
        <f>(H17/Real!H16)*100</f>
        <v>111.8275556</v>
      </c>
      <c r="Y17" s="16">
        <f>(I17/Real!I16)*100</f>
        <v>95.75553587</v>
      </c>
      <c r="Z17" s="16">
        <f>(J17/Real!J16)*100</f>
        <v>101.5147745</v>
      </c>
      <c r="AA17" s="16">
        <f>(K17/Real!K16)*100</f>
        <v>101.1190792</v>
      </c>
      <c r="AB17" s="16">
        <f>(L17/Real!L16)*100</f>
        <v>94.43196448</v>
      </c>
      <c r="AC17" s="16">
        <f>(M17/Real!M16)*100</f>
        <v>105.6258518</v>
      </c>
      <c r="AD17" s="16">
        <f>(N17/Real!N16)*100</f>
        <v>103.2239859</v>
      </c>
      <c r="AE17" s="16">
        <f>(O17/Real!O16)*100</f>
        <v>164.1021036</v>
      </c>
      <c r="AG17" s="7" t="s">
        <v>29</v>
      </c>
      <c r="AH17" s="17">
        <v>0.0</v>
      </c>
      <c r="AI17" s="16">
        <f t="shared" si="1"/>
        <v>0</v>
      </c>
    </row>
    <row r="18">
      <c r="A18" s="7" t="s">
        <v>30</v>
      </c>
      <c r="B18" s="17">
        <v>16106.9599999999</v>
      </c>
      <c r="C18" s="17">
        <v>11928.4899999999</v>
      </c>
      <c r="D18" s="17">
        <v>12100.13</v>
      </c>
      <c r="E18" s="17">
        <v>10981.18</v>
      </c>
      <c r="F18" s="17">
        <v>11003.38</v>
      </c>
      <c r="G18" s="17">
        <v>16587.71</v>
      </c>
      <c r="H18" s="17">
        <v>8476.3</v>
      </c>
      <c r="I18" s="17">
        <v>16553.6299999999</v>
      </c>
      <c r="J18" s="17">
        <v>13668.28</v>
      </c>
      <c r="K18" s="17">
        <v>13662.67</v>
      </c>
      <c r="L18" s="17">
        <v>15862.92</v>
      </c>
      <c r="M18" s="17">
        <v>8655.81</v>
      </c>
      <c r="N18" s="17">
        <v>7823.62999999999</v>
      </c>
      <c r="O18" s="17">
        <v>4998.03</v>
      </c>
      <c r="Q18" s="7" t="s">
        <v>30</v>
      </c>
      <c r="R18" s="16">
        <f>(B18/Real!B17)*100</f>
        <v>93.71867454</v>
      </c>
      <c r="S18" s="16">
        <f>(C18/Real!C17)*100</f>
        <v>92.56937762</v>
      </c>
      <c r="T18" s="16">
        <f>(D18/Real!D17)*100</f>
        <v>94.59138524</v>
      </c>
      <c r="U18" s="16">
        <f>(E18/Real!E17)*100</f>
        <v>92.30985205</v>
      </c>
      <c r="V18" s="16">
        <f>(F18/Real!F17)*100</f>
        <v>87.69729816</v>
      </c>
      <c r="W18" s="16">
        <f>(G18/Real!G17)*100</f>
        <v>95.93539805</v>
      </c>
      <c r="X18" s="16">
        <f>(H18/Real!H17)*100</f>
        <v>91.14791118</v>
      </c>
      <c r="Y18" s="16">
        <f>(I18/Real!I17)*100</f>
        <v>95.58350896</v>
      </c>
      <c r="Z18" s="16">
        <f>(J18/Real!J17)*100</f>
        <v>94.4496424</v>
      </c>
      <c r="AA18" s="16">
        <f>(K18/Real!K17)*100</f>
        <v>94.34893999</v>
      </c>
      <c r="AB18" s="16">
        <f>(L18/Real!L17)*100</f>
        <v>95.65195369</v>
      </c>
      <c r="AC18" s="16">
        <f>(M18/Real!M17)*100</f>
        <v>94.57834353</v>
      </c>
      <c r="AD18" s="16">
        <f>(N18/Real!N17)*100</f>
        <v>92.40144089</v>
      </c>
      <c r="AE18" s="16">
        <f>(O18/Real!O17)*100</f>
        <v>92.05322774</v>
      </c>
      <c r="AG18" s="23" t="s">
        <v>30</v>
      </c>
      <c r="AH18" s="17">
        <v>4.0</v>
      </c>
      <c r="AI18" s="16">
        <f t="shared" si="1"/>
        <v>80</v>
      </c>
    </row>
    <row r="19">
      <c r="A19" s="7" t="s">
        <v>31</v>
      </c>
      <c r="B19" s="17">
        <v>1102.35</v>
      </c>
      <c r="C19" s="17">
        <v>1437.05</v>
      </c>
      <c r="D19" s="17">
        <v>959.439999999999</v>
      </c>
      <c r="E19" s="17">
        <v>1006.72999999999</v>
      </c>
      <c r="F19" s="17">
        <v>1167.39999999999</v>
      </c>
      <c r="G19" s="17">
        <v>1161.65999999999</v>
      </c>
      <c r="H19" s="17">
        <v>816.64</v>
      </c>
      <c r="I19" s="17">
        <v>1108.75999999999</v>
      </c>
      <c r="J19" s="17">
        <v>951.339999999999</v>
      </c>
      <c r="K19" s="17">
        <v>935.63</v>
      </c>
      <c r="L19" s="17">
        <v>1108.64</v>
      </c>
      <c r="M19" s="15">
        <v>1693.81999999999</v>
      </c>
      <c r="N19" s="17">
        <v>709.989999999999</v>
      </c>
      <c r="O19" s="17">
        <v>14036.34</v>
      </c>
      <c r="Q19" s="7" t="s">
        <v>31</v>
      </c>
      <c r="R19" s="16">
        <f>(B19/Real!B18)*100</f>
        <v>111.4610718</v>
      </c>
      <c r="S19" s="16">
        <f>(C19/Real!C18)*100</f>
        <v>142.4231913</v>
      </c>
      <c r="T19" s="16">
        <f>(D19/Real!D18)*100</f>
        <v>97.01112235</v>
      </c>
      <c r="U19" s="16">
        <f>(E19/Real!E18)*100</f>
        <v>101.7927199</v>
      </c>
      <c r="V19" s="16">
        <f>(F19/Real!F18)*100</f>
        <v>127.864184</v>
      </c>
      <c r="W19" s="16">
        <f>(G19/Real!G18)*100</f>
        <v>117.3986862</v>
      </c>
      <c r="X19" s="16">
        <f>(H19/Real!H18)*100</f>
        <v>83.16089613</v>
      </c>
      <c r="Y19" s="16">
        <f>(I19/Real!I18)*100</f>
        <v>111.9959596</v>
      </c>
      <c r="Z19" s="16">
        <f>(J19/Real!J18)*100</f>
        <v>96.14350682</v>
      </c>
      <c r="AA19" s="16">
        <f>(K19/Real!K18)*100</f>
        <v>94.65149216</v>
      </c>
      <c r="AB19" s="16">
        <f>(L19/Real!L18)*100</f>
        <v>112.2673418</v>
      </c>
      <c r="AC19" s="16">
        <f>(M19/Real!M18)*100</f>
        <v>171.4392713</v>
      </c>
      <c r="AD19" s="16">
        <f>(N19/Real!N18)*100</f>
        <v>90.9078105</v>
      </c>
      <c r="AE19" s="16">
        <f>(O19/Real!O18)*100</f>
        <v>1505.237534</v>
      </c>
      <c r="AG19" s="7" t="s">
        <v>31</v>
      </c>
      <c r="AH19" s="17">
        <v>2.0</v>
      </c>
      <c r="AI19" s="16">
        <f t="shared" si="1"/>
        <v>40</v>
      </c>
    </row>
    <row r="20">
      <c r="A20" s="7" t="s">
        <v>32</v>
      </c>
      <c r="B20" s="17">
        <v>2348.37</v>
      </c>
      <c r="C20" s="17">
        <v>1496.32999999999</v>
      </c>
      <c r="D20" s="17">
        <v>2068.68</v>
      </c>
      <c r="E20" s="17">
        <v>1717.39999999999</v>
      </c>
      <c r="F20" s="17">
        <v>2184.24</v>
      </c>
      <c r="G20" s="17">
        <v>1718.85</v>
      </c>
      <c r="H20" s="17">
        <v>972.219999999999</v>
      </c>
      <c r="I20" s="17">
        <v>1711.37</v>
      </c>
      <c r="J20" s="17">
        <v>2216.13999999999</v>
      </c>
      <c r="K20" s="17">
        <v>2218.33</v>
      </c>
      <c r="L20" s="17">
        <v>1704.69</v>
      </c>
      <c r="M20" s="17">
        <v>1693.81999999999</v>
      </c>
      <c r="N20" s="17">
        <v>1019.67999999999</v>
      </c>
      <c r="O20" s="17">
        <v>1439.99</v>
      </c>
      <c r="Q20" s="7" t="s">
        <v>32</v>
      </c>
      <c r="R20" s="16">
        <f>(B20/Real!B19)*100</f>
        <v>232.1670786</v>
      </c>
      <c r="S20" s="16">
        <f>(C20/Real!C19)*100</f>
        <v>149.3343313</v>
      </c>
      <c r="T20" s="16">
        <f>(D20/Real!D19)*100</f>
        <v>204.0118343</v>
      </c>
      <c r="U20" s="16">
        <f>(E20/Real!E19)*100</f>
        <v>169.4523927</v>
      </c>
      <c r="V20" s="16">
        <f>(F20/Real!F19)*100</f>
        <v>218.424</v>
      </c>
      <c r="W20" s="16">
        <f>(G20/Real!G19)*100</f>
        <v>170.4362915</v>
      </c>
      <c r="X20" s="16">
        <f>(H20/Real!H19)*100</f>
        <v>97.8580775</v>
      </c>
      <c r="Y20" s="16">
        <f>(I20/Real!I19)*100</f>
        <v>169.1077075</v>
      </c>
      <c r="Z20" s="16">
        <f>(J20/Real!J19)*100</f>
        <v>222.3923733</v>
      </c>
      <c r="AA20" s="16">
        <f>(K20/Real!K19)*100</f>
        <v>222.0550551</v>
      </c>
      <c r="AB20" s="16">
        <f>(L20/Real!L19)*100</f>
        <v>169.8744395</v>
      </c>
      <c r="AC20" s="16">
        <f>(M20/Real!M19)*100</f>
        <v>169.4667334</v>
      </c>
      <c r="AD20" s="16">
        <f>(N20/Real!N19)*100</f>
        <v>128.8288061</v>
      </c>
      <c r="AE20" s="16">
        <f>(O20/Real!O19)*100</f>
        <v>162.0697805</v>
      </c>
      <c r="AG20" s="7" t="s">
        <v>32</v>
      </c>
      <c r="AH20" s="17">
        <v>1.0</v>
      </c>
      <c r="AI20" s="16">
        <f t="shared" si="1"/>
        <v>20</v>
      </c>
    </row>
    <row r="21">
      <c r="A21" s="7" t="s">
        <v>33</v>
      </c>
      <c r="B21" s="17">
        <v>1839.62</v>
      </c>
      <c r="C21" s="17">
        <v>1758.16999999999</v>
      </c>
      <c r="D21" s="17">
        <v>1923.87</v>
      </c>
      <c r="E21" s="17">
        <v>1478.02999999999</v>
      </c>
      <c r="F21" s="17">
        <v>1893.71999999999</v>
      </c>
      <c r="G21" s="17">
        <v>1511.14</v>
      </c>
      <c r="H21" s="17">
        <v>1656.36999999999</v>
      </c>
      <c r="I21" s="17">
        <v>1511.24</v>
      </c>
      <c r="J21" s="17">
        <v>1762.83</v>
      </c>
      <c r="K21" s="17">
        <v>1764.92</v>
      </c>
      <c r="L21" s="17">
        <v>1497.33</v>
      </c>
      <c r="M21" s="17">
        <v>1867.28</v>
      </c>
      <c r="N21" s="17">
        <v>1565.98</v>
      </c>
      <c r="O21" s="17">
        <v>1748.89999999999</v>
      </c>
      <c r="Q21" s="7" t="s">
        <v>33</v>
      </c>
      <c r="R21" s="16">
        <f>(B21/Real!B20)*100</f>
        <v>176.4623501</v>
      </c>
      <c r="S21" s="16">
        <f>(C21/Real!C20)*100</f>
        <v>161.8196042</v>
      </c>
      <c r="T21" s="16">
        <f>(D21/Real!D20)*100</f>
        <v>177.889043</v>
      </c>
      <c r="U21" s="16">
        <f>(E21/Real!E20)*100</f>
        <v>141.100716</v>
      </c>
      <c r="V21" s="16">
        <f>(F21/Real!F20)*100</f>
        <v>199.4439179</v>
      </c>
      <c r="W21" s="16">
        <f>(G21/Real!G20)*100</f>
        <v>145.5818882</v>
      </c>
      <c r="X21" s="16">
        <f>(H21/Real!H20)*100</f>
        <v>164.0782566</v>
      </c>
      <c r="Y21" s="16">
        <f>(I21/Real!I20)*100</f>
        <v>141.4356575</v>
      </c>
      <c r="Z21" s="16">
        <f>(J21/Real!J20)*100</f>
        <v>178.7860041</v>
      </c>
      <c r="AA21" s="16">
        <f>(K21/Real!K20)*100</f>
        <v>176.1397206</v>
      </c>
      <c r="AB21" s="16">
        <f>(L21/Real!L20)*100</f>
        <v>154.9229177</v>
      </c>
      <c r="AC21" s="16">
        <f>(M21/Real!M20)*100</f>
        <v>184.9707776</v>
      </c>
      <c r="AD21" s="16">
        <f>(N21/Real!N20)*100</f>
        <v>156.8332499</v>
      </c>
      <c r="AE21" s="16">
        <f>(O21/Real!O20)*100</f>
        <v>210.8378541</v>
      </c>
      <c r="AG21" s="7" t="s">
        <v>33</v>
      </c>
      <c r="AH21" s="17">
        <v>2.0</v>
      </c>
      <c r="AI21" s="16">
        <f t="shared" si="1"/>
        <v>40</v>
      </c>
    </row>
    <row r="22">
      <c r="A22" s="7" t="s">
        <v>34</v>
      </c>
      <c r="B22" s="17">
        <v>3211.04999999999</v>
      </c>
      <c r="C22" s="17">
        <v>2026.6</v>
      </c>
      <c r="D22" s="17">
        <v>3897.19</v>
      </c>
      <c r="E22" s="17">
        <v>2771.77999999999</v>
      </c>
      <c r="F22" s="17">
        <v>3423.14</v>
      </c>
      <c r="G22" s="17">
        <v>2637.96</v>
      </c>
      <c r="H22" s="17">
        <v>3090.05999999999</v>
      </c>
      <c r="I22" s="17">
        <v>2635.46</v>
      </c>
      <c r="J22" s="17">
        <v>3732.41</v>
      </c>
      <c r="K22" s="17">
        <v>3733.73</v>
      </c>
      <c r="L22" s="17">
        <v>2556.58</v>
      </c>
      <c r="M22" s="17">
        <v>3201.86</v>
      </c>
      <c r="N22" s="17">
        <v>2834.1</v>
      </c>
      <c r="O22" s="17">
        <v>2821.94</v>
      </c>
      <c r="Q22" s="7" t="s">
        <v>34</v>
      </c>
      <c r="R22" s="16">
        <f>(B22/Real!B21)*100</f>
        <v>77.86251212</v>
      </c>
      <c r="S22" s="16">
        <f>(C22/Real!C21)*100</f>
        <v>49.82421635</v>
      </c>
      <c r="T22" s="16">
        <f>(D22/Real!D21)*100</f>
        <v>95.34409786</v>
      </c>
      <c r="U22" s="16">
        <f>(E22/Real!E21)*100</f>
        <v>67.30071628</v>
      </c>
      <c r="V22" s="16">
        <f>(F22/Real!F21)*100</f>
        <v>83.52177626</v>
      </c>
      <c r="W22" s="16">
        <f>(G22/Real!G21)*100</f>
        <v>63.98932686</v>
      </c>
      <c r="X22" s="16">
        <f>(H22/Real!H21)*100</f>
        <v>78.00227187</v>
      </c>
      <c r="Y22" s="16">
        <f>(I22/Real!I21)*100</f>
        <v>63.88993939</v>
      </c>
      <c r="Z22" s="16">
        <f>(J22/Real!J21)*100</f>
        <v>91.02328984</v>
      </c>
      <c r="AA22" s="16">
        <f>(K22/Real!K21)*100</f>
        <v>90.97782651</v>
      </c>
      <c r="AB22" s="16">
        <f>(L22/Real!L21)*100</f>
        <v>62.13586098</v>
      </c>
      <c r="AC22" s="16">
        <f>(M22/Real!M21)*100</f>
        <v>83.36006248</v>
      </c>
      <c r="AD22" s="16">
        <f>(N22/Real!N21)*100</f>
        <v>76.32911392</v>
      </c>
      <c r="AE22" s="16">
        <f>(O22/Real!O21)*100</f>
        <v>116.4647132</v>
      </c>
      <c r="AG22" s="7" t="s">
        <v>34</v>
      </c>
      <c r="AH22" s="17">
        <v>1.0</v>
      </c>
      <c r="AI22" s="16">
        <f t="shared" si="1"/>
        <v>20</v>
      </c>
    </row>
    <row r="23">
      <c r="A23" s="7" t="s">
        <v>35</v>
      </c>
      <c r="B23" s="17">
        <v>958.26</v>
      </c>
      <c r="C23" s="17">
        <v>2274.51</v>
      </c>
      <c r="D23" s="17">
        <v>1120.82</v>
      </c>
      <c r="E23" s="17">
        <v>1554.15999999999</v>
      </c>
      <c r="F23" s="17">
        <v>793.23</v>
      </c>
      <c r="G23" s="17">
        <v>1329.97999999999</v>
      </c>
      <c r="H23" s="17">
        <v>1389.43999999999</v>
      </c>
      <c r="I23" s="17">
        <v>1324.34</v>
      </c>
      <c r="J23" s="17">
        <v>1188.1</v>
      </c>
      <c r="K23" s="17">
        <v>1191.97</v>
      </c>
      <c r="L23" s="17">
        <v>1314.58</v>
      </c>
      <c r="M23" s="17">
        <v>1347.61</v>
      </c>
      <c r="N23" s="17">
        <v>1393.12</v>
      </c>
      <c r="O23" s="17">
        <v>1853.17</v>
      </c>
      <c r="Q23" s="7" t="s">
        <v>35</v>
      </c>
      <c r="R23" s="16">
        <f>(B23/Real!B22)*100</f>
        <v>291.2644377</v>
      </c>
      <c r="S23" s="16">
        <f>(C23/Real!C22)*100</f>
        <v>689.2454545</v>
      </c>
      <c r="T23" s="16">
        <f>(D23/Real!D22)*100</f>
        <v>337.5963855</v>
      </c>
      <c r="U23" s="16">
        <f>(E23/Real!E22)*100</f>
        <v>461.1750742</v>
      </c>
      <c r="V23" s="16">
        <f>(F23/Real!F22)*100</f>
        <v>240.3727273</v>
      </c>
      <c r="W23" s="16">
        <f>(G23/Real!G22)*100</f>
        <v>402.4145234</v>
      </c>
      <c r="X23" s="16">
        <f>(H23/Real!H22)*100</f>
        <v>421.0424242</v>
      </c>
      <c r="Y23" s="16">
        <f>(I23/Real!I22)*100</f>
        <v>401.3151515</v>
      </c>
      <c r="Z23" s="16">
        <f>(J23/Real!J22)*100</f>
        <v>356.2518741</v>
      </c>
      <c r="AA23" s="16">
        <f>(K23/Real!K22)*100</f>
        <v>359.5686275</v>
      </c>
      <c r="AB23" s="16">
        <f>(L23/Real!L22)*100</f>
        <v>401.3984733</v>
      </c>
      <c r="AC23" s="16">
        <f>(M23/Real!M22)*100</f>
        <v>403.4760479</v>
      </c>
      <c r="AD23" s="16">
        <f>(N23/Real!N22)*100</f>
        <v>417.1017964</v>
      </c>
      <c r="AE23" s="16">
        <f>(O23/Real!O22)*100</f>
        <v>592.0670927</v>
      </c>
      <c r="AG23" s="7" t="s">
        <v>35</v>
      </c>
      <c r="AH23" s="17">
        <v>2.0</v>
      </c>
      <c r="AI23" s="16">
        <f t="shared" si="1"/>
        <v>40</v>
      </c>
    </row>
    <row r="24">
      <c r="AG24" s="22" t="s">
        <v>42</v>
      </c>
      <c r="AH24" s="16">
        <f t="shared" ref="AH24:AI24" si="2">AVERAGE(AH3:AH23)</f>
        <v>1.952380952</v>
      </c>
      <c r="AI24" s="16">
        <f t="shared" si="2"/>
        <v>39.04761905</v>
      </c>
    </row>
    <row r="25">
      <c r="AG25" s="22" t="s">
        <v>43</v>
      </c>
      <c r="AH25" s="16">
        <f t="shared" ref="AH25:AI25" si="3">MEDIAN(AH3:AH23)</f>
        <v>2</v>
      </c>
      <c r="AI25" s="16">
        <f t="shared" si="3"/>
        <v>40</v>
      </c>
    </row>
  </sheetData>
  <drawing r:id="rId1"/>
</worksheet>
</file>