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data1" sheetId="1" r:id="rId1"/>
    <sheet name="data2" sheetId="3" r:id="rId2"/>
    <sheet name="data3" sheetId="4" r:id="rId3"/>
    <sheet name="!备份" sheetId="2" r:id="rId4"/>
  </sheets>
  <calcPr calcId="144525"/>
</workbook>
</file>

<file path=xl/sharedStrings.xml><?xml version="1.0" encoding="utf-8"?>
<sst xmlns="http://schemas.openxmlformats.org/spreadsheetml/2006/main" count="228" uniqueCount="121">
  <si>
    <t>key</t>
  </si>
  <si>
    <t>i18n</t>
  </si>
  <si>
    <t>主键</t>
  </si>
  <si>
    <t>string</t>
  </si>
  <si>
    <t>Both</t>
  </si>
  <si>
    <t>zh</t>
  </si>
  <si>
    <t>en</t>
  </si>
  <si>
    <t>ui.btn.confirm</t>
  </si>
  <si>
    <t>确定</t>
  </si>
  <si>
    <t>ui.btn.cancel</t>
  </si>
  <si>
    <t>取消</t>
  </si>
  <si>
    <t>ui.ask.buy</t>
  </si>
  <si>
    <t>是否花费{0}{1}，购买{1}{2}{3}？</t>
  </si>
  <si>
    <t>id</t>
  </si>
  <si>
    <t>number</t>
  </si>
  <si>
    <t>Exclude</t>
  </si>
  <si>
    <t>idx</t>
  </si>
  <si>
    <t>level</t>
  </si>
  <si>
    <t>说明文本</t>
  </si>
  <si>
    <t>id,idx</t>
  </si>
  <si>
    <t>索引</t>
  </si>
  <si>
    <t>数字数组</t>
  </si>
  <si>
    <t>字符串</t>
  </si>
  <si>
    <t>字符串数组</t>
  </si>
  <si>
    <t>bool</t>
  </si>
  <si>
    <t>bool数组</t>
  </si>
  <si>
    <t>自动数组</t>
  </si>
  <si>
    <t>数字</t>
  </si>
  <si>
    <t>对象</t>
  </si>
  <si>
    <t>引用/定向</t>
  </si>
  <si>
    <t>自动推导数据</t>
  </si>
  <si>
    <t>number[]</t>
  </si>
  <si>
    <t>string[]</t>
  </si>
  <si>
    <t>bool[]</t>
  </si>
  <si>
    <t>array</t>
  </si>
  <si>
    <t>object</t>
  </si>
  <si>
    <t>number#data2</t>
  </si>
  <si>
    <t>auto</t>
  </si>
  <si>
    <t>Client</t>
  </si>
  <si>
    <t>Server</t>
  </si>
  <si>
    <t>num_array</t>
  </si>
  <si>
    <t>str</t>
  </si>
  <si>
    <t>str_array</t>
  </si>
  <si>
    <t>flag</t>
  </si>
  <si>
    <t>bool_array</t>
  </si>
  <si>
    <t>norm_array</t>
  </si>
  <si>
    <t>none1</t>
  </si>
  <si>
    <t>obj</t>
  </si>
  <si>
    <t>boss</t>
  </si>
  <si>
    <t>key_auto</t>
  </si>
  <si>
    <t>none2</t>
  </si>
  <si>
    <t>none3</t>
  </si>
  <si>
    <t>none4</t>
  </si>
  <si>
    <t>3,5,8</t>
  </si>
  <si>
    <t>描述</t>
  </si>
  <si>
    <t>hello,"world"</t>
  </si>
  <si>
    <t xml:space="preserve">false,false  </t>
  </si>
  <si>
    <t>1,'str',2</t>
  </si>
  <si>
    <t>flag:false,arr:[2,1,4]</t>
  </si>
  <si>
    <t>sdr</t>
  </si>
  <si>
    <t>int</t>
  </si>
  <si>
    <t>种子id</t>
  </si>
  <si>
    <t>种子名称</t>
  </si>
  <si>
    <t>道具图标id</t>
  </si>
  <si>
    <t>道具描述</t>
  </si>
  <si>
    <t>排序优先级</t>
  </si>
  <si>
    <t>品质</t>
  </si>
  <si>
    <t>种子类型</t>
  </si>
  <si>
    <t>种子状态资源</t>
  </si>
  <si>
    <t>中间状态资源</t>
  </si>
  <si>
    <t>成熟状态资源</t>
  </si>
  <si>
    <t>播种格数</t>
  </si>
  <si>
    <t>成熟时长(秒)</t>
  </si>
  <si>
    <t>产出作物id</t>
  </si>
  <si>
    <t>最小数量</t>
  </si>
  <si>
    <t>最大数量</t>
  </si>
  <si>
    <t>收成值</t>
  </si>
  <si>
    <t>其他产出类型</t>
  </si>
  <si>
    <t>其他产出类型值</t>
  </si>
  <si>
    <t>其他产出数量</t>
  </si>
  <si>
    <t>种植所需药园等级</t>
  </si>
  <si>
    <t>种植所需药园阶级</t>
  </si>
  <si>
    <t>name</t>
  </si>
  <si>
    <t>res_id</t>
  </si>
  <si>
    <t>des</t>
  </si>
  <si>
    <t>sort</t>
  </si>
  <si>
    <t>quality</t>
  </si>
  <si>
    <t>type</t>
  </si>
  <si>
    <t>seed_res</t>
  </si>
  <si>
    <t>grow_res</t>
  </si>
  <si>
    <t>ripe_res</t>
  </si>
  <si>
    <t>square</t>
  </si>
  <si>
    <t>grow_up_time</t>
  </si>
  <si>
    <t>crop_id</t>
  </si>
  <si>
    <t>min_nums</t>
  </si>
  <si>
    <t>max_nums</t>
  </si>
  <si>
    <t>gains_value</t>
  </si>
  <si>
    <t>other_type1</t>
  </si>
  <si>
    <t>other_value1</t>
  </si>
  <si>
    <t>other_num1</t>
  </si>
  <si>
    <t>needs_farm_grade</t>
  </si>
  <si>
    <t>needs_farm_stage</t>
  </si>
  <si>
    <t>筑基期种子</t>
  </si>
  <si>
    <t>1,1</t>
  </si>
  <si>
    <t>结丹期种子</t>
  </si>
  <si>
    <t>元婴期种子</t>
  </si>
  <si>
    <t>化神期种子</t>
  </si>
  <si>
    <t>返虚期种子</t>
  </si>
  <si>
    <t>合体期种子</t>
  </si>
  <si>
    <t>大乘期种子</t>
  </si>
  <si>
    <t>真仙期种子</t>
  </si>
  <si>
    <t>金仙期种子</t>
  </si>
  <si>
    <t>道祖期种子</t>
  </si>
  <si>
    <t>2,2</t>
  </si>
  <si>
    <t>3,3</t>
  </si>
  <si>
    <t>4,4</t>
  </si>
  <si>
    <t>神识种子</t>
  </si>
  <si>
    <t>神元种子</t>
  </si>
  <si>
    <t>神识稀有种子1</t>
  </si>
  <si>
    <t>神识稀有种子2</t>
  </si>
  <si>
    <t>神识稀有种子3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</si>
</sst>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indexed="9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13" borderId="4" applyNumberFormat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A3" sqref="$A3:$XFD3"/>
    </sheetView>
  </sheetViews>
  <sheetFormatPr defaultColWidth="9" defaultRowHeight="14.25" outlineLevelRow="7" outlineLevelCol="2"/>
  <cols>
    <col min="1" max="1" width="15.375" customWidth="1"/>
    <col min="2" max="2" width="26.375" customWidth="1"/>
  </cols>
  <sheetData>
    <row r="1" ht="16.5" spans="1:3">
      <c r="A1" s="1" t="s">
        <v>0</v>
      </c>
      <c r="B1" s="1"/>
      <c r="C1" t="s">
        <v>1</v>
      </c>
    </row>
    <row r="2" spans="1:1">
      <c r="A2" t="s">
        <v>2</v>
      </c>
    </row>
    <row r="3" ht="16.5" spans="1:3">
      <c r="A3" s="1" t="s">
        <v>3</v>
      </c>
      <c r="B3" s="1" t="s">
        <v>3</v>
      </c>
      <c r="C3" s="1" t="s">
        <v>3</v>
      </c>
    </row>
    <row r="4" ht="15" spans="1:3">
      <c r="A4" s="3" t="s">
        <v>4</v>
      </c>
      <c r="B4" s="3" t="s">
        <v>4</v>
      </c>
      <c r="C4" s="3" t="s">
        <v>4</v>
      </c>
    </row>
    <row r="5" ht="16.5" spans="1:3">
      <c r="A5" s="4" t="s">
        <v>0</v>
      </c>
      <c r="B5" s="4" t="s">
        <v>5</v>
      </c>
      <c r="C5" s="4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12</v>
      </c>
    </row>
  </sheetData>
  <conditionalFormatting sqref="A4:C4">
    <cfRule type="expression" dxfId="0" priority="17">
      <formula>A4="Client"</formula>
    </cfRule>
    <cfRule type="expression" dxfId="1" priority="18">
      <formula>A4="Excluded"</formula>
    </cfRule>
    <cfRule type="expression" dxfId="2" priority="19">
      <formula>A4="Server"</formula>
    </cfRule>
    <cfRule type="expression" dxfId="3" priority="20">
      <formula>A4="Both"</formula>
    </cfRule>
  </conditionalFormatting>
  <dataValidations count="1">
    <dataValidation type="list" allowBlank="1" showInputMessage="1" showErrorMessage="1" sqref="A4 B4:C4">
      <formula1>"Both,Server,Client,Exclude"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2" sqref="A2"/>
    </sheetView>
  </sheetViews>
  <sheetFormatPr defaultColWidth="9" defaultRowHeight="14.25" outlineLevelRow="6" outlineLevelCol="3"/>
  <sheetData>
    <row r="1" ht="16.5" spans="1:3">
      <c r="A1" s="1" t="s">
        <v>13</v>
      </c>
      <c r="B1" s="1"/>
      <c r="C1" s="1"/>
    </row>
    <row r="2" ht="16.5" spans="1:3">
      <c r="A2" s="2"/>
      <c r="B2" s="2"/>
      <c r="C2" s="11"/>
    </row>
    <row r="3" ht="16.5" spans="1:3">
      <c r="A3" s="1" t="s">
        <v>14</v>
      </c>
      <c r="B3" s="1" t="s">
        <v>14</v>
      </c>
      <c r="C3" s="1" t="s">
        <v>14</v>
      </c>
    </row>
    <row r="4" ht="15" spans="1:4">
      <c r="A4" s="3" t="s">
        <v>4</v>
      </c>
      <c r="B4" s="3" t="s">
        <v>4</v>
      </c>
      <c r="C4" s="9" t="s">
        <v>4</v>
      </c>
      <c r="D4" s="9" t="s">
        <v>15</v>
      </c>
    </row>
    <row r="5" ht="16.5" spans="1:4">
      <c r="A5" s="4" t="s">
        <v>13</v>
      </c>
      <c r="B5" s="4" t="s">
        <v>16</v>
      </c>
      <c r="C5" s="4" t="s">
        <v>17</v>
      </c>
      <c r="D5" s="4"/>
    </row>
    <row r="6" spans="1:4">
      <c r="A6">
        <v>10000</v>
      </c>
      <c r="B6">
        <v>0</v>
      </c>
      <c r="C6">
        <v>8</v>
      </c>
      <c r="D6" t="s">
        <v>18</v>
      </c>
    </row>
    <row r="7" spans="1:4">
      <c r="A7">
        <v>10001</v>
      </c>
      <c r="B7">
        <v>1</v>
      </c>
      <c r="C7">
        <v>9</v>
      </c>
      <c r="D7" t="s">
        <v>18</v>
      </c>
    </row>
  </sheetData>
  <conditionalFormatting sqref="A4:D4">
    <cfRule type="expression" dxfId="0" priority="1">
      <formula>A4="Client"</formula>
    </cfRule>
    <cfRule type="expression" dxfId="1" priority="2">
      <formula>A4="Excluded"</formula>
    </cfRule>
    <cfRule type="expression" dxfId="2" priority="3">
      <formula>A4="Server"</formula>
    </cfRule>
    <cfRule type="expression" dxfId="3" priority="4">
      <formula>A4="Both"</formula>
    </cfRule>
  </conditionalFormatting>
  <dataValidations count="1">
    <dataValidation type="list" allowBlank="1" showInputMessage="1" showErrorMessage="1" sqref="A4 B4 C4 D4">
      <formula1>"Both,Server,Client,Exclude"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9" sqref="Q9"/>
    </sheetView>
  </sheetViews>
  <sheetFormatPr defaultColWidth="9" defaultRowHeight="14.25" outlineLevelRow="6"/>
  <cols>
    <col min="2" max="2" width="8.5" customWidth="1"/>
  </cols>
  <sheetData>
    <row r="1" ht="16.5" spans="1:13">
      <c r="A1" s="1" t="s">
        <v>19</v>
      </c>
      <c r="B1" s="1"/>
      <c r="D1" s="1"/>
      <c r="M1" s="1"/>
    </row>
    <row r="2" spans="1:14">
      <c r="A2" t="s">
        <v>2</v>
      </c>
      <c r="B2" t="s">
        <v>20</v>
      </c>
      <c r="C2" t="s">
        <v>18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N2" t="s">
        <v>30</v>
      </c>
    </row>
    <row r="3" ht="16.5" spans="1:17">
      <c r="A3" s="1" t="s">
        <v>14</v>
      </c>
      <c r="B3" s="1" t="s">
        <v>14</v>
      </c>
      <c r="D3" s="1" t="s">
        <v>31</v>
      </c>
      <c r="E3" t="s">
        <v>3</v>
      </c>
      <c r="F3" t="s">
        <v>32</v>
      </c>
      <c r="G3" t="s">
        <v>24</v>
      </c>
      <c r="H3" t="s">
        <v>33</v>
      </c>
      <c r="I3" t="s">
        <v>34</v>
      </c>
      <c r="J3" t="s">
        <v>14</v>
      </c>
      <c r="K3" t="s">
        <v>35</v>
      </c>
      <c r="L3" t="s">
        <v>36</v>
      </c>
      <c r="M3" s="1" t="s">
        <v>14</v>
      </c>
      <c r="N3" t="s">
        <v>37</v>
      </c>
      <c r="O3" t="s">
        <v>14</v>
      </c>
      <c r="P3" t="s">
        <v>14</v>
      </c>
      <c r="Q3" t="s">
        <v>14</v>
      </c>
    </row>
    <row r="4" ht="15" spans="1:17">
      <c r="A4" s="3" t="s">
        <v>4</v>
      </c>
      <c r="B4" s="3" t="s">
        <v>4</v>
      </c>
      <c r="C4" s="9" t="s">
        <v>15</v>
      </c>
      <c r="D4" s="9" t="s">
        <v>4</v>
      </c>
      <c r="E4" s="9" t="s">
        <v>4</v>
      </c>
      <c r="F4" s="9" t="s">
        <v>4</v>
      </c>
      <c r="G4" s="9" t="s">
        <v>4</v>
      </c>
      <c r="H4" s="9" t="s">
        <v>4</v>
      </c>
      <c r="I4" s="9" t="s">
        <v>4</v>
      </c>
      <c r="J4" s="3" t="s">
        <v>4</v>
      </c>
      <c r="K4" s="9" t="s">
        <v>4</v>
      </c>
      <c r="L4" s="9" t="s">
        <v>38</v>
      </c>
      <c r="M4" s="3" t="s">
        <v>4</v>
      </c>
      <c r="N4" s="3" t="s">
        <v>4</v>
      </c>
      <c r="O4" s="3" t="s">
        <v>39</v>
      </c>
      <c r="P4" s="3" t="s">
        <v>38</v>
      </c>
      <c r="Q4" s="3" t="s">
        <v>38</v>
      </c>
    </row>
    <row r="5" ht="16.5" spans="1:17">
      <c r="A5" s="4" t="s">
        <v>13</v>
      </c>
      <c r="B5" s="4" t="s">
        <v>16</v>
      </c>
      <c r="C5" s="4"/>
      <c r="D5" s="4" t="s">
        <v>40</v>
      </c>
      <c r="E5" s="4" t="s">
        <v>41</v>
      </c>
      <c r="F5" s="4" t="s">
        <v>42</v>
      </c>
      <c r="G5" s="4" t="s">
        <v>43</v>
      </c>
      <c r="H5" s="4" t="s">
        <v>44</v>
      </c>
      <c r="I5" s="4" t="s">
        <v>45</v>
      </c>
      <c r="J5" t="s">
        <v>46</v>
      </c>
      <c r="K5" s="4" t="s">
        <v>47</v>
      </c>
      <c r="L5" s="4" t="s">
        <v>48</v>
      </c>
      <c r="M5" s="4" t="s">
        <v>16</v>
      </c>
      <c r="N5" t="s">
        <v>49</v>
      </c>
      <c r="O5" t="s">
        <v>50</v>
      </c>
      <c r="P5" t="s">
        <v>51</v>
      </c>
      <c r="Q5" t="s">
        <v>52</v>
      </c>
    </row>
    <row r="6" spans="1:8">
      <c r="A6">
        <v>1</v>
      </c>
      <c r="B6">
        <v>0</v>
      </c>
      <c r="C6" t="s">
        <v>18</v>
      </c>
      <c r="H6" s="10"/>
    </row>
    <row r="7" spans="1:15">
      <c r="A7">
        <v>2</v>
      </c>
      <c r="B7">
        <v>1</v>
      </c>
      <c r="C7" t="s">
        <v>18</v>
      </c>
      <c r="D7" t="s">
        <v>53</v>
      </c>
      <c r="E7" t="s">
        <v>54</v>
      </c>
      <c r="F7" t="s">
        <v>55</v>
      </c>
      <c r="G7" t="b">
        <v>0</v>
      </c>
      <c r="H7" t="s">
        <v>56</v>
      </c>
      <c r="I7" t="s">
        <v>57</v>
      </c>
      <c r="K7" t="s">
        <v>58</v>
      </c>
      <c r="L7">
        <v>10001</v>
      </c>
      <c r="M7">
        <v>1</v>
      </c>
      <c r="N7" t="s">
        <v>59</v>
      </c>
      <c r="O7">
        <v>888</v>
      </c>
    </row>
  </sheetData>
  <conditionalFormatting sqref="J4">
    <cfRule type="expression" dxfId="3" priority="8">
      <formula>J4="Both"</formula>
    </cfRule>
    <cfRule type="expression" dxfId="2" priority="7">
      <formula>J4="Server"</formula>
    </cfRule>
    <cfRule type="expression" dxfId="1" priority="6">
      <formula>J4="Excluded"</formula>
    </cfRule>
    <cfRule type="expression" dxfId="0" priority="5">
      <formula>J4="Client"</formula>
    </cfRule>
  </conditionalFormatting>
  <conditionalFormatting sqref="M4:N4">
    <cfRule type="expression" dxfId="3" priority="16">
      <formula>M4="Both"</formula>
    </cfRule>
    <cfRule type="expression" dxfId="2" priority="15">
      <formula>M4="Server"</formula>
    </cfRule>
    <cfRule type="expression" dxfId="1" priority="14">
      <formula>M4="Excluded"</formula>
    </cfRule>
    <cfRule type="expression" dxfId="0" priority="13">
      <formula>M4="Client"</formula>
    </cfRule>
  </conditionalFormatting>
  <conditionalFormatting sqref="O4">
    <cfRule type="expression" dxfId="3" priority="12">
      <formula>O4="Both"</formula>
    </cfRule>
    <cfRule type="expression" dxfId="2" priority="11">
      <formula>O4="Server"</formula>
    </cfRule>
    <cfRule type="expression" dxfId="1" priority="10">
      <formula>O4="Excluded"</formula>
    </cfRule>
    <cfRule type="expression" dxfId="0" priority="9">
      <formula>O4="Client"</formula>
    </cfRule>
  </conditionalFormatting>
  <conditionalFormatting sqref="P4:Q4">
    <cfRule type="expression" dxfId="3" priority="4">
      <formula>P4="Both"</formula>
    </cfRule>
    <cfRule type="expression" dxfId="2" priority="3">
      <formula>P4="Server"</formula>
    </cfRule>
    <cfRule type="expression" dxfId="1" priority="2">
      <formula>P4="Excluded"</formula>
    </cfRule>
    <cfRule type="expression" dxfId="0" priority="1">
      <formula>P4="Client"</formula>
    </cfRule>
  </conditionalFormatting>
  <conditionalFormatting sqref="A4:I4 K4:L4">
    <cfRule type="expression" dxfId="3" priority="20">
      <formula>A4="Both"</formula>
    </cfRule>
    <cfRule type="expression" dxfId="2" priority="19">
      <formula>A4="Server"</formula>
    </cfRule>
    <cfRule type="expression" dxfId="1" priority="18">
      <formula>A4="Excluded"</formula>
    </cfRule>
    <cfRule type="expression" dxfId="0" priority="17">
      <formula>A4="Client"</formula>
    </cfRule>
  </conditionalFormatting>
  <dataValidations count="1">
    <dataValidation type="list" allowBlank="1" showInputMessage="1" showErrorMessage="1" sqref="A4 B4 C4 D4 E4:I4 J4 K4 L4 M4:N4 O4 P4:Q4">
      <formula1>"Both,Server,Client,Exclude"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"/>
  <sheetViews>
    <sheetView workbookViewId="0">
      <selection activeCell="D18" sqref="D18"/>
    </sheetView>
  </sheetViews>
  <sheetFormatPr defaultColWidth="9" defaultRowHeight="14.25"/>
  <sheetData>
    <row r="1" ht="16.5" spans="1:1">
      <c r="A1" s="1" t="s">
        <v>13</v>
      </c>
    </row>
    <row r="2" ht="16.5" spans="1:21">
      <c r="A2" s="1" t="s">
        <v>60</v>
      </c>
      <c r="B2" s="1" t="s">
        <v>3</v>
      </c>
      <c r="C2" s="1" t="s">
        <v>60</v>
      </c>
      <c r="D2" s="1" t="s">
        <v>3</v>
      </c>
      <c r="E2" s="1" t="s">
        <v>60</v>
      </c>
      <c r="F2" s="1" t="s">
        <v>60</v>
      </c>
      <c r="G2" s="1" t="s">
        <v>60</v>
      </c>
      <c r="H2" s="1" t="s">
        <v>60</v>
      </c>
      <c r="I2" s="1" t="s">
        <v>60</v>
      </c>
      <c r="J2" s="1" t="s">
        <v>60</v>
      </c>
      <c r="K2" s="1" t="s">
        <v>3</v>
      </c>
      <c r="L2" s="1" t="s">
        <v>60</v>
      </c>
      <c r="M2" s="1" t="s">
        <v>60</v>
      </c>
      <c r="N2" s="1" t="s">
        <v>60</v>
      </c>
      <c r="O2" s="1" t="s">
        <v>60</v>
      </c>
      <c r="P2" s="1" t="s">
        <v>60</v>
      </c>
      <c r="Q2" s="1" t="s">
        <v>60</v>
      </c>
      <c r="R2" s="1" t="s">
        <v>60</v>
      </c>
      <c r="S2" s="1" t="s">
        <v>60</v>
      </c>
      <c r="T2" t="s">
        <v>60</v>
      </c>
      <c r="U2" t="s">
        <v>60</v>
      </c>
    </row>
    <row r="3" ht="16.5" spans="1:21">
      <c r="A3" s="2" t="s">
        <v>61</v>
      </c>
      <c r="B3" s="2" t="s">
        <v>62</v>
      </c>
      <c r="C3" s="2" t="s">
        <v>63</v>
      </c>
      <c r="D3" s="2" t="s">
        <v>64</v>
      </c>
      <c r="E3" s="2" t="s">
        <v>65</v>
      </c>
      <c r="F3" s="2" t="s">
        <v>66</v>
      </c>
      <c r="G3" s="2" t="s">
        <v>67</v>
      </c>
      <c r="H3" s="2" t="s">
        <v>68</v>
      </c>
      <c r="I3" s="2" t="s">
        <v>69</v>
      </c>
      <c r="J3" s="2" t="s">
        <v>70</v>
      </c>
      <c r="K3" s="2" t="s">
        <v>71</v>
      </c>
      <c r="L3" s="2" t="s">
        <v>72</v>
      </c>
      <c r="M3" s="2" t="s">
        <v>73</v>
      </c>
      <c r="N3" s="2" t="s">
        <v>74</v>
      </c>
      <c r="O3" s="2" t="s">
        <v>75</v>
      </c>
      <c r="P3" s="2" t="s">
        <v>76</v>
      </c>
      <c r="Q3" s="7" t="s">
        <v>77</v>
      </c>
      <c r="R3" s="7" t="s">
        <v>78</v>
      </c>
      <c r="S3" s="7" t="s">
        <v>79</v>
      </c>
      <c r="T3" s="2" t="s">
        <v>80</v>
      </c>
      <c r="U3" s="2" t="s">
        <v>81</v>
      </c>
    </row>
    <row r="4" ht="15" spans="1:21">
      <c r="A4" s="3" t="s">
        <v>4</v>
      </c>
      <c r="B4" s="3" t="s">
        <v>38</v>
      </c>
      <c r="C4" s="3" t="s">
        <v>38</v>
      </c>
      <c r="D4" s="3" t="s">
        <v>38</v>
      </c>
      <c r="E4" s="3" t="s">
        <v>4</v>
      </c>
      <c r="F4" s="3" t="s">
        <v>4</v>
      </c>
      <c r="G4" s="3" t="s">
        <v>4</v>
      </c>
      <c r="H4" s="3" t="s">
        <v>38</v>
      </c>
      <c r="I4" s="3" t="s">
        <v>38</v>
      </c>
      <c r="J4" s="3" t="s">
        <v>38</v>
      </c>
      <c r="K4" s="3" t="s">
        <v>4</v>
      </c>
      <c r="L4" s="3" t="s">
        <v>4</v>
      </c>
      <c r="M4" s="3" t="s">
        <v>4</v>
      </c>
      <c r="N4" s="3" t="s">
        <v>4</v>
      </c>
      <c r="O4" s="3" t="s">
        <v>4</v>
      </c>
      <c r="P4" s="3" t="s">
        <v>4</v>
      </c>
      <c r="Q4" s="3" t="s">
        <v>4</v>
      </c>
      <c r="R4" s="3" t="s">
        <v>4</v>
      </c>
      <c r="S4" s="3" t="s">
        <v>4</v>
      </c>
      <c r="T4" s="3" t="s">
        <v>4</v>
      </c>
      <c r="U4" s="3" t="s">
        <v>4</v>
      </c>
    </row>
    <row r="5" ht="16.5" spans="1:21">
      <c r="A5" s="4" t="s">
        <v>13</v>
      </c>
      <c r="B5" s="4" t="s">
        <v>82</v>
      </c>
      <c r="C5" s="4" t="s">
        <v>83</v>
      </c>
      <c r="D5" s="4" t="s">
        <v>84</v>
      </c>
      <c r="E5" s="4" t="s">
        <v>85</v>
      </c>
      <c r="F5" s="5" t="s">
        <v>86</v>
      </c>
      <c r="G5" s="6" t="s">
        <v>87</v>
      </c>
      <c r="H5" s="4" t="s">
        <v>88</v>
      </c>
      <c r="I5" s="4" t="s">
        <v>89</v>
      </c>
      <c r="J5" s="4" t="s">
        <v>90</v>
      </c>
      <c r="K5" s="4" t="s">
        <v>91</v>
      </c>
      <c r="L5" s="4" t="s">
        <v>92</v>
      </c>
      <c r="M5" s="4" t="s">
        <v>93</v>
      </c>
      <c r="N5" s="4" t="s">
        <v>94</v>
      </c>
      <c r="O5" s="4" t="s">
        <v>95</v>
      </c>
      <c r="P5" s="4" t="s">
        <v>96</v>
      </c>
      <c r="Q5" s="8" t="s">
        <v>97</v>
      </c>
      <c r="R5" s="8" t="s">
        <v>98</v>
      </c>
      <c r="S5" s="8" t="s">
        <v>99</v>
      </c>
      <c r="T5" s="4" t="s">
        <v>100</v>
      </c>
      <c r="U5" s="4" t="s">
        <v>101</v>
      </c>
    </row>
    <row r="6" spans="1:21">
      <c r="A6">
        <v>801001</v>
      </c>
      <c r="B6" t="s">
        <v>102</v>
      </c>
      <c r="C6">
        <f t="shared" ref="C6:D30" si="0">A6</f>
        <v>801001</v>
      </c>
      <c r="D6" t="str">
        <f>B6</f>
        <v>筑基期种子</v>
      </c>
      <c r="E6">
        <v>1</v>
      </c>
      <c r="F6">
        <v>3</v>
      </c>
      <c r="G6">
        <v>1</v>
      </c>
      <c r="H6">
        <f>$C6</f>
        <v>801001</v>
      </c>
      <c r="I6">
        <f t="shared" ref="I6:J21" si="1">$C6</f>
        <v>801001</v>
      </c>
      <c r="J6">
        <f t="shared" si="1"/>
        <v>801001</v>
      </c>
      <c r="K6" t="s">
        <v>103</v>
      </c>
      <c r="L6">
        <v>600</v>
      </c>
      <c r="M6">
        <v>811001</v>
      </c>
      <c r="N6">
        <v>10</v>
      </c>
      <c r="O6">
        <v>12</v>
      </c>
      <c r="P6">
        <v>1</v>
      </c>
      <c r="Q6">
        <v>80</v>
      </c>
      <c r="R6">
        <f t="shared" ref="R6:R30" si="2">A6</f>
        <v>801001</v>
      </c>
      <c r="S6">
        <v>1</v>
      </c>
      <c r="T6">
        <v>1</v>
      </c>
      <c r="U6">
        <v>1</v>
      </c>
    </row>
    <row r="7" spans="1:21">
      <c r="A7">
        <v>801002</v>
      </c>
      <c r="B7" t="s">
        <v>104</v>
      </c>
      <c r="C7">
        <f t="shared" si="0"/>
        <v>801002</v>
      </c>
      <c r="D7" t="str">
        <f t="shared" si="0"/>
        <v>结丹期种子</v>
      </c>
      <c r="E7">
        <v>2</v>
      </c>
      <c r="F7">
        <v>3</v>
      </c>
      <c r="G7">
        <v>1</v>
      </c>
      <c r="H7">
        <f t="shared" ref="H7:J30" si="3">$C7</f>
        <v>801002</v>
      </c>
      <c r="I7">
        <f t="shared" si="1"/>
        <v>801002</v>
      </c>
      <c r="J7">
        <f t="shared" si="1"/>
        <v>801002</v>
      </c>
      <c r="K7" t="s">
        <v>103</v>
      </c>
      <c r="L7">
        <f>L6*2</f>
        <v>1200</v>
      </c>
      <c r="M7">
        <v>811002</v>
      </c>
      <c r="N7">
        <v>10</v>
      </c>
      <c r="O7">
        <v>12</v>
      </c>
      <c r="P7">
        <v>2</v>
      </c>
      <c r="Q7">
        <v>80</v>
      </c>
      <c r="R7">
        <f t="shared" si="2"/>
        <v>801002</v>
      </c>
      <c r="S7">
        <v>1</v>
      </c>
      <c r="T7">
        <v>2</v>
      </c>
      <c r="U7">
        <v>1</v>
      </c>
    </row>
    <row r="8" spans="1:21">
      <c r="A8">
        <v>801003</v>
      </c>
      <c r="B8" t="s">
        <v>105</v>
      </c>
      <c r="C8">
        <f t="shared" si="0"/>
        <v>801003</v>
      </c>
      <c r="D8" t="str">
        <f t="shared" si="0"/>
        <v>元婴期种子</v>
      </c>
      <c r="E8">
        <v>3</v>
      </c>
      <c r="F8">
        <v>3</v>
      </c>
      <c r="G8">
        <v>1</v>
      </c>
      <c r="H8">
        <f t="shared" si="3"/>
        <v>801003</v>
      </c>
      <c r="I8">
        <f t="shared" si="1"/>
        <v>801003</v>
      </c>
      <c r="J8">
        <f t="shared" si="1"/>
        <v>801003</v>
      </c>
      <c r="K8" t="s">
        <v>103</v>
      </c>
      <c r="L8">
        <f t="shared" ref="L8:L9" si="4">L7*2</f>
        <v>2400</v>
      </c>
      <c r="M8">
        <v>811003</v>
      </c>
      <c r="N8">
        <v>10</v>
      </c>
      <c r="O8">
        <v>12</v>
      </c>
      <c r="P8">
        <f>P6+P7</f>
        <v>3</v>
      </c>
      <c r="Q8">
        <v>80</v>
      </c>
      <c r="R8">
        <f t="shared" si="2"/>
        <v>801003</v>
      </c>
      <c r="S8">
        <v>1</v>
      </c>
      <c r="T8">
        <v>3</v>
      </c>
      <c r="U8">
        <v>1</v>
      </c>
    </row>
    <row r="9" spans="1:21">
      <c r="A9">
        <v>801004</v>
      </c>
      <c r="B9" t="s">
        <v>106</v>
      </c>
      <c r="C9">
        <f t="shared" si="0"/>
        <v>801004</v>
      </c>
      <c r="D9" t="str">
        <f t="shared" si="0"/>
        <v>化神期种子</v>
      </c>
      <c r="E9">
        <v>4</v>
      </c>
      <c r="F9">
        <v>3</v>
      </c>
      <c r="G9">
        <v>1</v>
      </c>
      <c r="H9">
        <f t="shared" si="3"/>
        <v>801004</v>
      </c>
      <c r="I9">
        <f t="shared" si="1"/>
        <v>801004</v>
      </c>
      <c r="J9">
        <f t="shared" si="1"/>
        <v>801004</v>
      </c>
      <c r="K9" t="s">
        <v>103</v>
      </c>
      <c r="L9">
        <f t="shared" si="4"/>
        <v>4800</v>
      </c>
      <c r="M9">
        <v>811004</v>
      </c>
      <c r="N9">
        <v>10</v>
      </c>
      <c r="O9">
        <v>12</v>
      </c>
      <c r="P9">
        <f t="shared" ref="P9:P15" si="5">P7+P8</f>
        <v>5</v>
      </c>
      <c r="Q9">
        <v>80</v>
      </c>
      <c r="R9">
        <f t="shared" si="2"/>
        <v>801004</v>
      </c>
      <c r="S9">
        <v>1</v>
      </c>
      <c r="T9">
        <v>4</v>
      </c>
      <c r="U9">
        <v>1</v>
      </c>
    </row>
    <row r="10" spans="1:21">
      <c r="A10">
        <v>801005</v>
      </c>
      <c r="B10" t="s">
        <v>107</v>
      </c>
      <c r="C10">
        <f t="shared" si="0"/>
        <v>801005</v>
      </c>
      <c r="D10" t="str">
        <f t="shared" si="0"/>
        <v>返虚期种子</v>
      </c>
      <c r="E10">
        <v>5</v>
      </c>
      <c r="F10">
        <v>3</v>
      </c>
      <c r="G10">
        <v>1</v>
      </c>
      <c r="H10">
        <f t="shared" si="3"/>
        <v>801005</v>
      </c>
      <c r="I10">
        <f t="shared" si="1"/>
        <v>801005</v>
      </c>
      <c r="J10">
        <f t="shared" si="1"/>
        <v>801005</v>
      </c>
      <c r="K10" t="s">
        <v>103</v>
      </c>
      <c r="L10">
        <v>7200</v>
      </c>
      <c r="M10">
        <v>811005</v>
      </c>
      <c r="N10">
        <v>10</v>
      </c>
      <c r="O10">
        <v>12</v>
      </c>
      <c r="P10">
        <f t="shared" si="5"/>
        <v>8</v>
      </c>
      <c r="Q10">
        <v>80</v>
      </c>
      <c r="R10">
        <f t="shared" si="2"/>
        <v>801005</v>
      </c>
      <c r="S10">
        <v>1</v>
      </c>
      <c r="T10">
        <v>5</v>
      </c>
      <c r="U10">
        <v>2</v>
      </c>
    </row>
    <row r="11" spans="1:21">
      <c r="A11">
        <v>801006</v>
      </c>
      <c r="B11" t="s">
        <v>108</v>
      </c>
      <c r="C11">
        <f t="shared" si="0"/>
        <v>801006</v>
      </c>
      <c r="D11" t="str">
        <f t="shared" si="0"/>
        <v>合体期种子</v>
      </c>
      <c r="E11">
        <v>6</v>
      </c>
      <c r="F11">
        <v>3</v>
      </c>
      <c r="G11">
        <v>1</v>
      </c>
      <c r="H11">
        <f t="shared" si="3"/>
        <v>801006</v>
      </c>
      <c r="I11">
        <f t="shared" si="1"/>
        <v>801006</v>
      </c>
      <c r="J11">
        <f t="shared" si="1"/>
        <v>801006</v>
      </c>
      <c r="K11" t="s">
        <v>103</v>
      </c>
      <c r="L11">
        <v>7200</v>
      </c>
      <c r="M11">
        <v>811006</v>
      </c>
      <c r="N11">
        <v>10</v>
      </c>
      <c r="O11">
        <v>12</v>
      </c>
      <c r="P11">
        <f t="shared" si="5"/>
        <v>13</v>
      </c>
      <c r="Q11">
        <v>80</v>
      </c>
      <c r="R11">
        <f t="shared" si="2"/>
        <v>801006</v>
      </c>
      <c r="S11">
        <v>1</v>
      </c>
      <c r="T11">
        <v>6</v>
      </c>
      <c r="U11">
        <v>1</v>
      </c>
    </row>
    <row r="12" spans="1:21">
      <c r="A12">
        <v>801007</v>
      </c>
      <c r="B12" t="s">
        <v>109</v>
      </c>
      <c r="C12">
        <f t="shared" si="0"/>
        <v>801007</v>
      </c>
      <c r="D12" t="str">
        <f t="shared" si="0"/>
        <v>大乘期种子</v>
      </c>
      <c r="E12">
        <v>7</v>
      </c>
      <c r="F12">
        <v>3</v>
      </c>
      <c r="G12">
        <v>1</v>
      </c>
      <c r="H12">
        <f t="shared" si="3"/>
        <v>801007</v>
      </c>
      <c r="I12">
        <f t="shared" si="1"/>
        <v>801007</v>
      </c>
      <c r="J12">
        <f t="shared" si="1"/>
        <v>801007</v>
      </c>
      <c r="K12" t="s">
        <v>103</v>
      </c>
      <c r="L12">
        <v>7200</v>
      </c>
      <c r="M12">
        <v>811007</v>
      </c>
      <c r="N12">
        <v>10</v>
      </c>
      <c r="O12">
        <v>12</v>
      </c>
      <c r="P12">
        <f t="shared" si="5"/>
        <v>21</v>
      </c>
      <c r="Q12">
        <v>80</v>
      </c>
      <c r="R12">
        <f t="shared" si="2"/>
        <v>801007</v>
      </c>
      <c r="S12">
        <v>1</v>
      </c>
      <c r="T12">
        <v>7</v>
      </c>
      <c r="U12">
        <v>1</v>
      </c>
    </row>
    <row r="13" spans="1:21">
      <c r="A13">
        <v>801008</v>
      </c>
      <c r="B13" t="s">
        <v>110</v>
      </c>
      <c r="C13">
        <f t="shared" si="0"/>
        <v>801008</v>
      </c>
      <c r="D13" t="str">
        <f t="shared" si="0"/>
        <v>真仙期种子</v>
      </c>
      <c r="E13">
        <v>8</v>
      </c>
      <c r="F13">
        <v>3</v>
      </c>
      <c r="G13">
        <v>1</v>
      </c>
      <c r="H13">
        <f t="shared" si="3"/>
        <v>801008</v>
      </c>
      <c r="I13">
        <f t="shared" si="1"/>
        <v>801008</v>
      </c>
      <c r="J13">
        <f t="shared" si="1"/>
        <v>801008</v>
      </c>
      <c r="K13" t="s">
        <v>103</v>
      </c>
      <c r="L13">
        <v>7200</v>
      </c>
      <c r="M13">
        <v>811008</v>
      </c>
      <c r="N13">
        <v>10</v>
      </c>
      <c r="O13">
        <v>12</v>
      </c>
      <c r="P13">
        <f t="shared" si="5"/>
        <v>34</v>
      </c>
      <c r="Q13">
        <v>80</v>
      </c>
      <c r="R13">
        <f t="shared" si="2"/>
        <v>801008</v>
      </c>
      <c r="S13">
        <v>1</v>
      </c>
      <c r="T13">
        <v>7</v>
      </c>
      <c r="U13">
        <v>2</v>
      </c>
    </row>
    <row r="14" spans="1:21">
      <c r="A14">
        <v>801009</v>
      </c>
      <c r="B14" t="s">
        <v>111</v>
      </c>
      <c r="C14">
        <f t="shared" si="0"/>
        <v>801009</v>
      </c>
      <c r="D14" t="str">
        <f t="shared" si="0"/>
        <v>金仙期种子</v>
      </c>
      <c r="E14">
        <v>9</v>
      </c>
      <c r="F14">
        <v>3</v>
      </c>
      <c r="G14">
        <v>1</v>
      </c>
      <c r="H14">
        <f t="shared" si="3"/>
        <v>801009</v>
      </c>
      <c r="I14">
        <f t="shared" si="1"/>
        <v>801009</v>
      </c>
      <c r="J14">
        <f t="shared" si="1"/>
        <v>801009</v>
      </c>
      <c r="K14" t="s">
        <v>103</v>
      </c>
      <c r="L14">
        <v>7200</v>
      </c>
      <c r="M14">
        <v>811009</v>
      </c>
      <c r="N14">
        <v>10</v>
      </c>
      <c r="O14">
        <v>12</v>
      </c>
      <c r="P14">
        <f t="shared" si="5"/>
        <v>55</v>
      </c>
      <c r="Q14">
        <v>80</v>
      </c>
      <c r="R14">
        <f t="shared" si="2"/>
        <v>801009</v>
      </c>
      <c r="S14">
        <v>1</v>
      </c>
      <c r="T14">
        <v>7</v>
      </c>
      <c r="U14">
        <v>3</v>
      </c>
    </row>
    <row r="15" spans="1:21">
      <c r="A15">
        <v>801010</v>
      </c>
      <c r="B15" t="s">
        <v>112</v>
      </c>
      <c r="C15">
        <f t="shared" si="0"/>
        <v>801010</v>
      </c>
      <c r="D15" t="str">
        <f t="shared" si="0"/>
        <v>道祖期种子</v>
      </c>
      <c r="E15">
        <v>10</v>
      </c>
      <c r="F15">
        <v>3</v>
      </c>
      <c r="G15">
        <v>1</v>
      </c>
      <c r="H15">
        <f t="shared" si="3"/>
        <v>801010</v>
      </c>
      <c r="I15">
        <f t="shared" si="1"/>
        <v>801010</v>
      </c>
      <c r="J15">
        <f t="shared" si="1"/>
        <v>801010</v>
      </c>
      <c r="K15" t="s">
        <v>103</v>
      </c>
      <c r="L15">
        <v>7200</v>
      </c>
      <c r="M15">
        <v>811010</v>
      </c>
      <c r="N15">
        <v>10</v>
      </c>
      <c r="O15">
        <v>12</v>
      </c>
      <c r="P15">
        <f t="shared" si="5"/>
        <v>89</v>
      </c>
      <c r="Q15">
        <v>80</v>
      </c>
      <c r="R15">
        <f t="shared" si="2"/>
        <v>801010</v>
      </c>
      <c r="S15">
        <v>1</v>
      </c>
      <c r="T15">
        <v>7</v>
      </c>
      <c r="U15">
        <v>3</v>
      </c>
    </row>
    <row r="16" spans="1:21">
      <c r="A16">
        <v>801011</v>
      </c>
      <c r="B16" t="str">
        <f>"稀有"&amp;B6</f>
        <v>稀有筑基期种子</v>
      </c>
      <c r="C16">
        <f t="shared" si="0"/>
        <v>801011</v>
      </c>
      <c r="D16" t="str">
        <f t="shared" si="0"/>
        <v>稀有筑基期种子</v>
      </c>
      <c r="E16">
        <v>11</v>
      </c>
      <c r="F16">
        <v>5</v>
      </c>
      <c r="G16">
        <v>2</v>
      </c>
      <c r="H16">
        <f t="shared" si="3"/>
        <v>801011</v>
      </c>
      <c r="I16">
        <f t="shared" si="1"/>
        <v>801011</v>
      </c>
      <c r="J16">
        <f t="shared" si="1"/>
        <v>801011</v>
      </c>
      <c r="K16" t="s">
        <v>113</v>
      </c>
      <c r="L16">
        <f>60*2*60</f>
        <v>7200</v>
      </c>
      <c r="M16">
        <v>811011</v>
      </c>
      <c r="N16">
        <v>1</v>
      </c>
      <c r="O16">
        <v>1</v>
      </c>
      <c r="P16">
        <f>P6*2</f>
        <v>2</v>
      </c>
      <c r="Q16">
        <v>80</v>
      </c>
      <c r="R16">
        <f t="shared" si="2"/>
        <v>801011</v>
      </c>
      <c r="S16">
        <v>1</v>
      </c>
      <c r="T16">
        <v>1</v>
      </c>
      <c r="U16">
        <v>1</v>
      </c>
    </row>
    <row r="17" spans="1:21">
      <c r="A17">
        <v>801012</v>
      </c>
      <c r="B17" t="str">
        <f t="shared" ref="B17:B25" si="6">"稀有"&amp;B7</f>
        <v>稀有结丹期种子</v>
      </c>
      <c r="C17">
        <f t="shared" si="0"/>
        <v>801012</v>
      </c>
      <c r="D17" t="str">
        <f t="shared" si="0"/>
        <v>稀有结丹期种子</v>
      </c>
      <c r="E17">
        <v>12</v>
      </c>
      <c r="F17">
        <v>5</v>
      </c>
      <c r="G17">
        <v>2</v>
      </c>
      <c r="H17">
        <f t="shared" si="3"/>
        <v>801012</v>
      </c>
      <c r="I17">
        <f t="shared" si="1"/>
        <v>801012</v>
      </c>
      <c r="J17">
        <f t="shared" si="1"/>
        <v>801012</v>
      </c>
      <c r="K17" t="s">
        <v>113</v>
      </c>
      <c r="L17">
        <f>L16*1.2</f>
        <v>8640</v>
      </c>
      <c r="M17">
        <v>811012</v>
      </c>
      <c r="N17">
        <v>1</v>
      </c>
      <c r="O17">
        <v>1</v>
      </c>
      <c r="P17">
        <f t="shared" ref="P17:P25" si="7">P7*2</f>
        <v>4</v>
      </c>
      <c r="Q17">
        <v>80</v>
      </c>
      <c r="R17">
        <f t="shared" si="2"/>
        <v>801012</v>
      </c>
      <c r="S17">
        <v>1</v>
      </c>
      <c r="T17">
        <v>2</v>
      </c>
      <c r="U17">
        <v>1</v>
      </c>
    </row>
    <row r="18" spans="1:21">
      <c r="A18">
        <v>801013</v>
      </c>
      <c r="B18" t="str">
        <f t="shared" si="6"/>
        <v>稀有元婴期种子</v>
      </c>
      <c r="C18">
        <f t="shared" si="0"/>
        <v>801013</v>
      </c>
      <c r="D18" t="str">
        <f t="shared" si="0"/>
        <v>稀有元婴期种子</v>
      </c>
      <c r="E18">
        <v>13</v>
      </c>
      <c r="F18">
        <v>5</v>
      </c>
      <c r="G18">
        <v>2</v>
      </c>
      <c r="H18">
        <f t="shared" si="3"/>
        <v>801013</v>
      </c>
      <c r="I18">
        <f t="shared" si="1"/>
        <v>801013</v>
      </c>
      <c r="J18">
        <f t="shared" si="1"/>
        <v>801013</v>
      </c>
      <c r="K18" t="s">
        <v>113</v>
      </c>
      <c r="L18">
        <f>INT(L17*1.2)</f>
        <v>10368</v>
      </c>
      <c r="M18">
        <v>811013</v>
      </c>
      <c r="N18">
        <v>1</v>
      </c>
      <c r="O18">
        <v>1</v>
      </c>
      <c r="P18">
        <f t="shared" si="7"/>
        <v>6</v>
      </c>
      <c r="Q18">
        <v>80</v>
      </c>
      <c r="R18">
        <f t="shared" si="2"/>
        <v>801013</v>
      </c>
      <c r="S18">
        <v>1</v>
      </c>
      <c r="T18">
        <v>3</v>
      </c>
      <c r="U18">
        <v>1</v>
      </c>
    </row>
    <row r="19" spans="1:21">
      <c r="A19">
        <v>801014</v>
      </c>
      <c r="B19" t="str">
        <f t="shared" si="6"/>
        <v>稀有化神期种子</v>
      </c>
      <c r="C19">
        <f t="shared" si="0"/>
        <v>801014</v>
      </c>
      <c r="D19" t="str">
        <f t="shared" si="0"/>
        <v>稀有化神期种子</v>
      </c>
      <c r="E19">
        <v>14</v>
      </c>
      <c r="F19">
        <v>5</v>
      </c>
      <c r="G19">
        <v>2</v>
      </c>
      <c r="H19">
        <f t="shared" si="3"/>
        <v>801014</v>
      </c>
      <c r="I19">
        <f t="shared" si="1"/>
        <v>801014</v>
      </c>
      <c r="J19">
        <f t="shared" si="1"/>
        <v>801014</v>
      </c>
      <c r="K19" t="s">
        <v>113</v>
      </c>
      <c r="L19">
        <f t="shared" ref="L19:L25" si="8">INT(L18*1.2)</f>
        <v>12441</v>
      </c>
      <c r="M19">
        <v>811014</v>
      </c>
      <c r="N19">
        <v>1</v>
      </c>
      <c r="O19">
        <v>1</v>
      </c>
      <c r="P19">
        <f t="shared" si="7"/>
        <v>10</v>
      </c>
      <c r="Q19">
        <v>80</v>
      </c>
      <c r="R19">
        <f t="shared" si="2"/>
        <v>801014</v>
      </c>
      <c r="S19">
        <v>1</v>
      </c>
      <c r="T19">
        <v>4</v>
      </c>
      <c r="U19">
        <v>1</v>
      </c>
    </row>
    <row r="20" spans="1:21">
      <c r="A20">
        <v>801015</v>
      </c>
      <c r="B20" t="str">
        <f t="shared" si="6"/>
        <v>稀有返虚期种子</v>
      </c>
      <c r="C20">
        <f t="shared" si="0"/>
        <v>801015</v>
      </c>
      <c r="D20" t="str">
        <f t="shared" si="0"/>
        <v>稀有返虚期种子</v>
      </c>
      <c r="E20">
        <v>15</v>
      </c>
      <c r="F20">
        <v>5</v>
      </c>
      <c r="G20">
        <v>2</v>
      </c>
      <c r="H20">
        <f t="shared" si="3"/>
        <v>801015</v>
      </c>
      <c r="I20">
        <f t="shared" si="1"/>
        <v>801015</v>
      </c>
      <c r="J20">
        <f t="shared" si="1"/>
        <v>801015</v>
      </c>
      <c r="K20" t="s">
        <v>114</v>
      </c>
      <c r="L20">
        <f t="shared" si="8"/>
        <v>14929</v>
      </c>
      <c r="M20">
        <v>811015</v>
      </c>
      <c r="N20">
        <v>1</v>
      </c>
      <c r="O20">
        <v>1</v>
      </c>
      <c r="P20">
        <f t="shared" si="7"/>
        <v>16</v>
      </c>
      <c r="Q20">
        <v>80</v>
      </c>
      <c r="R20">
        <f t="shared" si="2"/>
        <v>801015</v>
      </c>
      <c r="S20">
        <v>1</v>
      </c>
      <c r="T20">
        <v>5</v>
      </c>
      <c r="U20">
        <v>2</v>
      </c>
    </row>
    <row r="21" spans="1:21">
      <c r="A21">
        <v>801016</v>
      </c>
      <c r="B21" t="str">
        <f t="shared" si="6"/>
        <v>稀有合体期种子</v>
      </c>
      <c r="C21">
        <f t="shared" si="0"/>
        <v>801016</v>
      </c>
      <c r="D21" t="str">
        <f t="shared" si="0"/>
        <v>稀有合体期种子</v>
      </c>
      <c r="E21">
        <v>16</v>
      </c>
      <c r="F21">
        <v>5</v>
      </c>
      <c r="G21">
        <v>2</v>
      </c>
      <c r="H21">
        <f t="shared" si="3"/>
        <v>801016</v>
      </c>
      <c r="I21">
        <f t="shared" si="1"/>
        <v>801016</v>
      </c>
      <c r="J21">
        <f t="shared" si="1"/>
        <v>801016</v>
      </c>
      <c r="K21" t="s">
        <v>114</v>
      </c>
      <c r="L21">
        <f t="shared" si="8"/>
        <v>17914</v>
      </c>
      <c r="M21">
        <v>811016</v>
      </c>
      <c r="N21">
        <v>1</v>
      </c>
      <c r="O21">
        <v>1</v>
      </c>
      <c r="P21">
        <f t="shared" si="7"/>
        <v>26</v>
      </c>
      <c r="Q21">
        <v>80</v>
      </c>
      <c r="R21">
        <f t="shared" si="2"/>
        <v>801016</v>
      </c>
      <c r="S21">
        <v>1</v>
      </c>
      <c r="T21">
        <v>6</v>
      </c>
      <c r="U21">
        <v>1</v>
      </c>
    </row>
    <row r="22" spans="1:21">
      <c r="A22">
        <v>801017</v>
      </c>
      <c r="B22" t="str">
        <f t="shared" si="6"/>
        <v>稀有大乘期种子</v>
      </c>
      <c r="C22">
        <f t="shared" si="0"/>
        <v>801017</v>
      </c>
      <c r="D22" t="str">
        <f t="shared" si="0"/>
        <v>稀有大乘期种子</v>
      </c>
      <c r="E22">
        <v>17</v>
      </c>
      <c r="F22">
        <v>5</v>
      </c>
      <c r="G22">
        <v>2</v>
      </c>
      <c r="H22">
        <f t="shared" si="3"/>
        <v>801017</v>
      </c>
      <c r="I22">
        <f t="shared" si="3"/>
        <v>801017</v>
      </c>
      <c r="J22">
        <f t="shared" si="3"/>
        <v>801017</v>
      </c>
      <c r="K22" t="s">
        <v>114</v>
      </c>
      <c r="L22">
        <f t="shared" si="8"/>
        <v>21496</v>
      </c>
      <c r="M22">
        <v>811017</v>
      </c>
      <c r="N22">
        <v>1</v>
      </c>
      <c r="O22">
        <v>1</v>
      </c>
      <c r="P22">
        <f t="shared" si="7"/>
        <v>42</v>
      </c>
      <c r="Q22">
        <v>80</v>
      </c>
      <c r="R22">
        <f t="shared" si="2"/>
        <v>801017</v>
      </c>
      <c r="S22">
        <v>1</v>
      </c>
      <c r="T22">
        <v>7</v>
      </c>
      <c r="U22">
        <v>1</v>
      </c>
    </row>
    <row r="23" spans="1:21">
      <c r="A23">
        <v>801018</v>
      </c>
      <c r="B23" t="str">
        <f t="shared" si="6"/>
        <v>稀有真仙期种子</v>
      </c>
      <c r="C23">
        <f t="shared" si="0"/>
        <v>801018</v>
      </c>
      <c r="D23" t="str">
        <f t="shared" si="0"/>
        <v>稀有真仙期种子</v>
      </c>
      <c r="E23">
        <v>18</v>
      </c>
      <c r="F23">
        <v>5</v>
      </c>
      <c r="G23">
        <v>2</v>
      </c>
      <c r="H23">
        <f t="shared" si="3"/>
        <v>801018</v>
      </c>
      <c r="I23">
        <f t="shared" si="3"/>
        <v>801018</v>
      </c>
      <c r="J23">
        <f t="shared" si="3"/>
        <v>801018</v>
      </c>
      <c r="K23" t="s">
        <v>115</v>
      </c>
      <c r="L23">
        <f t="shared" si="8"/>
        <v>25795</v>
      </c>
      <c r="M23">
        <v>811018</v>
      </c>
      <c r="N23">
        <v>1</v>
      </c>
      <c r="O23">
        <v>1</v>
      </c>
      <c r="P23">
        <f t="shared" si="7"/>
        <v>68</v>
      </c>
      <c r="Q23">
        <v>80</v>
      </c>
      <c r="R23">
        <f t="shared" si="2"/>
        <v>801018</v>
      </c>
      <c r="S23">
        <v>1</v>
      </c>
      <c r="T23">
        <v>7</v>
      </c>
      <c r="U23">
        <v>2</v>
      </c>
    </row>
    <row r="24" spans="1:21">
      <c r="A24">
        <v>801019</v>
      </c>
      <c r="B24" t="str">
        <f t="shared" si="6"/>
        <v>稀有金仙期种子</v>
      </c>
      <c r="C24">
        <f t="shared" si="0"/>
        <v>801019</v>
      </c>
      <c r="D24" t="str">
        <f t="shared" si="0"/>
        <v>稀有金仙期种子</v>
      </c>
      <c r="E24">
        <v>19</v>
      </c>
      <c r="F24">
        <v>5</v>
      </c>
      <c r="G24">
        <v>2</v>
      </c>
      <c r="H24">
        <f t="shared" si="3"/>
        <v>801019</v>
      </c>
      <c r="I24">
        <f t="shared" si="3"/>
        <v>801019</v>
      </c>
      <c r="J24">
        <f t="shared" si="3"/>
        <v>801019</v>
      </c>
      <c r="K24" t="s">
        <v>115</v>
      </c>
      <c r="L24">
        <f t="shared" si="8"/>
        <v>30954</v>
      </c>
      <c r="M24">
        <v>811019</v>
      </c>
      <c r="N24">
        <v>1</v>
      </c>
      <c r="O24">
        <v>1</v>
      </c>
      <c r="P24">
        <f t="shared" si="7"/>
        <v>110</v>
      </c>
      <c r="Q24">
        <v>80</v>
      </c>
      <c r="R24">
        <f t="shared" si="2"/>
        <v>801019</v>
      </c>
      <c r="S24">
        <v>1</v>
      </c>
      <c r="T24">
        <v>7</v>
      </c>
      <c r="U24">
        <v>3</v>
      </c>
    </row>
    <row r="25" spans="1:21">
      <c r="A25">
        <v>801020</v>
      </c>
      <c r="B25" t="str">
        <f t="shared" si="6"/>
        <v>稀有道祖期种子</v>
      </c>
      <c r="C25">
        <f t="shared" si="0"/>
        <v>801020</v>
      </c>
      <c r="D25" t="str">
        <f t="shared" si="0"/>
        <v>稀有道祖期种子</v>
      </c>
      <c r="E25">
        <v>20</v>
      </c>
      <c r="F25">
        <v>5</v>
      </c>
      <c r="G25">
        <v>2</v>
      </c>
      <c r="H25">
        <f t="shared" si="3"/>
        <v>801020</v>
      </c>
      <c r="I25">
        <f t="shared" si="3"/>
        <v>801020</v>
      </c>
      <c r="J25">
        <f t="shared" si="3"/>
        <v>801020</v>
      </c>
      <c r="K25" t="s">
        <v>115</v>
      </c>
      <c r="L25">
        <f t="shared" si="8"/>
        <v>37144</v>
      </c>
      <c r="M25">
        <v>811020</v>
      </c>
      <c r="N25">
        <v>1</v>
      </c>
      <c r="O25">
        <v>1</v>
      </c>
      <c r="P25">
        <f t="shared" si="7"/>
        <v>178</v>
      </c>
      <c r="Q25">
        <v>80</v>
      </c>
      <c r="R25">
        <f t="shared" si="2"/>
        <v>801020</v>
      </c>
      <c r="S25">
        <v>1</v>
      </c>
      <c r="T25">
        <v>7</v>
      </c>
      <c r="U25">
        <v>3</v>
      </c>
    </row>
    <row r="26" spans="1:21">
      <c r="A26">
        <v>801021</v>
      </c>
      <c r="B26" t="s">
        <v>116</v>
      </c>
      <c r="C26">
        <f t="shared" si="0"/>
        <v>801021</v>
      </c>
      <c r="D26" t="str">
        <f t="shared" si="0"/>
        <v>神识种子</v>
      </c>
      <c r="E26">
        <v>21</v>
      </c>
      <c r="F26">
        <v>3</v>
      </c>
      <c r="G26">
        <v>3</v>
      </c>
      <c r="H26">
        <f t="shared" si="3"/>
        <v>801021</v>
      </c>
      <c r="I26">
        <f t="shared" si="3"/>
        <v>801021</v>
      </c>
      <c r="J26">
        <f t="shared" si="3"/>
        <v>801021</v>
      </c>
      <c r="K26" t="s">
        <v>103</v>
      </c>
      <c r="L26">
        <f>4*60*60</f>
        <v>14400</v>
      </c>
      <c r="M26">
        <v>811021</v>
      </c>
      <c r="N26">
        <v>8</v>
      </c>
      <c r="O26">
        <v>12</v>
      </c>
      <c r="P26">
        <v>2</v>
      </c>
      <c r="Q26">
        <v>80</v>
      </c>
      <c r="R26">
        <f t="shared" si="2"/>
        <v>801021</v>
      </c>
      <c r="S26">
        <v>1</v>
      </c>
      <c r="T26">
        <v>1</v>
      </c>
      <c r="U26">
        <v>1</v>
      </c>
    </row>
    <row r="27" spans="1:21">
      <c r="A27">
        <v>801022</v>
      </c>
      <c r="B27" t="s">
        <v>117</v>
      </c>
      <c r="C27">
        <f t="shared" si="0"/>
        <v>801022</v>
      </c>
      <c r="D27" t="str">
        <f t="shared" si="0"/>
        <v>神元种子</v>
      </c>
      <c r="E27">
        <v>22</v>
      </c>
      <c r="F27">
        <v>3</v>
      </c>
      <c r="G27">
        <v>4</v>
      </c>
      <c r="H27">
        <f t="shared" si="3"/>
        <v>801022</v>
      </c>
      <c r="I27">
        <f t="shared" si="3"/>
        <v>801022</v>
      </c>
      <c r="J27">
        <f t="shared" si="3"/>
        <v>801022</v>
      </c>
      <c r="K27" t="s">
        <v>113</v>
      </c>
      <c r="L27">
        <f>4*60*60</f>
        <v>14400</v>
      </c>
      <c r="M27">
        <v>811022</v>
      </c>
      <c r="N27">
        <v>8</v>
      </c>
      <c r="O27">
        <v>12</v>
      </c>
      <c r="P27">
        <v>2</v>
      </c>
      <c r="Q27">
        <v>80</v>
      </c>
      <c r="R27">
        <f t="shared" si="2"/>
        <v>801022</v>
      </c>
      <c r="S27">
        <v>1</v>
      </c>
      <c r="T27">
        <v>2</v>
      </c>
      <c r="U27">
        <v>1</v>
      </c>
    </row>
    <row r="28" spans="1:21">
      <c r="A28">
        <v>801024</v>
      </c>
      <c r="B28" t="s">
        <v>118</v>
      </c>
      <c r="C28">
        <f t="shared" si="0"/>
        <v>801024</v>
      </c>
      <c r="D28" t="str">
        <f t="shared" si="0"/>
        <v>神识稀有种子1</v>
      </c>
      <c r="E28">
        <v>24</v>
      </c>
      <c r="F28">
        <v>5</v>
      </c>
      <c r="G28">
        <v>5</v>
      </c>
      <c r="H28">
        <f t="shared" si="3"/>
        <v>801024</v>
      </c>
      <c r="I28">
        <f t="shared" si="3"/>
        <v>801024</v>
      </c>
      <c r="J28">
        <f t="shared" si="3"/>
        <v>801024</v>
      </c>
      <c r="K28" t="s">
        <v>114</v>
      </c>
      <c r="L28">
        <v>86400</v>
      </c>
      <c r="M28">
        <v>811023</v>
      </c>
      <c r="N28">
        <v>1</v>
      </c>
      <c r="O28">
        <v>1</v>
      </c>
      <c r="P28">
        <v>100</v>
      </c>
      <c r="Q28">
        <v>80</v>
      </c>
      <c r="R28">
        <f t="shared" si="2"/>
        <v>801024</v>
      </c>
      <c r="S28">
        <v>1</v>
      </c>
      <c r="T28">
        <v>3</v>
      </c>
      <c r="U28">
        <v>1</v>
      </c>
    </row>
    <row r="29" spans="1:21">
      <c r="A29">
        <v>801025</v>
      </c>
      <c r="B29" t="s">
        <v>119</v>
      </c>
      <c r="C29">
        <f t="shared" si="0"/>
        <v>801025</v>
      </c>
      <c r="D29" t="str">
        <f t="shared" si="0"/>
        <v>神识稀有种子2</v>
      </c>
      <c r="E29">
        <v>25</v>
      </c>
      <c r="F29">
        <v>5</v>
      </c>
      <c r="G29">
        <v>5</v>
      </c>
      <c r="H29">
        <f t="shared" si="3"/>
        <v>801025</v>
      </c>
      <c r="I29">
        <f t="shared" si="3"/>
        <v>801025</v>
      </c>
      <c r="J29">
        <f t="shared" si="3"/>
        <v>801025</v>
      </c>
      <c r="K29" t="s">
        <v>114</v>
      </c>
      <c r="L29">
        <v>86400</v>
      </c>
      <c r="M29">
        <v>811024</v>
      </c>
      <c r="N29">
        <v>1</v>
      </c>
      <c r="O29">
        <v>1</v>
      </c>
      <c r="P29">
        <v>100</v>
      </c>
      <c r="Q29">
        <v>80</v>
      </c>
      <c r="R29">
        <f t="shared" si="2"/>
        <v>801025</v>
      </c>
      <c r="S29">
        <v>1</v>
      </c>
      <c r="T29">
        <v>4</v>
      </c>
      <c r="U29">
        <v>1</v>
      </c>
    </row>
    <row r="30" spans="1:21">
      <c r="A30">
        <v>801026</v>
      </c>
      <c r="B30" t="s">
        <v>120</v>
      </c>
      <c r="C30">
        <f t="shared" si="0"/>
        <v>801026</v>
      </c>
      <c r="D30" t="str">
        <f t="shared" si="0"/>
        <v>神识稀有种子3</v>
      </c>
      <c r="E30">
        <v>26</v>
      </c>
      <c r="F30">
        <v>5</v>
      </c>
      <c r="G30">
        <v>5</v>
      </c>
      <c r="H30">
        <f t="shared" si="3"/>
        <v>801026</v>
      </c>
      <c r="I30">
        <f t="shared" si="3"/>
        <v>801026</v>
      </c>
      <c r="J30">
        <f t="shared" si="3"/>
        <v>801026</v>
      </c>
      <c r="K30" t="s">
        <v>114</v>
      </c>
      <c r="L30">
        <v>86400</v>
      </c>
      <c r="M30">
        <v>811025</v>
      </c>
      <c r="N30">
        <v>1</v>
      </c>
      <c r="O30">
        <v>1</v>
      </c>
      <c r="P30">
        <v>100</v>
      </c>
      <c r="Q30">
        <v>80</v>
      </c>
      <c r="R30">
        <f t="shared" si="2"/>
        <v>801026</v>
      </c>
      <c r="S30">
        <v>1</v>
      </c>
      <c r="T30">
        <v>5</v>
      </c>
      <c r="U30">
        <v>2</v>
      </c>
    </row>
  </sheetData>
  <conditionalFormatting sqref="A4:S4">
    <cfRule type="expression" dxfId="0" priority="5">
      <formula>A4="Client"</formula>
    </cfRule>
    <cfRule type="expression" dxfId="1" priority="6">
      <formula>A4="Excluded"</formula>
    </cfRule>
    <cfRule type="expression" dxfId="2" priority="7">
      <formula>A4="Server"</formula>
    </cfRule>
    <cfRule type="expression" dxfId="3" priority="8">
      <formula>A4="Both"</formula>
    </cfRule>
  </conditionalFormatting>
  <conditionalFormatting sqref="T4:U4">
    <cfRule type="expression" dxfId="0" priority="1">
      <formula>T4="Client"</formula>
    </cfRule>
    <cfRule type="expression" dxfId="1" priority="2">
      <formula>T4="Excluded"</formula>
    </cfRule>
    <cfRule type="expression" dxfId="2" priority="3">
      <formula>T4="Server"</formula>
    </cfRule>
    <cfRule type="expression" dxfId="3" priority="4">
      <formula>T4="Both"</formula>
    </cfRule>
  </conditionalFormatting>
  <dataValidations count="1">
    <dataValidation type="list" allowBlank="1" showInputMessage="1" showErrorMessage="1" sqref="A4:U4">
      <formula1>"Both,Server,Client,Exclude"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data1</vt:lpstr>
      <vt:lpstr>data2</vt:lpstr>
      <vt:lpstr>data3</vt:lpstr>
      <vt:lpstr>!备份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唐子寅</dc:creator>
  <cp:lastModifiedBy>'</cp:lastModifiedBy>
  <dcterms:created xsi:type="dcterms:W3CDTF">2015-06-05T18:19:00Z</dcterms:created>
  <dcterms:modified xsi:type="dcterms:W3CDTF">2023-06-19T08:07:51Z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26CFFBD7985D42E3B1CB403906A74900</vt:lpwstr>
  </property>
</Properties>
</file>