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d_point_info"/>
    <sheet r:id="rId2" sheetId="2" name="data2"/>
    <sheet r:id="rId3" sheetId="3" name="data3"/>
    <sheet r:id="rId4" sheetId="4" name="!备份"/>
  </sheets>
  <calcPr fullCalcOnLoad="1"/>
</workbook>
</file>

<file path=xl/sharedStrings.xml><?xml version="1.0" encoding="utf-8"?>
<sst xmlns="http://schemas.openxmlformats.org/spreadsheetml/2006/main" count="267" uniqueCount="154">
  <si>
    <t>id</t>
  </si>
  <si>
    <t>int</t>
  </si>
  <si>
    <t>string</t>
  </si>
  <si>
    <t>种子id</t>
  </si>
  <si>
    <t>种子名称</t>
  </si>
  <si>
    <t>道具图标id</t>
  </si>
  <si>
    <t>道具描述</t>
  </si>
  <si>
    <t>排序优先级</t>
  </si>
  <si>
    <t>品质</t>
  </si>
  <si>
    <t>种子类型</t>
  </si>
  <si>
    <t>种子状态资源</t>
  </si>
  <si>
    <t>中间状态资源</t>
  </si>
  <si>
    <t>成熟状态资源</t>
  </si>
  <si>
    <t>播种格数</t>
  </si>
  <si>
    <t>成熟时长(秒)</t>
  </si>
  <si>
    <t>产出作物id</t>
  </si>
  <si>
    <t>最小数量</t>
  </si>
  <si>
    <t>最大数量</t>
  </si>
  <si>
    <t>收成值</t>
  </si>
  <si>
    <t>其他产出类型</t>
  </si>
  <si>
    <t>其他产出类型值</t>
  </si>
  <si>
    <t>其他产出数量</t>
  </si>
  <si>
    <t>种植所需药园等级</t>
  </si>
  <si>
    <t>种植所需药园阶级</t>
  </si>
  <si>
    <t>Both</t>
  </si>
  <si>
    <t>Client</t>
  </si>
  <si>
    <t>name</t>
  </si>
  <si>
    <t>res_id</t>
  </si>
  <si>
    <t>des</t>
  </si>
  <si>
    <t>sort</t>
  </si>
  <si>
    <t>quality</t>
  </si>
  <si>
    <t>type</t>
  </si>
  <si>
    <t>seed_res</t>
  </si>
  <si>
    <t>grow_res</t>
  </si>
  <si>
    <t>ripe_res</t>
  </si>
  <si>
    <t>square</t>
  </si>
  <si>
    <t>grow_up_time</t>
  </si>
  <si>
    <t>crop_id</t>
  </si>
  <si>
    <t>min_nums</t>
  </si>
  <si>
    <t>max_nums</t>
  </si>
  <si>
    <t>gains_value</t>
  </si>
  <si>
    <t>other_type1</t>
  </si>
  <si>
    <t>other_value1</t>
  </si>
  <si>
    <t>other_num1</t>
  </si>
  <si>
    <t>needs_farm_grade</t>
  </si>
  <si>
    <t>needs_farm_stage</t>
  </si>
  <si>
    <t>筑基期种子</t>
  </si>
  <si>
    <t>1,1</t>
  </si>
  <si>
    <t>结丹期种子</t>
  </si>
  <si>
    <t>元婴期种子</t>
  </si>
  <si>
    <t>化神期种子</t>
  </si>
  <si>
    <t>返虚期种子</t>
  </si>
  <si>
    <t>合体期种子</t>
  </si>
  <si>
    <t>大乘期种子</t>
  </si>
  <si>
    <t>真仙期种子</t>
  </si>
  <si>
    <t>金仙期种子</t>
  </si>
  <si>
    <t>道祖期种子</t>
  </si>
  <si>
    <t>2,2</t>
  </si>
  <si>
    <t>3,3</t>
  </si>
  <si>
    <t>4,4</t>
  </si>
  <si>
    <t>神识种子</t>
  </si>
  <si>
    <t>神元种子</t>
  </si>
  <si>
    <t>神识稀有种子1</t>
  </si>
  <si>
    <t>神识稀有种子2</t>
  </si>
  <si>
    <t>神识稀有种子3</t>
  </si>
  <si>
    <t>id,idx</t>
  </si>
  <si>
    <t>主键</t>
  </si>
  <si>
    <t>索引</t>
  </si>
  <si>
    <t>说明文本</t>
  </si>
  <si>
    <t>数字数组</t>
  </si>
  <si>
    <t>字符串</t>
  </si>
  <si>
    <t>字符串数组</t>
  </si>
  <si>
    <t>bool</t>
  </si>
  <si>
    <t>bool数组</t>
  </si>
  <si>
    <t>自动数组</t>
  </si>
  <si>
    <t>数字</t>
  </si>
  <si>
    <t>对象</t>
  </si>
  <si>
    <t>引用/定向</t>
  </si>
  <si>
    <t>自动推导数据</t>
  </si>
  <si>
    <t>number</t>
  </si>
  <si>
    <t>number[]</t>
  </si>
  <si>
    <t>string[]</t>
  </si>
  <si>
    <t>bool[]</t>
  </si>
  <si>
    <t>array</t>
  </si>
  <si>
    <t>object</t>
  </si>
  <si>
    <t>number#data2</t>
  </si>
  <si>
    <t>auto</t>
  </si>
  <si>
    <t>Exclude</t>
  </si>
  <si>
    <t>Server</t>
  </si>
  <si>
    <t>idx</t>
  </si>
  <si>
    <t>num_array</t>
  </si>
  <si>
    <t>str</t>
  </si>
  <si>
    <t>str_array</t>
  </si>
  <si>
    <t>flag</t>
  </si>
  <si>
    <t>bool_array</t>
  </si>
  <si>
    <t>norm_array</t>
  </si>
  <si>
    <t>none1</t>
  </si>
  <si>
    <t>obj</t>
  </si>
  <si>
    <t>boss</t>
  </si>
  <si>
    <t>key_auto</t>
  </si>
  <si>
    <t>none2</t>
  </si>
  <si>
    <t>none3</t>
  </si>
  <si>
    <t>none4</t>
  </si>
  <si>
    <t>3,5,8</t>
  </si>
  <si>
    <t>描述</t>
  </si>
  <si>
    <t>hello,"world"</t>
  </si>
  <si>
    <t>false</t>
  </si>
  <si>
    <t xml:space="preserve">false,false  </t>
  </si>
  <si>
    <t>1,'str',2</t>
  </si>
  <si>
    <t>flag:false,arr:[2,1,4]</t>
  </si>
  <si>
    <t>sdr</t>
  </si>
  <si>
    <t>level</t>
  </si>
  <si>
    <t>说明</t>
  </si>
  <si>
    <t>显示方式</t>
  </si>
  <si>
    <t>parent</t>
  </si>
  <si>
    <t>showType</t>
  </si>
  <si>
    <t>根节点</t>
  </si>
  <si>
    <t>root</t>
  </si>
  <si>
    <t>邮件</t>
  </si>
  <si>
    <t>mail</t>
  </si>
  <si>
    <t>系统邮件</t>
  </si>
  <si>
    <t>sys</t>
  </si>
  <si>
    <t>好友邮件</t>
  </si>
  <si>
    <t>friend</t>
  </si>
  <si>
    <t>宗门邮件</t>
  </si>
  <si>
    <t>Zongmen</t>
  </si>
  <si>
    <t>背包</t>
  </si>
  <si>
    <t>bag</t>
  </si>
  <si>
    <t>装备</t>
  </si>
  <si>
    <t>equip</t>
  </si>
  <si>
    <t>英雄</t>
  </si>
  <si>
    <t>knight</t>
  </si>
  <si>
    <t>聊天</t>
  </si>
  <si>
    <t>chat</t>
  </si>
  <si>
    <t>任务</t>
  </si>
  <si>
    <t>task</t>
  </si>
  <si>
    <t>活动</t>
  </si>
  <si>
    <t>activity</t>
  </si>
  <si>
    <t>每日登录</t>
  </si>
  <si>
    <t>daily-login</t>
  </si>
  <si>
    <t>七日登录</t>
  </si>
  <si>
    <t>day7-login</t>
  </si>
  <si>
    <t>炼丹房</t>
  </si>
  <si>
    <t>alchemy</t>
  </si>
  <si>
    <t>炼丹</t>
  </si>
  <si>
    <t>free-alchemy</t>
  </si>
  <si>
    <t>升级炼丹炉</t>
  </si>
  <si>
    <t>levelup-refining-furnace</t>
  </si>
  <si>
    <t>丹方</t>
  </si>
  <si>
    <t>levelup-dan-fang</t>
  </si>
  <si>
    <t>升级丹方</t>
  </si>
  <si>
    <t>levelup-dan-fang-free</t>
  </si>
  <si>
    <t>合成丹方</t>
  </si>
  <si>
    <t>synthesis-dan-fang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</si>
</sst>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rgb="FF000000"/>
      <name val="微软雅黑"/>
      <family val="2"/>
    </font>
    <font>
      <sz val="11"/>
      <color rgb="FFffffff"/>
      <name val="微软雅黑"/>
      <family val="2"/>
    </font>
    <font>
      <b/>
      <sz val="11"/>
      <color theme="1"/>
      <name val="微软雅黑"/>
      <family val="2"/>
    </font>
    <font>
      <sz val="11"/>
      <color theme="1"/>
      <name val="微软雅黑"/>
      <family val="2"/>
    </font>
    <font>
      <sz val="10"/>
      <color theme="1"/>
      <name val="微软雅黑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80"/>
      </patternFill>
    </fill>
    <fill>
      <patternFill patternType="solid">
        <fgColor rgb="FFcc99ff"/>
      </patternFill>
    </fill>
    <fill>
      <patternFill patternType="solid">
        <fgColor rgb="FFadb9ca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5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2" applyBorder="1" fontId="3" applyFont="1" fillId="3" applyFill="1" applyAlignment="1">
      <alignment horizontal="left"/>
    </xf>
    <xf xfId="0" numFmtId="0" borderId="2" applyBorder="1" fontId="3" applyFont="1" fillId="3" applyFill="1" applyAlignment="1">
      <alignment horizontal="left"/>
    </xf>
    <xf xfId="0" numFmtId="3" applyNumberFormat="1" borderId="2" applyBorder="1" fontId="4" applyFont="1" fillId="3" applyFill="1" applyAlignment="1">
      <alignment horizontal="left"/>
    </xf>
    <xf xfId="0" numFmtId="0" borderId="2" applyBorder="1" fontId="4" applyFont="1" fillId="3" applyFill="1" applyAlignment="1">
      <alignment horizontal="left"/>
    </xf>
    <xf xfId="0" numFmtId="3" applyNumberFormat="1" borderId="4" applyBorder="1" fontId="5" applyFont="1" fillId="3" applyFill="1" applyAlignment="1">
      <alignment horizontal="center"/>
    </xf>
    <xf xfId="0" numFmtId="3" applyNumberFormat="1" borderId="2" applyBorder="1" fontId="5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5" applyBorder="1" fontId="3" applyFont="1" fillId="3" applyFill="1" applyAlignment="1">
      <alignment horizontal="left"/>
    </xf>
    <xf xfId="0" numFmtId="3" applyNumberFormat="1" borderId="5" applyBorder="1" fontId="3" applyFont="1" fillId="3" applyFill="1" applyAlignment="1">
      <alignment horizontal="left"/>
    </xf>
    <xf xfId="0" numFmtId="0" borderId="1" applyBorder="1" fontId="6" applyFont="1" fillId="0" applyAlignment="1">
      <alignment horizontal="left" wrapText="1"/>
    </xf>
    <xf xfId="0" numFmtId="3" applyNumberFormat="1" borderId="5" applyBorder="1" fontId="2" applyFont="1" fillId="2" applyFill="1" applyAlignment="1">
      <alignment horizontal="left"/>
    </xf>
    <xf xfId="0" numFmtId="3" applyNumberFormat="1" borderId="5" applyBorder="1" fontId="6" applyFont="1" fillId="4" applyFill="1" applyAlignment="1">
      <alignment horizontal="right"/>
    </xf>
    <xf xfId="0" numFmtId="0" borderId="5" applyBorder="1" fontId="6" applyFont="1" fillId="4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4"/>
  <sheetViews>
    <sheetView workbookViewId="0" tabSelected="1"/>
  </sheetViews>
  <sheetFormatPr defaultRowHeight="15" x14ac:dyDescent="0.25"/>
  <cols>
    <col min="1" max="1" style="17" width="15.43357142857143" customWidth="1" bestFit="1"/>
    <col min="2" max="2" style="18" width="15.147857142857141" customWidth="1" bestFit="1"/>
    <col min="3" max="3" style="18" width="22.433571428571426" customWidth="1" bestFit="1"/>
    <col min="4" max="4" style="17" width="15.43357142857143" customWidth="1" bestFit="1"/>
    <col min="5" max="5" style="17" width="10.719285714285713" customWidth="1" bestFit="1"/>
  </cols>
  <sheetData>
    <row x14ac:dyDescent="0.25" r="1" customHeight="1" ht="21">
      <c r="A1" s="1" t="s">
        <v>0</v>
      </c>
      <c r="B1" s="4"/>
      <c r="C1" s="4"/>
      <c r="D1" s="1"/>
      <c r="E1" s="3"/>
    </row>
    <row x14ac:dyDescent="0.25" r="2" customHeight="1" ht="18.75">
      <c r="A2" s="3" t="s">
        <v>66</v>
      </c>
      <c r="B2" s="2" t="s">
        <v>112</v>
      </c>
      <c r="C2" s="2"/>
      <c r="D2" s="3"/>
      <c r="E2" s="3" t="s">
        <v>113</v>
      </c>
    </row>
    <row x14ac:dyDescent="0.25" r="3" customHeight="1" ht="20.25">
      <c r="A3" s="1" t="s">
        <v>79</v>
      </c>
      <c r="B3" s="4"/>
      <c r="C3" s="4" t="s">
        <v>2</v>
      </c>
      <c r="D3" s="1" t="s">
        <v>79</v>
      </c>
      <c r="E3" s="3" t="s">
        <v>79</v>
      </c>
    </row>
    <row x14ac:dyDescent="0.25" r="4" customHeight="1" ht="21">
      <c r="A4" s="8" t="s">
        <v>24</v>
      </c>
      <c r="B4" s="9" t="s">
        <v>87</v>
      </c>
      <c r="C4" s="9" t="s">
        <v>24</v>
      </c>
      <c r="D4" s="8" t="s">
        <v>24</v>
      </c>
      <c r="E4" s="8" t="s">
        <v>24</v>
      </c>
    </row>
    <row x14ac:dyDescent="0.25" r="5" customHeight="1" ht="21.75">
      <c r="A5" s="10" t="s">
        <v>0</v>
      </c>
      <c r="B5" s="11" t="s">
        <v>104</v>
      </c>
      <c r="C5" s="11" t="s">
        <v>26</v>
      </c>
      <c r="D5" s="10" t="s">
        <v>114</v>
      </c>
      <c r="E5" s="10" t="s">
        <v>115</v>
      </c>
    </row>
    <row x14ac:dyDescent="0.25" r="6" customHeight="1" ht="18.75">
      <c r="A6" s="15">
        <v>10000</v>
      </c>
      <c r="B6" s="2" t="s">
        <v>116</v>
      </c>
      <c r="C6" s="2" t="s">
        <v>117</v>
      </c>
      <c r="D6" s="15">
        <v>0</v>
      </c>
      <c r="E6" s="15">
        <v>1</v>
      </c>
    </row>
    <row x14ac:dyDescent="0.25" r="7" customHeight="1" ht="18.75">
      <c r="A7" s="23">
        <v>10010</v>
      </c>
      <c r="B7" s="24" t="s">
        <v>118</v>
      </c>
      <c r="C7" s="24" t="s">
        <v>119</v>
      </c>
      <c r="D7" s="23">
        <v>10000</v>
      </c>
      <c r="E7" s="23">
        <v>2</v>
      </c>
    </row>
    <row x14ac:dyDescent="0.25" r="8" customHeight="1" ht="18.75">
      <c r="A8" s="23">
        <v>10011</v>
      </c>
      <c r="B8" s="24" t="s">
        <v>120</v>
      </c>
      <c r="C8" s="24" t="s">
        <v>121</v>
      </c>
      <c r="D8" s="23">
        <v>10010</v>
      </c>
      <c r="E8" s="23">
        <v>2</v>
      </c>
    </row>
    <row x14ac:dyDescent="0.25" r="9" customHeight="1" ht="18.75">
      <c r="A9" s="23">
        <v>10012</v>
      </c>
      <c r="B9" s="24" t="s">
        <v>122</v>
      </c>
      <c r="C9" s="24" t="s">
        <v>123</v>
      </c>
      <c r="D9" s="23">
        <v>10010</v>
      </c>
      <c r="E9" s="23">
        <v>2</v>
      </c>
    </row>
    <row x14ac:dyDescent="0.25" r="10" customHeight="1" ht="18.75">
      <c r="A10" s="23">
        <v>10013</v>
      </c>
      <c r="B10" s="24" t="s">
        <v>124</v>
      </c>
      <c r="C10" s="24" t="s">
        <v>125</v>
      </c>
      <c r="D10" s="23">
        <v>10010</v>
      </c>
      <c r="E10" s="23">
        <v>2</v>
      </c>
    </row>
    <row x14ac:dyDescent="0.25" r="11" customHeight="1" ht="18.75">
      <c r="A11" s="15">
        <v>10020</v>
      </c>
      <c r="B11" s="2" t="s">
        <v>126</v>
      </c>
      <c r="C11" s="2" t="s">
        <v>127</v>
      </c>
      <c r="D11" s="15">
        <v>10000</v>
      </c>
      <c r="E11" s="15">
        <v>1</v>
      </c>
    </row>
    <row x14ac:dyDescent="0.25" r="12" customHeight="1" ht="18.75">
      <c r="A12" s="15">
        <v>10021</v>
      </c>
      <c r="B12" s="2" t="s">
        <v>128</v>
      </c>
      <c r="C12" s="2" t="s">
        <v>129</v>
      </c>
      <c r="D12" s="15">
        <v>10020</v>
      </c>
      <c r="E12" s="15">
        <v>1</v>
      </c>
    </row>
    <row x14ac:dyDescent="0.25" r="13" customHeight="1" ht="18.75">
      <c r="A13" s="15">
        <v>10022</v>
      </c>
      <c r="B13" s="2" t="s">
        <v>130</v>
      </c>
      <c r="C13" s="2" t="s">
        <v>131</v>
      </c>
      <c r="D13" s="15">
        <v>10020</v>
      </c>
      <c r="E13" s="15">
        <v>1</v>
      </c>
    </row>
    <row x14ac:dyDescent="0.25" r="14" customHeight="1" ht="18.75">
      <c r="A14" s="15">
        <v>10030</v>
      </c>
      <c r="B14" s="2" t="s">
        <v>132</v>
      </c>
      <c r="C14" s="2" t="s">
        <v>133</v>
      </c>
      <c r="D14" s="15">
        <v>10000</v>
      </c>
      <c r="E14" s="15">
        <v>2</v>
      </c>
    </row>
    <row x14ac:dyDescent="0.25" r="15" customHeight="1" ht="18.75">
      <c r="A15" s="15">
        <v>10040</v>
      </c>
      <c r="B15" s="2" t="s">
        <v>134</v>
      </c>
      <c r="C15" s="2" t="s">
        <v>135</v>
      </c>
      <c r="D15" s="15">
        <v>10000</v>
      </c>
      <c r="E15" s="15">
        <v>3</v>
      </c>
    </row>
    <row x14ac:dyDescent="0.25" r="16" customHeight="1" ht="18.75">
      <c r="A16" s="23">
        <v>10050</v>
      </c>
      <c r="B16" s="24" t="s">
        <v>136</v>
      </c>
      <c r="C16" s="24" t="s">
        <v>137</v>
      </c>
      <c r="D16" s="23">
        <v>10000</v>
      </c>
      <c r="E16" s="23">
        <v>3</v>
      </c>
    </row>
    <row x14ac:dyDescent="0.25" r="17" customHeight="1" ht="18.75">
      <c r="A17" s="23">
        <v>10051</v>
      </c>
      <c r="B17" s="24" t="s">
        <v>138</v>
      </c>
      <c r="C17" s="24" t="s">
        <v>139</v>
      </c>
      <c r="D17" s="23">
        <v>10050</v>
      </c>
      <c r="E17" s="23">
        <v>1</v>
      </c>
    </row>
    <row x14ac:dyDescent="0.25" r="18" customHeight="1" ht="18.75">
      <c r="A18" s="23">
        <v>10052</v>
      </c>
      <c r="B18" s="24" t="s">
        <v>140</v>
      </c>
      <c r="C18" s="24" t="s">
        <v>141</v>
      </c>
      <c r="D18" s="23">
        <v>10050</v>
      </c>
      <c r="E18" s="23">
        <v>1</v>
      </c>
    </row>
    <row x14ac:dyDescent="0.25" r="19" customHeight="1" ht="18.75">
      <c r="A19" s="15">
        <v>10060</v>
      </c>
      <c r="B19" s="2" t="s">
        <v>142</v>
      </c>
      <c r="C19" s="2" t="s">
        <v>143</v>
      </c>
      <c r="D19" s="15">
        <v>10000</v>
      </c>
      <c r="E19" s="15">
        <v>3</v>
      </c>
    </row>
    <row x14ac:dyDescent="0.25" r="20" customHeight="1" ht="18.75">
      <c r="A20" s="15">
        <v>10061</v>
      </c>
      <c r="B20" s="2" t="s">
        <v>144</v>
      </c>
      <c r="C20" s="2" t="s">
        <v>145</v>
      </c>
      <c r="D20" s="15">
        <v>10060</v>
      </c>
      <c r="E20" s="15">
        <v>3</v>
      </c>
    </row>
    <row x14ac:dyDescent="0.25" r="21" customHeight="1" ht="18.75">
      <c r="A21" s="15">
        <v>10062</v>
      </c>
      <c r="B21" s="2" t="s">
        <v>146</v>
      </c>
      <c r="C21" s="2" t="s">
        <v>147</v>
      </c>
      <c r="D21" s="15">
        <v>10060</v>
      </c>
      <c r="E21" s="15">
        <v>3</v>
      </c>
    </row>
    <row x14ac:dyDescent="0.25" r="22" customHeight="1" ht="18.75">
      <c r="A22" s="15">
        <v>10063</v>
      </c>
      <c r="B22" s="2" t="s">
        <v>148</v>
      </c>
      <c r="C22" s="2" t="s">
        <v>149</v>
      </c>
      <c r="D22" s="15">
        <v>10060</v>
      </c>
      <c r="E22" s="15">
        <v>3</v>
      </c>
    </row>
    <row x14ac:dyDescent="0.25" r="23" customHeight="1" ht="18.75">
      <c r="A23" s="15">
        <v>10064</v>
      </c>
      <c r="B23" s="2" t="s">
        <v>150</v>
      </c>
      <c r="C23" s="2" t="s">
        <v>151</v>
      </c>
      <c r="D23" s="15">
        <v>10063</v>
      </c>
      <c r="E23" s="15">
        <v>3</v>
      </c>
    </row>
    <row x14ac:dyDescent="0.25" r="24" customHeight="1" ht="18.75">
      <c r="A24" s="15">
        <v>10065</v>
      </c>
      <c r="B24" s="2" t="s">
        <v>152</v>
      </c>
      <c r="C24" s="2" t="s">
        <v>153</v>
      </c>
      <c r="D24" s="15">
        <v>10063</v>
      </c>
      <c r="E24" s="1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7"/>
  <sheetViews>
    <sheetView workbookViewId="0"/>
  </sheetViews>
  <sheetFormatPr defaultRowHeight="15" x14ac:dyDescent="0.25"/>
  <cols>
    <col min="1" max="1" style="17" width="13.576428571428572" customWidth="1" bestFit="1"/>
    <col min="2" max="2" style="17" width="13.576428571428572" customWidth="1" bestFit="1"/>
    <col min="3" max="3" style="17" width="13.576428571428572" customWidth="1" bestFit="1"/>
    <col min="4" max="4" style="18" width="13.576428571428572" customWidth="1" bestFit="1"/>
  </cols>
  <sheetData>
    <row x14ac:dyDescent="0.25" r="1" customHeight="1" ht="18.75">
      <c r="A1" s="1" t="s">
        <v>0</v>
      </c>
      <c r="B1" s="1"/>
      <c r="C1" s="1"/>
      <c r="D1" s="2"/>
    </row>
    <row x14ac:dyDescent="0.25" r="2" customHeight="1" ht="18.75">
      <c r="A2" s="5"/>
      <c r="B2" s="5"/>
      <c r="C2" s="22"/>
      <c r="D2" s="2"/>
    </row>
    <row x14ac:dyDescent="0.25" r="3" customHeight="1" ht="18.75">
      <c r="A3" s="1" t="s">
        <v>79</v>
      </c>
      <c r="B3" s="1" t="s">
        <v>79</v>
      </c>
      <c r="C3" s="1" t="s">
        <v>79</v>
      </c>
      <c r="D3" s="2"/>
    </row>
    <row x14ac:dyDescent="0.25" r="4" customHeight="1" ht="18.75">
      <c r="A4" s="8" t="s">
        <v>24</v>
      </c>
      <c r="B4" s="8" t="s">
        <v>24</v>
      </c>
      <c r="C4" s="20" t="s">
        <v>24</v>
      </c>
      <c r="D4" s="19" t="s">
        <v>87</v>
      </c>
    </row>
    <row x14ac:dyDescent="0.25" r="5" customHeight="1" ht="18.75">
      <c r="A5" s="10" t="s">
        <v>0</v>
      </c>
      <c r="B5" s="10" t="s">
        <v>89</v>
      </c>
      <c r="C5" s="10" t="s">
        <v>111</v>
      </c>
      <c r="D5" s="11"/>
    </row>
    <row x14ac:dyDescent="0.25" r="6" customHeight="1" ht="18.75">
      <c r="A6" s="15">
        <v>10000</v>
      </c>
      <c r="B6" s="15">
        <v>0</v>
      </c>
      <c r="C6" s="15">
        <v>8</v>
      </c>
      <c r="D6" s="2" t="s">
        <v>68</v>
      </c>
    </row>
    <row x14ac:dyDescent="0.25" r="7" customHeight="1" ht="18.75">
      <c r="A7" s="15">
        <v>10001</v>
      </c>
      <c r="B7" s="15">
        <v>1</v>
      </c>
      <c r="C7" s="15">
        <v>9</v>
      </c>
      <c r="D7" s="2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7"/>
  <sheetViews>
    <sheetView workbookViewId="0"/>
  </sheetViews>
  <sheetFormatPr defaultRowHeight="15" x14ac:dyDescent="0.25"/>
  <cols>
    <col min="1" max="1" style="17" width="13.576428571428572" customWidth="1" bestFit="1"/>
    <col min="2" max="2" style="17" width="8.576428571428572" customWidth="1" bestFit="1"/>
    <col min="3" max="3" style="18" width="13.576428571428572" customWidth="1" bestFit="1"/>
    <col min="4" max="4" style="18" width="13.576428571428572" customWidth="1" bestFit="1"/>
    <col min="5" max="5" style="18" width="13.576428571428572" customWidth="1" bestFit="1"/>
    <col min="6" max="6" style="18" width="13.576428571428572" customWidth="1" bestFit="1"/>
    <col min="7" max="7" style="18" width="13.576428571428572" customWidth="1" bestFit="1"/>
    <col min="8" max="8" style="18" width="13.576428571428572" customWidth="1" bestFit="1"/>
    <col min="9" max="9" style="18" width="13.576428571428572" customWidth="1" bestFit="1"/>
    <col min="10" max="10" style="18" width="13.576428571428572" customWidth="1" bestFit="1"/>
    <col min="11" max="11" style="18" width="13.576428571428572" customWidth="1" bestFit="1"/>
    <col min="12" max="12" style="17" width="13.576428571428572" customWidth="1" bestFit="1"/>
    <col min="13" max="13" style="17" width="13.576428571428572" customWidth="1" bestFit="1"/>
    <col min="14" max="14" style="18" width="13.576428571428572" customWidth="1" bestFit="1"/>
    <col min="15" max="15" style="17" width="13.576428571428572" customWidth="1" bestFit="1"/>
    <col min="16" max="16" style="18" width="13.576428571428572" customWidth="1" bestFit="1"/>
    <col min="17" max="17" style="18" width="13.576428571428572" customWidth="1" bestFit="1"/>
  </cols>
  <sheetData>
    <row x14ac:dyDescent="0.25" r="1" customHeight="1" ht="18.75">
      <c r="A1" s="1" t="s">
        <v>65</v>
      </c>
      <c r="B1" s="1"/>
      <c r="C1" s="2"/>
      <c r="D1" s="4"/>
      <c r="E1" s="2"/>
      <c r="F1" s="2"/>
      <c r="G1" s="2"/>
      <c r="H1" s="2"/>
      <c r="I1" s="2"/>
      <c r="J1" s="2"/>
      <c r="K1" s="2"/>
      <c r="L1" s="3"/>
      <c r="M1" s="1"/>
      <c r="N1" s="2"/>
      <c r="O1" s="3"/>
      <c r="P1" s="2"/>
      <c r="Q1" s="2"/>
    </row>
    <row x14ac:dyDescent="0.25" r="2" customHeight="1" ht="18.75">
      <c r="A2" s="3" t="s">
        <v>66</v>
      </c>
      <c r="B2" s="3" t="s">
        <v>67</v>
      </c>
      <c r="C2" s="2" t="s">
        <v>68</v>
      </c>
      <c r="D2" s="2" t="s">
        <v>69</v>
      </c>
      <c r="E2" s="2" t="s">
        <v>70</v>
      </c>
      <c r="F2" s="2" t="s">
        <v>71</v>
      </c>
      <c r="G2" s="2" t="s">
        <v>72</v>
      </c>
      <c r="H2" s="2" t="s">
        <v>73</v>
      </c>
      <c r="I2" s="2" t="s">
        <v>74</v>
      </c>
      <c r="J2" s="2" t="s">
        <v>75</v>
      </c>
      <c r="K2" s="2" t="s">
        <v>76</v>
      </c>
      <c r="L2" s="3" t="s">
        <v>77</v>
      </c>
      <c r="M2" s="3"/>
      <c r="N2" s="2" t="s">
        <v>78</v>
      </c>
      <c r="O2" s="3"/>
      <c r="P2" s="2"/>
      <c r="Q2" s="2"/>
    </row>
    <row x14ac:dyDescent="0.25" r="3" customHeight="1" ht="18.75">
      <c r="A3" s="1" t="s">
        <v>79</v>
      </c>
      <c r="B3" s="1" t="s">
        <v>79</v>
      </c>
      <c r="C3" s="2"/>
      <c r="D3" s="4" t="s">
        <v>80</v>
      </c>
      <c r="E3" s="2" t="s">
        <v>2</v>
      </c>
      <c r="F3" s="2" t="s">
        <v>81</v>
      </c>
      <c r="G3" s="2" t="s">
        <v>72</v>
      </c>
      <c r="H3" s="2" t="s">
        <v>82</v>
      </c>
      <c r="I3" s="2" t="s">
        <v>83</v>
      </c>
      <c r="J3" s="2" t="s">
        <v>79</v>
      </c>
      <c r="K3" s="2" t="s">
        <v>84</v>
      </c>
      <c r="L3" s="3" t="s">
        <v>85</v>
      </c>
      <c r="M3" s="1" t="s">
        <v>79</v>
      </c>
      <c r="N3" s="2" t="s">
        <v>86</v>
      </c>
      <c r="O3" s="3" t="s">
        <v>79</v>
      </c>
      <c r="P3" s="2" t="s">
        <v>79</v>
      </c>
      <c r="Q3" s="2" t="s">
        <v>79</v>
      </c>
    </row>
    <row x14ac:dyDescent="0.25" r="4" customHeight="1" ht="18.75">
      <c r="A4" s="8" t="s">
        <v>24</v>
      </c>
      <c r="B4" s="8" t="s">
        <v>24</v>
      </c>
      <c r="C4" s="19" t="s">
        <v>87</v>
      </c>
      <c r="D4" s="19" t="s">
        <v>24</v>
      </c>
      <c r="E4" s="19" t="s">
        <v>24</v>
      </c>
      <c r="F4" s="19" t="s">
        <v>24</v>
      </c>
      <c r="G4" s="19" t="s">
        <v>24</v>
      </c>
      <c r="H4" s="19" t="s">
        <v>24</v>
      </c>
      <c r="I4" s="19" t="s">
        <v>24</v>
      </c>
      <c r="J4" s="9" t="s">
        <v>24</v>
      </c>
      <c r="K4" s="19" t="s">
        <v>24</v>
      </c>
      <c r="L4" s="20" t="s">
        <v>25</v>
      </c>
      <c r="M4" s="8" t="s">
        <v>24</v>
      </c>
      <c r="N4" s="9" t="s">
        <v>24</v>
      </c>
      <c r="O4" s="8" t="s">
        <v>88</v>
      </c>
      <c r="P4" s="9" t="s">
        <v>25</v>
      </c>
      <c r="Q4" s="9" t="s">
        <v>25</v>
      </c>
    </row>
    <row x14ac:dyDescent="0.25" r="5" customHeight="1" ht="18.75">
      <c r="A5" s="10" t="s">
        <v>0</v>
      </c>
      <c r="B5" s="10" t="s">
        <v>89</v>
      </c>
      <c r="C5" s="11"/>
      <c r="D5" s="11" t="s">
        <v>90</v>
      </c>
      <c r="E5" s="11" t="s">
        <v>91</v>
      </c>
      <c r="F5" s="11" t="s">
        <v>92</v>
      </c>
      <c r="G5" s="11" t="s">
        <v>93</v>
      </c>
      <c r="H5" s="11" t="s">
        <v>94</v>
      </c>
      <c r="I5" s="11" t="s">
        <v>95</v>
      </c>
      <c r="J5" s="2" t="s">
        <v>96</v>
      </c>
      <c r="K5" s="11" t="s">
        <v>97</v>
      </c>
      <c r="L5" s="10" t="s">
        <v>98</v>
      </c>
      <c r="M5" s="10" t="s">
        <v>89</v>
      </c>
      <c r="N5" s="2" t="s">
        <v>99</v>
      </c>
      <c r="O5" s="3" t="s">
        <v>100</v>
      </c>
      <c r="P5" s="2" t="s">
        <v>101</v>
      </c>
      <c r="Q5" s="2" t="s">
        <v>102</v>
      </c>
    </row>
    <row x14ac:dyDescent="0.25" r="6" customHeight="1" ht="18.75">
      <c r="A6" s="15">
        <v>1</v>
      </c>
      <c r="B6" s="15">
        <v>0</v>
      </c>
      <c r="C6" s="2" t="s">
        <v>68</v>
      </c>
      <c r="D6" s="2"/>
      <c r="E6" s="2"/>
      <c r="F6" s="2"/>
      <c r="G6" s="2"/>
      <c r="H6" s="21"/>
      <c r="I6" s="2"/>
      <c r="J6" s="2"/>
      <c r="K6" s="2"/>
      <c r="L6" s="3"/>
      <c r="M6" s="3"/>
      <c r="N6" s="2"/>
      <c r="O6" s="3"/>
      <c r="P6" s="2"/>
      <c r="Q6" s="2"/>
    </row>
    <row x14ac:dyDescent="0.25" r="7" customHeight="1" ht="18.75">
      <c r="A7" s="15">
        <v>2</v>
      </c>
      <c r="B7" s="15">
        <v>1</v>
      </c>
      <c r="C7" s="2" t="s">
        <v>68</v>
      </c>
      <c r="D7" s="2" t="s">
        <v>103</v>
      </c>
      <c r="E7" s="2" t="s">
        <v>104</v>
      </c>
      <c r="F7" s="2" t="s">
        <v>105</v>
      </c>
      <c r="G7" s="2" t="s">
        <v>106</v>
      </c>
      <c r="H7" s="2" t="s">
        <v>107</v>
      </c>
      <c r="I7" s="2" t="s">
        <v>108</v>
      </c>
      <c r="J7" s="2"/>
      <c r="K7" s="2" t="s">
        <v>109</v>
      </c>
      <c r="L7" s="15">
        <v>10001</v>
      </c>
      <c r="M7" s="15">
        <v>1</v>
      </c>
      <c r="N7" s="2" t="s">
        <v>110</v>
      </c>
      <c r="O7" s="15">
        <v>888</v>
      </c>
      <c r="P7" s="2"/>
      <c r="Q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30"/>
  <sheetViews>
    <sheetView workbookViewId="0"/>
  </sheetViews>
  <sheetFormatPr defaultRowHeight="15" x14ac:dyDescent="0.25"/>
  <cols>
    <col min="1" max="1" style="17" width="13.576428571428572" customWidth="1" bestFit="1"/>
    <col min="2" max="2" style="18" width="13.576428571428572" customWidth="1" bestFit="1"/>
    <col min="3" max="3" style="17" width="13.576428571428572" customWidth="1" bestFit="1"/>
    <col min="4" max="4" style="18" width="13.576428571428572" customWidth="1" bestFit="1"/>
    <col min="5" max="5" style="17" width="13.576428571428572" customWidth="1" bestFit="1"/>
    <col min="6" max="6" style="17" width="13.576428571428572" customWidth="1" bestFit="1"/>
    <col min="7" max="7" style="17" width="13.576428571428572" customWidth="1" bestFit="1"/>
    <col min="8" max="8" style="17" width="13.576428571428572" customWidth="1" bestFit="1"/>
    <col min="9" max="9" style="17" width="13.576428571428572" customWidth="1" bestFit="1"/>
    <col min="10" max="10" style="17" width="13.576428571428572" customWidth="1" bestFit="1"/>
    <col min="11" max="11" style="18" width="13.576428571428572" customWidth="1" bestFit="1"/>
    <col min="12" max="12" style="17" width="13.576428571428572" customWidth="1" bestFit="1"/>
    <col min="13" max="13" style="17" width="13.576428571428572" customWidth="1" bestFit="1"/>
    <col min="14" max="14" style="17" width="13.576428571428572" customWidth="1" bestFit="1"/>
    <col min="15" max="15" style="17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</cols>
  <sheetData>
    <row x14ac:dyDescent="0.25" r="1" customHeight="1" ht="18.75">
      <c r="A1" s="1" t="s">
        <v>0</v>
      </c>
      <c r="B1" s="2"/>
      <c r="C1" s="3"/>
      <c r="D1" s="2"/>
      <c r="E1" s="3"/>
      <c r="F1" s="3"/>
      <c r="G1" s="3"/>
      <c r="H1" s="3"/>
      <c r="I1" s="3"/>
      <c r="J1" s="3"/>
      <c r="K1" s="2"/>
      <c r="L1" s="3"/>
      <c r="M1" s="3"/>
      <c r="N1" s="3"/>
      <c r="O1" s="3"/>
      <c r="P1" s="3"/>
      <c r="Q1" s="3"/>
      <c r="R1" s="3"/>
      <c r="S1" s="3"/>
      <c r="T1" s="3"/>
      <c r="U1" s="3"/>
    </row>
    <row x14ac:dyDescent="0.25" r="2" customHeight="1" ht="18.75">
      <c r="A2" s="1" t="s">
        <v>1</v>
      </c>
      <c r="B2" s="4" t="s">
        <v>2</v>
      </c>
      <c r="C2" s="1" t="s">
        <v>1</v>
      </c>
      <c r="D2" s="4" t="s">
        <v>2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4" t="s">
        <v>2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3" t="s">
        <v>1</v>
      </c>
      <c r="U2" s="3" t="s">
        <v>1</v>
      </c>
    </row>
    <row x14ac:dyDescent="0.25" r="3" customHeight="1" ht="18.75">
      <c r="A3" s="5" t="s">
        <v>3</v>
      </c>
      <c r="B3" s="6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6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7" t="s">
        <v>19</v>
      </c>
      <c r="R3" s="7" t="s">
        <v>20</v>
      </c>
      <c r="S3" s="7" t="s">
        <v>21</v>
      </c>
      <c r="T3" s="5" t="s">
        <v>22</v>
      </c>
      <c r="U3" s="5" t="s">
        <v>23</v>
      </c>
    </row>
    <row x14ac:dyDescent="0.25" r="4" customHeight="1" ht="18.75">
      <c r="A4" s="8" t="s">
        <v>24</v>
      </c>
      <c r="B4" s="9" t="s">
        <v>25</v>
      </c>
      <c r="C4" s="8" t="s">
        <v>25</v>
      </c>
      <c r="D4" s="9" t="s">
        <v>25</v>
      </c>
      <c r="E4" s="8" t="s">
        <v>24</v>
      </c>
      <c r="F4" s="8" t="s">
        <v>24</v>
      </c>
      <c r="G4" s="8" t="s">
        <v>24</v>
      </c>
      <c r="H4" s="8" t="s">
        <v>25</v>
      </c>
      <c r="I4" s="8" t="s">
        <v>25</v>
      </c>
      <c r="J4" s="8" t="s">
        <v>25</v>
      </c>
      <c r="K4" s="9" t="s">
        <v>24</v>
      </c>
      <c r="L4" s="8" t="s">
        <v>24</v>
      </c>
      <c r="M4" s="8" t="s">
        <v>24</v>
      </c>
      <c r="N4" s="8" t="s">
        <v>24</v>
      </c>
      <c r="O4" s="8" t="s">
        <v>24</v>
      </c>
      <c r="P4" s="8" t="s">
        <v>24</v>
      </c>
      <c r="Q4" s="8" t="s">
        <v>24</v>
      </c>
      <c r="R4" s="8" t="s">
        <v>24</v>
      </c>
      <c r="S4" s="8" t="s">
        <v>24</v>
      </c>
      <c r="T4" s="8" t="s">
        <v>24</v>
      </c>
      <c r="U4" s="8" t="s">
        <v>24</v>
      </c>
    </row>
    <row x14ac:dyDescent="0.25" r="5" customHeight="1" ht="18.75">
      <c r="A5" s="10" t="s">
        <v>0</v>
      </c>
      <c r="B5" s="11" t="s">
        <v>26</v>
      </c>
      <c r="C5" s="10" t="s">
        <v>27</v>
      </c>
      <c r="D5" s="11" t="s">
        <v>28</v>
      </c>
      <c r="E5" s="10" t="s">
        <v>29</v>
      </c>
      <c r="F5" s="12" t="s">
        <v>30</v>
      </c>
      <c r="G5" s="13" t="s">
        <v>31</v>
      </c>
      <c r="H5" s="10" t="s">
        <v>32</v>
      </c>
      <c r="I5" s="10" t="s">
        <v>33</v>
      </c>
      <c r="J5" s="10" t="s">
        <v>34</v>
      </c>
      <c r="K5" s="11" t="s">
        <v>35</v>
      </c>
      <c r="L5" s="10" t="s">
        <v>36</v>
      </c>
      <c r="M5" s="10" t="s">
        <v>37</v>
      </c>
      <c r="N5" s="10" t="s">
        <v>38</v>
      </c>
      <c r="O5" s="10" t="s">
        <v>39</v>
      </c>
      <c r="P5" s="10" t="s">
        <v>40</v>
      </c>
      <c r="Q5" s="14" t="s">
        <v>41</v>
      </c>
      <c r="R5" s="14" t="s">
        <v>42</v>
      </c>
      <c r="S5" s="14" t="s">
        <v>43</v>
      </c>
      <c r="T5" s="10" t="s">
        <v>44</v>
      </c>
      <c r="U5" s="10" t="s">
        <v>45</v>
      </c>
    </row>
    <row x14ac:dyDescent="0.25" r="6" customHeight="1" ht="18.75">
      <c r="A6" s="15">
        <v>801001</v>
      </c>
      <c r="B6" s="2" t="s">
        <v>46</v>
      </c>
      <c r="C6" s="15">
        <f>A6</f>
      </c>
      <c r="D6" s="16">
        <f>B6</f>
      </c>
      <c r="E6" s="15">
        <v>1</v>
      </c>
      <c r="F6" s="15">
        <v>3</v>
      </c>
      <c r="G6" s="15">
        <v>1</v>
      </c>
      <c r="H6" s="15">
        <f>$C6</f>
      </c>
      <c r="I6" s="15">
        <f>$C6</f>
      </c>
      <c r="J6" s="15">
        <f>$C6</f>
      </c>
      <c r="K6" s="2" t="s">
        <v>47</v>
      </c>
      <c r="L6" s="15">
        <v>600</v>
      </c>
      <c r="M6" s="15">
        <v>811001</v>
      </c>
      <c r="N6" s="15">
        <v>10</v>
      </c>
      <c r="O6" s="15">
        <v>12</v>
      </c>
      <c r="P6" s="15">
        <v>1</v>
      </c>
      <c r="Q6" s="15">
        <v>80</v>
      </c>
      <c r="R6" s="15">
        <f>A6</f>
      </c>
      <c r="S6" s="15">
        <v>1</v>
      </c>
      <c r="T6" s="15">
        <v>1</v>
      </c>
      <c r="U6" s="15">
        <v>1</v>
      </c>
    </row>
    <row x14ac:dyDescent="0.25" r="7" customHeight="1" ht="18.75">
      <c r="A7" s="15">
        <v>801002</v>
      </c>
      <c r="B7" s="2" t="s">
        <v>48</v>
      </c>
      <c r="C7" s="15">
        <f>A7</f>
      </c>
      <c r="D7" s="16">
        <f>B7</f>
      </c>
      <c r="E7" s="15">
        <v>2</v>
      </c>
      <c r="F7" s="15">
        <v>3</v>
      </c>
      <c r="G7" s="15">
        <v>1</v>
      </c>
      <c r="H7" s="15">
        <f>$C7</f>
      </c>
      <c r="I7" s="15">
        <f>$C7</f>
      </c>
      <c r="J7" s="15">
        <f>$C7</f>
      </c>
      <c r="K7" s="2" t="s">
        <v>47</v>
      </c>
      <c r="L7" s="15">
        <f>L6*2</f>
      </c>
      <c r="M7" s="15">
        <v>811002</v>
      </c>
      <c r="N7" s="15">
        <v>10</v>
      </c>
      <c r="O7" s="15">
        <v>12</v>
      </c>
      <c r="P7" s="15">
        <v>2</v>
      </c>
      <c r="Q7" s="15">
        <v>80</v>
      </c>
      <c r="R7" s="15">
        <f>A7</f>
      </c>
      <c r="S7" s="15">
        <v>1</v>
      </c>
      <c r="T7" s="15">
        <v>2</v>
      </c>
      <c r="U7" s="15">
        <v>1</v>
      </c>
    </row>
    <row x14ac:dyDescent="0.25" r="8" customHeight="1" ht="18.75">
      <c r="A8" s="15">
        <v>801003</v>
      </c>
      <c r="B8" s="2" t="s">
        <v>49</v>
      </c>
      <c r="C8" s="15">
        <f>A8</f>
      </c>
      <c r="D8" s="16">
        <f>B8</f>
      </c>
      <c r="E8" s="15">
        <v>3</v>
      </c>
      <c r="F8" s="15">
        <v>3</v>
      </c>
      <c r="G8" s="15">
        <v>1</v>
      </c>
      <c r="H8" s="15">
        <f>$C8</f>
      </c>
      <c r="I8" s="15">
        <f>$C8</f>
      </c>
      <c r="J8" s="15">
        <f>$C8</f>
      </c>
      <c r="K8" s="2" t="s">
        <v>47</v>
      </c>
      <c r="L8" s="15">
        <f>L7*2</f>
      </c>
      <c r="M8" s="15">
        <v>811003</v>
      </c>
      <c r="N8" s="15">
        <v>10</v>
      </c>
      <c r="O8" s="15">
        <v>12</v>
      </c>
      <c r="P8" s="15">
        <f>P6+P7</f>
      </c>
      <c r="Q8" s="15">
        <v>80</v>
      </c>
      <c r="R8" s="15">
        <f>A8</f>
      </c>
      <c r="S8" s="15">
        <v>1</v>
      </c>
      <c r="T8" s="15">
        <v>3</v>
      </c>
      <c r="U8" s="15">
        <v>1</v>
      </c>
    </row>
    <row x14ac:dyDescent="0.25" r="9" customHeight="1" ht="18.75">
      <c r="A9" s="15">
        <v>801004</v>
      </c>
      <c r="B9" s="2" t="s">
        <v>50</v>
      </c>
      <c r="C9" s="15">
        <f>A9</f>
      </c>
      <c r="D9" s="16">
        <f>B9</f>
      </c>
      <c r="E9" s="15">
        <v>4</v>
      </c>
      <c r="F9" s="15">
        <v>3</v>
      </c>
      <c r="G9" s="15">
        <v>1</v>
      </c>
      <c r="H9" s="15">
        <f>$C9</f>
      </c>
      <c r="I9" s="15">
        <f>$C9</f>
      </c>
      <c r="J9" s="15">
        <f>$C9</f>
      </c>
      <c r="K9" s="2" t="s">
        <v>47</v>
      </c>
      <c r="L9" s="15">
        <f>L8*2</f>
      </c>
      <c r="M9" s="15">
        <v>811004</v>
      </c>
      <c r="N9" s="15">
        <v>10</v>
      </c>
      <c r="O9" s="15">
        <v>12</v>
      </c>
      <c r="P9" s="15">
        <f>P7+P8</f>
      </c>
      <c r="Q9" s="15">
        <v>80</v>
      </c>
      <c r="R9" s="15">
        <f>A9</f>
      </c>
      <c r="S9" s="15">
        <v>1</v>
      </c>
      <c r="T9" s="15">
        <v>4</v>
      </c>
      <c r="U9" s="15">
        <v>1</v>
      </c>
    </row>
    <row x14ac:dyDescent="0.25" r="10" customHeight="1" ht="18.75">
      <c r="A10" s="15">
        <v>801005</v>
      </c>
      <c r="B10" s="2" t="s">
        <v>51</v>
      </c>
      <c r="C10" s="15">
        <f>A10</f>
      </c>
      <c r="D10" s="16">
        <f>B10</f>
      </c>
      <c r="E10" s="15">
        <v>5</v>
      </c>
      <c r="F10" s="15">
        <v>3</v>
      </c>
      <c r="G10" s="15">
        <v>1</v>
      </c>
      <c r="H10" s="15">
        <f>$C10</f>
      </c>
      <c r="I10" s="15">
        <f>$C10</f>
      </c>
      <c r="J10" s="15">
        <f>$C10</f>
      </c>
      <c r="K10" s="2" t="s">
        <v>47</v>
      </c>
      <c r="L10" s="15">
        <v>7200</v>
      </c>
      <c r="M10" s="15">
        <v>811005</v>
      </c>
      <c r="N10" s="15">
        <v>10</v>
      </c>
      <c r="O10" s="15">
        <v>12</v>
      </c>
      <c r="P10" s="15">
        <f>P8+P9</f>
      </c>
      <c r="Q10" s="15">
        <v>80</v>
      </c>
      <c r="R10" s="15">
        <f>A10</f>
      </c>
      <c r="S10" s="15">
        <v>1</v>
      </c>
      <c r="T10" s="15">
        <v>5</v>
      </c>
      <c r="U10" s="15">
        <v>2</v>
      </c>
    </row>
    <row x14ac:dyDescent="0.25" r="11" customHeight="1" ht="18.75">
      <c r="A11" s="15">
        <v>801006</v>
      </c>
      <c r="B11" s="2" t="s">
        <v>52</v>
      </c>
      <c r="C11" s="15">
        <f>A11</f>
      </c>
      <c r="D11" s="16">
        <f>B11</f>
      </c>
      <c r="E11" s="15">
        <v>6</v>
      </c>
      <c r="F11" s="15">
        <v>3</v>
      </c>
      <c r="G11" s="15">
        <v>1</v>
      </c>
      <c r="H11" s="15">
        <f>$C11</f>
      </c>
      <c r="I11" s="15">
        <f>$C11</f>
      </c>
      <c r="J11" s="15">
        <f>$C11</f>
      </c>
      <c r="K11" s="2" t="s">
        <v>47</v>
      </c>
      <c r="L11" s="15">
        <v>7200</v>
      </c>
      <c r="M11" s="15">
        <v>811006</v>
      </c>
      <c r="N11" s="15">
        <v>10</v>
      </c>
      <c r="O11" s="15">
        <v>12</v>
      </c>
      <c r="P11" s="15">
        <f>P9+P10</f>
      </c>
      <c r="Q11" s="15">
        <v>80</v>
      </c>
      <c r="R11" s="15">
        <f>A11</f>
      </c>
      <c r="S11" s="15">
        <v>1</v>
      </c>
      <c r="T11" s="15">
        <v>6</v>
      </c>
      <c r="U11" s="15">
        <v>1</v>
      </c>
    </row>
    <row x14ac:dyDescent="0.25" r="12" customHeight="1" ht="18.75">
      <c r="A12" s="15">
        <v>801007</v>
      </c>
      <c r="B12" s="2" t="s">
        <v>53</v>
      </c>
      <c r="C12" s="15">
        <f>A12</f>
      </c>
      <c r="D12" s="16">
        <f>B12</f>
      </c>
      <c r="E12" s="15">
        <v>7</v>
      </c>
      <c r="F12" s="15">
        <v>3</v>
      </c>
      <c r="G12" s="15">
        <v>1</v>
      </c>
      <c r="H12" s="15">
        <f>$C12</f>
      </c>
      <c r="I12" s="15">
        <f>$C12</f>
      </c>
      <c r="J12" s="15">
        <f>$C12</f>
      </c>
      <c r="K12" s="2" t="s">
        <v>47</v>
      </c>
      <c r="L12" s="15">
        <v>7200</v>
      </c>
      <c r="M12" s="15">
        <v>811007</v>
      </c>
      <c r="N12" s="15">
        <v>10</v>
      </c>
      <c r="O12" s="15">
        <v>12</v>
      </c>
      <c r="P12" s="15">
        <f>P10+P11</f>
      </c>
      <c r="Q12" s="15">
        <v>80</v>
      </c>
      <c r="R12" s="15">
        <f>A12</f>
      </c>
      <c r="S12" s="15">
        <v>1</v>
      </c>
      <c r="T12" s="15">
        <v>7</v>
      </c>
      <c r="U12" s="15">
        <v>1</v>
      </c>
    </row>
    <row x14ac:dyDescent="0.25" r="13" customHeight="1" ht="18.75">
      <c r="A13" s="15">
        <v>801008</v>
      </c>
      <c r="B13" s="2" t="s">
        <v>54</v>
      </c>
      <c r="C13" s="15">
        <f>A13</f>
      </c>
      <c r="D13" s="16">
        <f>B13</f>
      </c>
      <c r="E13" s="15">
        <v>8</v>
      </c>
      <c r="F13" s="15">
        <v>3</v>
      </c>
      <c r="G13" s="15">
        <v>1</v>
      </c>
      <c r="H13" s="15">
        <f>$C13</f>
      </c>
      <c r="I13" s="15">
        <f>$C13</f>
      </c>
      <c r="J13" s="15">
        <f>$C13</f>
      </c>
      <c r="K13" s="2" t="s">
        <v>47</v>
      </c>
      <c r="L13" s="15">
        <v>7200</v>
      </c>
      <c r="M13" s="15">
        <v>811008</v>
      </c>
      <c r="N13" s="15">
        <v>10</v>
      </c>
      <c r="O13" s="15">
        <v>12</v>
      </c>
      <c r="P13" s="15">
        <f>P11+P12</f>
      </c>
      <c r="Q13" s="15">
        <v>80</v>
      </c>
      <c r="R13" s="15">
        <f>A13</f>
      </c>
      <c r="S13" s="15">
        <v>1</v>
      </c>
      <c r="T13" s="15">
        <v>7</v>
      </c>
      <c r="U13" s="15">
        <v>2</v>
      </c>
    </row>
    <row x14ac:dyDescent="0.25" r="14" customHeight="1" ht="18.75">
      <c r="A14" s="15">
        <v>801009</v>
      </c>
      <c r="B14" s="2" t="s">
        <v>55</v>
      </c>
      <c r="C14" s="15">
        <f>A14</f>
      </c>
      <c r="D14" s="16">
        <f>B14</f>
      </c>
      <c r="E14" s="15">
        <v>9</v>
      </c>
      <c r="F14" s="15">
        <v>3</v>
      </c>
      <c r="G14" s="15">
        <v>1</v>
      </c>
      <c r="H14" s="15">
        <f>$C14</f>
      </c>
      <c r="I14" s="15">
        <f>$C14</f>
      </c>
      <c r="J14" s="15">
        <f>$C14</f>
      </c>
      <c r="K14" s="2" t="s">
        <v>47</v>
      </c>
      <c r="L14" s="15">
        <v>7200</v>
      </c>
      <c r="M14" s="15">
        <v>811009</v>
      </c>
      <c r="N14" s="15">
        <v>10</v>
      </c>
      <c r="O14" s="15">
        <v>12</v>
      </c>
      <c r="P14" s="15">
        <f>P12+P13</f>
      </c>
      <c r="Q14" s="15">
        <v>80</v>
      </c>
      <c r="R14" s="15">
        <f>A14</f>
      </c>
      <c r="S14" s="15">
        <v>1</v>
      </c>
      <c r="T14" s="15">
        <v>7</v>
      </c>
      <c r="U14" s="15">
        <v>3</v>
      </c>
    </row>
    <row x14ac:dyDescent="0.25" r="15" customHeight="1" ht="18.75">
      <c r="A15" s="15">
        <v>801010</v>
      </c>
      <c r="B15" s="2" t="s">
        <v>56</v>
      </c>
      <c r="C15" s="15">
        <f>A15</f>
      </c>
      <c r="D15" s="16">
        <f>B15</f>
      </c>
      <c r="E15" s="15">
        <v>10</v>
      </c>
      <c r="F15" s="15">
        <v>3</v>
      </c>
      <c r="G15" s="15">
        <v>1</v>
      </c>
      <c r="H15" s="15">
        <f>$C15</f>
      </c>
      <c r="I15" s="15">
        <f>$C15</f>
      </c>
      <c r="J15" s="15">
        <f>$C15</f>
      </c>
      <c r="K15" s="2" t="s">
        <v>47</v>
      </c>
      <c r="L15" s="15">
        <v>7200</v>
      </c>
      <c r="M15" s="15">
        <v>811010</v>
      </c>
      <c r="N15" s="15">
        <v>10</v>
      </c>
      <c r="O15" s="15">
        <v>12</v>
      </c>
      <c r="P15" s="15">
        <f>P13+P14</f>
      </c>
      <c r="Q15" s="15">
        <v>80</v>
      </c>
      <c r="R15" s="15">
        <f>A15</f>
      </c>
      <c r="S15" s="15">
        <v>1</v>
      </c>
      <c r="T15" s="15">
        <v>7</v>
      </c>
      <c r="U15" s="15">
        <v>3</v>
      </c>
    </row>
    <row x14ac:dyDescent="0.25" r="16" customHeight="1" ht="18.75">
      <c r="A16" s="15">
        <v>801011</v>
      </c>
      <c r="B16" s="16">
        <f>"稀有"&amp;B6</f>
      </c>
      <c r="C16" s="15">
        <f>A16</f>
      </c>
      <c r="D16" s="16">
        <f>B16</f>
      </c>
      <c r="E16" s="15">
        <v>11</v>
      </c>
      <c r="F16" s="15">
        <v>5</v>
      </c>
      <c r="G16" s="15">
        <v>2</v>
      </c>
      <c r="H16" s="15">
        <f>$C16</f>
      </c>
      <c r="I16" s="15">
        <f>$C16</f>
      </c>
      <c r="J16" s="15">
        <f>$C16</f>
      </c>
      <c r="K16" s="2" t="s">
        <v>57</v>
      </c>
      <c r="L16" s="15">
        <f>60*2*60</f>
      </c>
      <c r="M16" s="15">
        <v>811011</v>
      </c>
      <c r="N16" s="15">
        <v>1</v>
      </c>
      <c r="O16" s="15">
        <v>1</v>
      </c>
      <c r="P16" s="15">
        <f>P6*2</f>
      </c>
      <c r="Q16" s="15">
        <v>80</v>
      </c>
      <c r="R16" s="15">
        <f>A16</f>
      </c>
      <c r="S16" s="15">
        <v>1</v>
      </c>
      <c r="T16" s="15">
        <v>1</v>
      </c>
      <c r="U16" s="15">
        <v>1</v>
      </c>
    </row>
    <row x14ac:dyDescent="0.25" r="17" customHeight="1" ht="18.75">
      <c r="A17" s="15">
        <v>801012</v>
      </c>
      <c r="B17" s="16">
        <f>"稀有"&amp;B7</f>
      </c>
      <c r="C17" s="15">
        <f>A17</f>
      </c>
      <c r="D17" s="16">
        <f>B17</f>
      </c>
      <c r="E17" s="15">
        <v>12</v>
      </c>
      <c r="F17" s="15">
        <v>5</v>
      </c>
      <c r="G17" s="15">
        <v>2</v>
      </c>
      <c r="H17" s="15">
        <f>$C17</f>
      </c>
      <c r="I17" s="15">
        <f>$C17</f>
      </c>
      <c r="J17" s="15">
        <f>$C17</f>
      </c>
      <c r="K17" s="2" t="s">
        <v>57</v>
      </c>
      <c r="L17" s="15">
        <f>L16*1.2</f>
      </c>
      <c r="M17" s="15">
        <v>811012</v>
      </c>
      <c r="N17" s="15">
        <v>1</v>
      </c>
      <c r="O17" s="15">
        <v>1</v>
      </c>
      <c r="P17" s="15">
        <f>P7*2</f>
      </c>
      <c r="Q17" s="15">
        <v>80</v>
      </c>
      <c r="R17" s="15">
        <f>A17</f>
      </c>
      <c r="S17" s="15">
        <v>1</v>
      </c>
      <c r="T17" s="15">
        <v>2</v>
      </c>
      <c r="U17" s="15">
        <v>1</v>
      </c>
    </row>
    <row x14ac:dyDescent="0.25" r="18" customHeight="1" ht="18.75">
      <c r="A18" s="15">
        <v>801013</v>
      </c>
      <c r="B18" s="16">
        <f>"稀有"&amp;B8</f>
      </c>
      <c r="C18" s="15">
        <f>A18</f>
      </c>
      <c r="D18" s="16">
        <f>B18</f>
      </c>
      <c r="E18" s="15">
        <v>13</v>
      </c>
      <c r="F18" s="15">
        <v>5</v>
      </c>
      <c r="G18" s="15">
        <v>2</v>
      </c>
      <c r="H18" s="15">
        <f>$C18</f>
      </c>
      <c r="I18" s="15">
        <f>$C18</f>
      </c>
      <c r="J18" s="15">
        <f>$C18</f>
      </c>
      <c r="K18" s="2" t="s">
        <v>57</v>
      </c>
      <c r="L18" s="15">
        <f>INT(L17*1.2)</f>
      </c>
      <c r="M18" s="15">
        <v>811013</v>
      </c>
      <c r="N18" s="15">
        <v>1</v>
      </c>
      <c r="O18" s="15">
        <v>1</v>
      </c>
      <c r="P18" s="15">
        <f>P8*2</f>
      </c>
      <c r="Q18" s="15">
        <v>80</v>
      </c>
      <c r="R18" s="15">
        <f>A18</f>
      </c>
      <c r="S18" s="15">
        <v>1</v>
      </c>
      <c r="T18" s="15">
        <v>3</v>
      </c>
      <c r="U18" s="15">
        <v>1</v>
      </c>
    </row>
    <row x14ac:dyDescent="0.25" r="19" customHeight="1" ht="18.75">
      <c r="A19" s="15">
        <v>801014</v>
      </c>
      <c r="B19" s="16">
        <f>"稀有"&amp;B9</f>
      </c>
      <c r="C19" s="15">
        <f>A19</f>
      </c>
      <c r="D19" s="16">
        <f>B19</f>
      </c>
      <c r="E19" s="15">
        <v>14</v>
      </c>
      <c r="F19" s="15">
        <v>5</v>
      </c>
      <c r="G19" s="15">
        <v>2</v>
      </c>
      <c r="H19" s="15">
        <f>$C19</f>
      </c>
      <c r="I19" s="15">
        <f>$C19</f>
      </c>
      <c r="J19" s="15">
        <f>$C19</f>
      </c>
      <c r="K19" s="2" t="s">
        <v>57</v>
      </c>
      <c r="L19" s="15">
        <f>INT(L18*1.2)</f>
      </c>
      <c r="M19" s="15">
        <v>811014</v>
      </c>
      <c r="N19" s="15">
        <v>1</v>
      </c>
      <c r="O19" s="15">
        <v>1</v>
      </c>
      <c r="P19" s="15">
        <f>P9*2</f>
      </c>
      <c r="Q19" s="15">
        <v>80</v>
      </c>
      <c r="R19" s="15">
        <f>A19</f>
      </c>
      <c r="S19" s="15">
        <v>1</v>
      </c>
      <c r="T19" s="15">
        <v>4</v>
      </c>
      <c r="U19" s="15">
        <v>1</v>
      </c>
    </row>
    <row x14ac:dyDescent="0.25" r="20" customHeight="1" ht="18.75">
      <c r="A20" s="15">
        <v>801015</v>
      </c>
      <c r="B20" s="16">
        <f>"稀有"&amp;B10</f>
      </c>
      <c r="C20" s="15">
        <f>A20</f>
      </c>
      <c r="D20" s="16">
        <f>B20</f>
      </c>
      <c r="E20" s="15">
        <v>15</v>
      </c>
      <c r="F20" s="15">
        <v>5</v>
      </c>
      <c r="G20" s="15">
        <v>2</v>
      </c>
      <c r="H20" s="15">
        <f>$C20</f>
      </c>
      <c r="I20" s="15">
        <f>$C20</f>
      </c>
      <c r="J20" s="15">
        <f>$C20</f>
      </c>
      <c r="K20" s="2" t="s">
        <v>58</v>
      </c>
      <c r="L20" s="15">
        <f>INT(L19*1.2)</f>
      </c>
      <c r="M20" s="15">
        <v>811015</v>
      </c>
      <c r="N20" s="15">
        <v>1</v>
      </c>
      <c r="O20" s="15">
        <v>1</v>
      </c>
      <c r="P20" s="15">
        <f>P10*2</f>
      </c>
      <c r="Q20" s="15">
        <v>80</v>
      </c>
      <c r="R20" s="15">
        <f>A20</f>
      </c>
      <c r="S20" s="15">
        <v>1</v>
      </c>
      <c r="T20" s="15">
        <v>5</v>
      </c>
      <c r="U20" s="15">
        <v>2</v>
      </c>
    </row>
    <row x14ac:dyDescent="0.25" r="21" customHeight="1" ht="18.75">
      <c r="A21" s="15">
        <v>801016</v>
      </c>
      <c r="B21" s="16">
        <f>"稀有"&amp;B11</f>
      </c>
      <c r="C21" s="15">
        <f>A21</f>
      </c>
      <c r="D21" s="16">
        <f>B21</f>
      </c>
      <c r="E21" s="15">
        <v>16</v>
      </c>
      <c r="F21" s="15">
        <v>5</v>
      </c>
      <c r="G21" s="15">
        <v>2</v>
      </c>
      <c r="H21" s="15">
        <f>$C21</f>
      </c>
      <c r="I21" s="15">
        <f>$C21</f>
      </c>
      <c r="J21" s="15">
        <f>$C21</f>
      </c>
      <c r="K21" s="2" t="s">
        <v>58</v>
      </c>
      <c r="L21" s="15">
        <f>INT(L20*1.2)</f>
      </c>
      <c r="M21" s="15">
        <v>811016</v>
      </c>
      <c r="N21" s="15">
        <v>1</v>
      </c>
      <c r="O21" s="15">
        <v>1</v>
      </c>
      <c r="P21" s="15">
        <f>P11*2</f>
      </c>
      <c r="Q21" s="15">
        <v>80</v>
      </c>
      <c r="R21" s="15">
        <f>A21</f>
      </c>
      <c r="S21" s="15">
        <v>1</v>
      </c>
      <c r="T21" s="15">
        <v>6</v>
      </c>
      <c r="U21" s="15">
        <v>1</v>
      </c>
    </row>
    <row x14ac:dyDescent="0.25" r="22" customHeight="1" ht="18.75">
      <c r="A22" s="15">
        <v>801017</v>
      </c>
      <c r="B22" s="16">
        <f>"稀有"&amp;B12</f>
      </c>
      <c r="C22" s="15">
        <f>A22</f>
      </c>
      <c r="D22" s="16">
        <f>B22</f>
      </c>
      <c r="E22" s="15">
        <v>17</v>
      </c>
      <c r="F22" s="15">
        <v>5</v>
      </c>
      <c r="G22" s="15">
        <v>2</v>
      </c>
      <c r="H22" s="15">
        <f>$C22</f>
      </c>
      <c r="I22" s="15">
        <f>$C22</f>
      </c>
      <c r="J22" s="15">
        <f>$C22</f>
      </c>
      <c r="K22" s="2" t="s">
        <v>58</v>
      </c>
      <c r="L22" s="15">
        <f>INT(L21*1.2)</f>
      </c>
      <c r="M22" s="15">
        <v>811017</v>
      </c>
      <c r="N22" s="15">
        <v>1</v>
      </c>
      <c r="O22" s="15">
        <v>1</v>
      </c>
      <c r="P22" s="15">
        <f>P12*2</f>
      </c>
      <c r="Q22" s="15">
        <v>80</v>
      </c>
      <c r="R22" s="15">
        <f>A22</f>
      </c>
      <c r="S22" s="15">
        <v>1</v>
      </c>
      <c r="T22" s="15">
        <v>7</v>
      </c>
      <c r="U22" s="15">
        <v>1</v>
      </c>
    </row>
    <row x14ac:dyDescent="0.25" r="23" customHeight="1" ht="18.75">
      <c r="A23" s="15">
        <v>801018</v>
      </c>
      <c r="B23" s="16">
        <f>"稀有"&amp;B13</f>
      </c>
      <c r="C23" s="15">
        <f>A23</f>
      </c>
      <c r="D23" s="16">
        <f>B23</f>
      </c>
      <c r="E23" s="15">
        <v>18</v>
      </c>
      <c r="F23" s="15">
        <v>5</v>
      </c>
      <c r="G23" s="15">
        <v>2</v>
      </c>
      <c r="H23" s="15">
        <f>$C23</f>
      </c>
      <c r="I23" s="15">
        <f>$C23</f>
      </c>
      <c r="J23" s="15">
        <f>$C23</f>
      </c>
      <c r="K23" s="2" t="s">
        <v>59</v>
      </c>
      <c r="L23" s="15">
        <f>INT(L22*1.2)</f>
      </c>
      <c r="M23" s="15">
        <v>811018</v>
      </c>
      <c r="N23" s="15">
        <v>1</v>
      </c>
      <c r="O23" s="15">
        <v>1</v>
      </c>
      <c r="P23" s="15">
        <f>P13*2</f>
      </c>
      <c r="Q23" s="15">
        <v>80</v>
      </c>
      <c r="R23" s="15">
        <f>A23</f>
      </c>
      <c r="S23" s="15">
        <v>1</v>
      </c>
      <c r="T23" s="15">
        <v>7</v>
      </c>
      <c r="U23" s="15">
        <v>2</v>
      </c>
    </row>
    <row x14ac:dyDescent="0.25" r="24" customHeight="1" ht="18.75">
      <c r="A24" s="15">
        <v>801019</v>
      </c>
      <c r="B24" s="16">
        <f>"稀有"&amp;B14</f>
      </c>
      <c r="C24" s="15">
        <f>A24</f>
      </c>
      <c r="D24" s="16">
        <f>B24</f>
      </c>
      <c r="E24" s="15">
        <v>19</v>
      </c>
      <c r="F24" s="15">
        <v>5</v>
      </c>
      <c r="G24" s="15">
        <v>2</v>
      </c>
      <c r="H24" s="15">
        <f>$C24</f>
      </c>
      <c r="I24" s="15">
        <f>$C24</f>
      </c>
      <c r="J24" s="15">
        <f>$C24</f>
      </c>
      <c r="K24" s="2" t="s">
        <v>59</v>
      </c>
      <c r="L24" s="15">
        <f>INT(L23*1.2)</f>
      </c>
      <c r="M24" s="15">
        <v>811019</v>
      </c>
      <c r="N24" s="15">
        <v>1</v>
      </c>
      <c r="O24" s="15">
        <v>1</v>
      </c>
      <c r="P24" s="15">
        <f>P14*2</f>
      </c>
      <c r="Q24" s="15">
        <v>80</v>
      </c>
      <c r="R24" s="15">
        <f>A24</f>
      </c>
      <c r="S24" s="15">
        <v>1</v>
      </c>
      <c r="T24" s="15">
        <v>7</v>
      </c>
      <c r="U24" s="15">
        <v>3</v>
      </c>
    </row>
    <row x14ac:dyDescent="0.25" r="25" customHeight="1" ht="18.75">
      <c r="A25" s="15">
        <v>801020</v>
      </c>
      <c r="B25" s="16">
        <f>"稀有"&amp;B15</f>
      </c>
      <c r="C25" s="15">
        <f>A25</f>
      </c>
      <c r="D25" s="16">
        <f>B25</f>
      </c>
      <c r="E25" s="15">
        <v>20</v>
      </c>
      <c r="F25" s="15">
        <v>5</v>
      </c>
      <c r="G25" s="15">
        <v>2</v>
      </c>
      <c r="H25" s="15">
        <f>$C25</f>
      </c>
      <c r="I25" s="15">
        <f>$C25</f>
      </c>
      <c r="J25" s="15">
        <f>$C25</f>
      </c>
      <c r="K25" s="2" t="s">
        <v>59</v>
      </c>
      <c r="L25" s="15">
        <f>INT(L24*1.2)</f>
      </c>
      <c r="M25" s="15">
        <v>811020</v>
      </c>
      <c r="N25" s="15">
        <v>1</v>
      </c>
      <c r="O25" s="15">
        <v>1</v>
      </c>
      <c r="P25" s="15">
        <f>P15*2</f>
      </c>
      <c r="Q25" s="15">
        <v>80</v>
      </c>
      <c r="R25" s="15">
        <f>A25</f>
      </c>
      <c r="S25" s="15">
        <v>1</v>
      </c>
      <c r="T25" s="15">
        <v>7</v>
      </c>
      <c r="U25" s="15">
        <v>3</v>
      </c>
    </row>
    <row x14ac:dyDescent="0.25" r="26" customHeight="1" ht="18.75">
      <c r="A26" s="15">
        <v>801021</v>
      </c>
      <c r="B26" s="2" t="s">
        <v>60</v>
      </c>
      <c r="C26" s="15">
        <f>A26</f>
      </c>
      <c r="D26" s="16">
        <f>B26</f>
      </c>
      <c r="E26" s="15">
        <v>21</v>
      </c>
      <c r="F26" s="15">
        <v>3</v>
      </c>
      <c r="G26" s="15">
        <v>3</v>
      </c>
      <c r="H26" s="15">
        <f>$C26</f>
      </c>
      <c r="I26" s="15">
        <f>$C26</f>
      </c>
      <c r="J26" s="15">
        <f>$C26</f>
      </c>
      <c r="K26" s="2" t="s">
        <v>47</v>
      </c>
      <c r="L26" s="15">
        <f>4*60*60</f>
      </c>
      <c r="M26" s="15">
        <v>811021</v>
      </c>
      <c r="N26" s="15">
        <v>8</v>
      </c>
      <c r="O26" s="15">
        <v>12</v>
      </c>
      <c r="P26" s="15">
        <v>2</v>
      </c>
      <c r="Q26" s="15">
        <v>80</v>
      </c>
      <c r="R26" s="15">
        <f>A26</f>
      </c>
      <c r="S26" s="15">
        <v>1</v>
      </c>
      <c r="T26" s="15">
        <v>1</v>
      </c>
      <c r="U26" s="15">
        <v>1</v>
      </c>
    </row>
    <row x14ac:dyDescent="0.25" r="27" customHeight="1" ht="18.75">
      <c r="A27" s="15">
        <v>801022</v>
      </c>
      <c r="B27" s="2" t="s">
        <v>61</v>
      </c>
      <c r="C27" s="15">
        <f>A27</f>
      </c>
      <c r="D27" s="16">
        <f>B27</f>
      </c>
      <c r="E27" s="15">
        <v>22</v>
      </c>
      <c r="F27" s="15">
        <v>3</v>
      </c>
      <c r="G27" s="15">
        <v>4</v>
      </c>
      <c r="H27" s="15">
        <f>$C27</f>
      </c>
      <c r="I27" s="15">
        <f>$C27</f>
      </c>
      <c r="J27" s="15">
        <f>$C27</f>
      </c>
      <c r="K27" s="2" t="s">
        <v>57</v>
      </c>
      <c r="L27" s="15">
        <f>4*60*60</f>
      </c>
      <c r="M27" s="15">
        <v>811022</v>
      </c>
      <c r="N27" s="15">
        <v>8</v>
      </c>
      <c r="O27" s="15">
        <v>12</v>
      </c>
      <c r="P27" s="15">
        <v>2</v>
      </c>
      <c r="Q27" s="15">
        <v>80</v>
      </c>
      <c r="R27" s="15">
        <f>A27</f>
      </c>
      <c r="S27" s="15">
        <v>1</v>
      </c>
      <c r="T27" s="15">
        <v>2</v>
      </c>
      <c r="U27" s="15">
        <v>1</v>
      </c>
    </row>
    <row x14ac:dyDescent="0.25" r="28" customHeight="1" ht="18.75">
      <c r="A28" s="15">
        <v>801024</v>
      </c>
      <c r="B28" s="2" t="s">
        <v>62</v>
      </c>
      <c r="C28" s="15">
        <f>A28</f>
      </c>
      <c r="D28" s="16">
        <f>B28</f>
      </c>
      <c r="E28" s="15">
        <v>24</v>
      </c>
      <c r="F28" s="15">
        <v>5</v>
      </c>
      <c r="G28" s="15">
        <v>5</v>
      </c>
      <c r="H28" s="15">
        <f>$C28</f>
      </c>
      <c r="I28" s="15">
        <f>$C28</f>
      </c>
      <c r="J28" s="15">
        <f>$C28</f>
      </c>
      <c r="K28" s="2" t="s">
        <v>58</v>
      </c>
      <c r="L28" s="15">
        <v>86400</v>
      </c>
      <c r="M28" s="15">
        <v>811023</v>
      </c>
      <c r="N28" s="15">
        <v>1</v>
      </c>
      <c r="O28" s="15">
        <v>1</v>
      </c>
      <c r="P28" s="15">
        <v>100</v>
      </c>
      <c r="Q28" s="15">
        <v>80</v>
      </c>
      <c r="R28" s="15">
        <f>A28</f>
      </c>
      <c r="S28" s="15">
        <v>1</v>
      </c>
      <c r="T28" s="15">
        <v>3</v>
      </c>
      <c r="U28" s="15">
        <v>1</v>
      </c>
    </row>
    <row x14ac:dyDescent="0.25" r="29" customHeight="1" ht="18.75">
      <c r="A29" s="15">
        <v>801025</v>
      </c>
      <c r="B29" s="2" t="s">
        <v>63</v>
      </c>
      <c r="C29" s="15">
        <f>A29</f>
      </c>
      <c r="D29" s="16">
        <f>B29</f>
      </c>
      <c r="E29" s="15">
        <v>25</v>
      </c>
      <c r="F29" s="15">
        <v>5</v>
      </c>
      <c r="G29" s="15">
        <v>5</v>
      </c>
      <c r="H29" s="15">
        <f>$C29</f>
      </c>
      <c r="I29" s="15">
        <f>$C29</f>
      </c>
      <c r="J29" s="15">
        <f>$C29</f>
      </c>
      <c r="K29" s="2" t="s">
        <v>58</v>
      </c>
      <c r="L29" s="15">
        <v>86400</v>
      </c>
      <c r="M29" s="15">
        <v>811024</v>
      </c>
      <c r="N29" s="15">
        <v>1</v>
      </c>
      <c r="O29" s="15">
        <v>1</v>
      </c>
      <c r="P29" s="15">
        <v>100</v>
      </c>
      <c r="Q29" s="15">
        <v>80</v>
      </c>
      <c r="R29" s="15">
        <f>A29</f>
      </c>
      <c r="S29" s="15">
        <v>1</v>
      </c>
      <c r="T29" s="15">
        <v>4</v>
      </c>
      <c r="U29" s="15">
        <v>1</v>
      </c>
    </row>
    <row x14ac:dyDescent="0.25" r="30" customHeight="1" ht="18.75">
      <c r="A30" s="15">
        <v>801026</v>
      </c>
      <c r="B30" s="2" t="s">
        <v>64</v>
      </c>
      <c r="C30" s="15">
        <f>A30</f>
      </c>
      <c r="D30" s="16">
        <f>B30</f>
      </c>
      <c r="E30" s="15">
        <v>26</v>
      </c>
      <c r="F30" s="15">
        <v>5</v>
      </c>
      <c r="G30" s="15">
        <v>5</v>
      </c>
      <c r="H30" s="15">
        <f>$C30</f>
      </c>
      <c r="I30" s="15">
        <f>$C30</f>
      </c>
      <c r="J30" s="15">
        <f>$C30</f>
      </c>
      <c r="K30" s="2" t="s">
        <v>58</v>
      </c>
      <c r="L30" s="15">
        <v>86400</v>
      </c>
      <c r="M30" s="15">
        <v>811025</v>
      </c>
      <c r="N30" s="15">
        <v>1</v>
      </c>
      <c r="O30" s="15">
        <v>1</v>
      </c>
      <c r="P30" s="15">
        <v>100</v>
      </c>
      <c r="Q30" s="15">
        <v>80</v>
      </c>
      <c r="R30" s="15">
        <f>A30</f>
      </c>
      <c r="S30" s="15">
        <v>1</v>
      </c>
      <c r="T30" s="15">
        <v>5</v>
      </c>
      <c r="U30" s="15">
        <v>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red_point_info</vt:lpstr>
      <vt:lpstr>data2</vt:lpstr>
      <vt:lpstr>data3</vt:lpstr>
      <vt:lpstr>!备份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2023-07-20T12:15:53.432Z</dcterms:created>
  <dcterms:modified xsi:type="dcterms:W3CDTF">2023-07-20T12:15:53.432Z</dcterms:modified>
</cp:coreProperties>
</file>