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sosnowska\Desktop\"/>
    </mc:Choice>
  </mc:AlternateContent>
  <xr:revisionPtr revIDLastSave="0" documentId="13_ncr:1_{84126E57-C3F4-47BC-83C9-DE1B2FE4B190}" xr6:coauthVersionLast="47" xr6:coauthVersionMax="47" xr10:uidLastSave="{00000000-0000-0000-0000-000000000000}"/>
  <bookViews>
    <workbookView xWindow="28680" yWindow="-120" windowWidth="29040" windowHeight="17520" xr2:uid="{AF2AC0EC-1819-4C0F-8547-95CF1A1FFBDD}"/>
  </bookViews>
  <sheets>
    <sheet name="Dashboard" sheetId="2" r:id="rId1"/>
    <sheet name="Data" sheetId="1" r:id="rId2"/>
  </sheets>
  <definedNames>
    <definedName name="_xlnm._FilterDatabase" localSheetId="0" hidden="1">Dashboard!$N$13:$O$20</definedName>
  </definedName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3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2" i="1"/>
  <c r="C13" i="2"/>
  <c r="C14" i="2"/>
  <c r="C15" i="2"/>
  <c r="B3" i="2"/>
</calcChain>
</file>

<file path=xl/sharedStrings.xml><?xml version="1.0" encoding="utf-8"?>
<sst xmlns="http://schemas.openxmlformats.org/spreadsheetml/2006/main" count="441" uniqueCount="37">
  <si>
    <t>Shop Location</t>
  </si>
  <si>
    <t>Product</t>
  </si>
  <si>
    <t>Price</t>
  </si>
  <si>
    <t>Quantity</t>
  </si>
  <si>
    <t>Payment method</t>
  </si>
  <si>
    <t>Month</t>
  </si>
  <si>
    <t>Year</t>
  </si>
  <si>
    <t>T-shirt</t>
  </si>
  <si>
    <t>Notebook</t>
  </si>
  <si>
    <t>Sticker</t>
  </si>
  <si>
    <t>Phone</t>
  </si>
  <si>
    <t>Wallet</t>
  </si>
  <si>
    <t>Computer mouse</t>
  </si>
  <si>
    <t>San Francisco</t>
  </si>
  <si>
    <t>Los Angeles</t>
  </si>
  <si>
    <t>Tucson</t>
  </si>
  <si>
    <t>Phoenix</t>
  </si>
  <si>
    <t>Denver</t>
  </si>
  <si>
    <t>Cash</t>
  </si>
  <si>
    <t>Card</t>
  </si>
  <si>
    <t>on-line order</t>
  </si>
  <si>
    <t>Total sales</t>
  </si>
  <si>
    <t>Total revenue</t>
  </si>
  <si>
    <t>Average sale price</t>
  </si>
  <si>
    <t>Sum</t>
  </si>
  <si>
    <t>Average</t>
  </si>
  <si>
    <t>Running Total</t>
  </si>
  <si>
    <t>Count</t>
  </si>
  <si>
    <t>Sales by payment method</t>
  </si>
  <si>
    <t>Cash - 34
 Card - 65
on-line order - 33</t>
  </si>
  <si>
    <t>Column Labels</t>
  </si>
  <si>
    <t>Grand Total</t>
  </si>
  <si>
    <t>Row Labels</t>
  </si>
  <si>
    <t>Revenue</t>
  </si>
  <si>
    <t>Sum of Revenue</t>
  </si>
  <si>
    <t>Monthly revenue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</si>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</sst>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1009]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66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9" xfId="0" applyFont="1" applyFill="1" applyBorder="1"/>
    <xf numFmtId="0" fontId="0" fillId="2" borderId="0" xfId="0" applyFill="1" applyAlignment="1">
      <alignment horizontal="center"/>
    </xf>
    <xf numFmtId="0" fontId="1" fillId="3" borderId="1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0" xfId="0" applyNumberFormat="1" applyBorder="1"/>
    <xf numFmtId="166" fontId="1" fillId="3" borderId="10" xfId="0" applyNumberFormat="1" applyFont="1" applyFill="1" applyBorder="1"/>
  </cellXfs>
  <cellStyles count="1">
    <cellStyle name="Normal" xfId="0" builtinId="0"/>
  </cellStyles>
  <dxfs count="21">
    <dxf>
      <numFmt numFmtId="166" formatCode="[$$-1009]#,##0.00"/>
    </dxf>
    <dxf>
      <numFmt numFmtId="1" formatCode="0"/>
    </dxf>
    <dxf>
      <numFmt numFmtId="0" formatCode="General"/>
    </dxf>
    <dxf>
      <numFmt numFmtId="165" formatCode="#,##0.00\ &quot;€&quot;"/>
    </dxf>
    <dxf>
      <numFmt numFmtId="165" formatCode="#,##0.00\ &quot;€&quot;"/>
    </dxf>
    <dxf>
      <numFmt numFmtId="0" formatCode="General"/>
    </dxf>
    <dxf>
      <numFmt numFmtId="167" formatCode="0.0"/>
    </dxf>
    <dxf>
      <numFmt numFmtId="1" formatCode="0"/>
    </dxf>
    <dxf>
      <numFmt numFmtId="2" formatCode="0.00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6" formatCode="[$$-10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Sales by 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Dashboard!$B$13:$B$15</c:f>
              <c:strCache>
                <c:ptCount val="3"/>
                <c:pt idx="0">
                  <c:v>Cash</c:v>
                </c:pt>
                <c:pt idx="1">
                  <c:v>Card</c:v>
                </c:pt>
                <c:pt idx="2">
                  <c:v>on-line order</c:v>
                </c:pt>
              </c:strCache>
            </c:strRef>
          </c:cat>
          <c:val>
            <c:numRef>
              <c:f>Dashboard!$C$13:$C$15</c:f>
              <c:numCache>
                <c:formatCode>General</c:formatCode>
                <c:ptCount val="3"/>
                <c:pt idx="0">
                  <c:v>34</c:v>
                </c:pt>
                <c:pt idx="1">
                  <c:v>65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5-49C3-9B53-BE960E0CCE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[Fictional shop Dashboard.xlsx]Dashboard!PivotTable3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Monthly</a:t>
            </a:r>
            <a:r>
              <a:rPr lang="de-DE" baseline="0"/>
              <a:t>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ivotFmts>
      <c:pivotFmt>
        <c:idx val="0"/>
        <c:spPr>
          <a:ln w="22225" cap="rnd">
            <a:solidFill>
              <a:schemeClr val="accent3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>
                  <a:shade val="7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3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>
                  <a:tint val="77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Dashboard!$C$28:$C$29</c:f>
              <c:strCache>
                <c:ptCount val="1"/>
                <c:pt idx="0">
                  <c:v>2023</c:v>
                </c:pt>
              </c:strCache>
            </c:strRef>
          </c:tx>
          <c:spPr>
            <a:ln w="2222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shade val="76000"/>
                  </a:schemeClr>
                </a:solidFill>
                <a:round/>
              </a:ln>
              <a:effectLst/>
            </c:spPr>
          </c:marker>
          <c:cat>
            <c:strRef>
              <c:f>Dashboard!$B$30:$B$42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Dashboard!$C$30:$C$42</c:f>
              <c:numCache>
                <c:formatCode>[$$-1009]#,##0.00</c:formatCode>
                <c:ptCount val="12"/>
                <c:pt idx="0">
                  <c:v>1534</c:v>
                </c:pt>
                <c:pt idx="1">
                  <c:v>1281</c:v>
                </c:pt>
                <c:pt idx="2">
                  <c:v>1284</c:v>
                </c:pt>
                <c:pt idx="3">
                  <c:v>1357</c:v>
                </c:pt>
                <c:pt idx="4">
                  <c:v>3868</c:v>
                </c:pt>
                <c:pt idx="5">
                  <c:v>466</c:v>
                </c:pt>
                <c:pt idx="6">
                  <c:v>4647</c:v>
                </c:pt>
                <c:pt idx="7">
                  <c:v>1209</c:v>
                </c:pt>
                <c:pt idx="8">
                  <c:v>1429</c:v>
                </c:pt>
                <c:pt idx="9">
                  <c:v>1244</c:v>
                </c:pt>
                <c:pt idx="10">
                  <c:v>528</c:v>
                </c:pt>
                <c:pt idx="11">
                  <c:v>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9-4F31-BC54-8E4FC41403FC}"/>
            </c:ext>
          </c:extLst>
        </c:ser>
        <c:ser>
          <c:idx val="1"/>
          <c:order val="1"/>
          <c:tx>
            <c:strRef>
              <c:f>Dashboard!$D$28:$D$29</c:f>
              <c:strCache>
                <c:ptCount val="1"/>
                <c:pt idx="0">
                  <c:v>2024</c:v>
                </c:pt>
              </c:strCache>
            </c:strRef>
          </c:tx>
          <c:spPr>
            <a:ln w="2222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tint val="77000"/>
                  </a:schemeClr>
                </a:solidFill>
                <a:round/>
              </a:ln>
              <a:effectLst/>
            </c:spPr>
          </c:marker>
          <c:cat>
            <c:strRef>
              <c:f>Dashboard!$B$30:$B$42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Dashboard!$D$30:$D$42</c:f>
              <c:numCache>
                <c:formatCode>[$$-1009]#,##0.00</c:formatCode>
                <c:ptCount val="12"/>
                <c:pt idx="0">
                  <c:v>14</c:v>
                </c:pt>
                <c:pt idx="2">
                  <c:v>68</c:v>
                </c:pt>
                <c:pt idx="3">
                  <c:v>1645</c:v>
                </c:pt>
                <c:pt idx="4">
                  <c:v>468</c:v>
                </c:pt>
                <c:pt idx="5">
                  <c:v>1022</c:v>
                </c:pt>
                <c:pt idx="6">
                  <c:v>80</c:v>
                </c:pt>
                <c:pt idx="7">
                  <c:v>692</c:v>
                </c:pt>
                <c:pt idx="8">
                  <c:v>121</c:v>
                </c:pt>
                <c:pt idx="9">
                  <c:v>37</c:v>
                </c:pt>
                <c:pt idx="10">
                  <c:v>741</c:v>
                </c:pt>
                <c:pt idx="11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9-4F31-BC54-8E4FC4140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588687"/>
        <c:axId val="2014589167"/>
      </c:lineChart>
      <c:catAx>
        <c:axId val="201458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589167"/>
        <c:crosses val="autoZero"/>
        <c:auto val="1"/>
        <c:lblAlgn val="ctr"/>
        <c:lblOffset val="100"/>
        <c:noMultiLvlLbl val="0"/>
      </c:catAx>
      <c:valAx>
        <c:axId val="20145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5886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 selling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Dashboard!$O$13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461060429302815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81-4531-9BC5-564C4546BB8C}"/>
                </c:ext>
              </c:extLst>
            </c:dLbl>
            <c:dLbl>
              <c:idx val="1"/>
              <c:layout>
                <c:manualLayout>
                  <c:x val="3.2412943673057705E-3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81-4531-9BC5-564C4546BB8C}"/>
                </c:ext>
              </c:extLst>
            </c:dLbl>
            <c:dLbl>
              <c:idx val="2"/>
              <c:layout>
                <c:manualLayout>
                  <c:x val="-3.2751015390778495E-3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81-4531-9BC5-564C4546BB8C}"/>
                </c:ext>
              </c:extLst>
            </c:dLbl>
            <c:dLbl>
              <c:idx val="3"/>
              <c:layout>
                <c:manualLayout>
                  <c:x val="-1.559324024329500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81-4531-9BC5-564C4546BB8C}"/>
                </c:ext>
              </c:extLst>
            </c:dLbl>
            <c:dLbl>
              <c:idx val="4"/>
              <c:layout>
                <c:manualLayout>
                  <c:x val="-1.015231910208151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81-4531-9BC5-564C4546BB8C}"/>
                </c:ext>
              </c:extLst>
            </c:dLbl>
            <c:dLbl>
              <c:idx val="5"/>
              <c:layout>
                <c:manualLayout>
                  <c:x val="2.5012223326109699E-4"/>
                  <c:y val="-4.6296296296296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81-4531-9BC5-564C4546BB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Dashboard!$N$14:$N$19</c:f>
              <c:strCache>
                <c:ptCount val="6"/>
                <c:pt idx="0">
                  <c:v>Notebook</c:v>
                </c:pt>
                <c:pt idx="1">
                  <c:v>T-shirt</c:v>
                </c:pt>
                <c:pt idx="2">
                  <c:v>Sticker</c:v>
                </c:pt>
                <c:pt idx="3">
                  <c:v>Computer mouse</c:v>
                </c:pt>
                <c:pt idx="4">
                  <c:v>Wallet</c:v>
                </c:pt>
                <c:pt idx="5">
                  <c:v>Phone</c:v>
                </c:pt>
              </c:strCache>
            </c:strRef>
          </c:cat>
          <c:val>
            <c:numRef>
              <c:f>Dashboard!$O$14:$O$19</c:f>
              <c:numCache>
                <c:formatCode>[$$-1009]#,##0.00</c:formatCode>
                <c:ptCount val="6"/>
                <c:pt idx="0">
                  <c:v>320</c:v>
                </c:pt>
                <c:pt idx="1">
                  <c:v>441</c:v>
                </c:pt>
                <c:pt idx="2">
                  <c:v>639</c:v>
                </c:pt>
                <c:pt idx="3">
                  <c:v>734</c:v>
                </c:pt>
                <c:pt idx="4">
                  <c:v>1306</c:v>
                </c:pt>
                <c:pt idx="5">
                  <c:v>21566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1-4531-9BC5-564C4546BB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188059743"/>
        <c:axId val="1188056383"/>
      </c:barChart>
      <c:catAx>
        <c:axId val="11880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8056383"/>
        <c:crosses val="autoZero"/>
        <c:auto val="1"/>
        <c:lblAlgn val="ctr"/>
        <c:lblOffset val="100"/>
        <c:noMultiLvlLbl val="0"/>
      </c:catAx>
      <c:valAx>
        <c:axId val="118805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80597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10</xdr:row>
      <xdr:rowOff>128587</xdr:rowOff>
    </xdr:from>
    <xdr:to>
      <xdr:col>8</xdr:col>
      <xdr:colOff>257175</xdr:colOff>
      <xdr:row>25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5B9C09-DECF-21C1-3135-7AC72275E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288553</xdr:colOff>
      <xdr:row>25</xdr:row>
      <xdr:rowOff>38939</xdr:rowOff>
    </xdr:from>
    <xdr:to>
      <xdr:col>19</xdr:col>
      <xdr:colOff>421902</xdr:colOff>
      <xdr:row>45</xdr:row>
      <xdr:rowOff>138952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83330-8C53-5691-1CBE-776AE4007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98049</xdr:colOff>
      <xdr:row>10</xdr:row>
      <xdr:rowOff>59111</xdr:rowOff>
    </xdr:from>
    <xdr:to>
      <xdr:col>20</xdr:col>
      <xdr:colOff>0</xdr:colOff>
      <xdr:row>24</xdr:row>
      <xdr:rowOff>135311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E591CF-9EF9-3900-FA75-0F22F67A2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snowska, Ola" refreshedDate="45846.414036921298" createdVersion="8" refreshedVersion="8" minRefreshableVersion="3" recordCount="133" xr:uid="{89ED8333-C860-462A-827E-3D2F73415E8D}">
  <cacheSource type="worksheet">
    <worksheetSource ref="A1:H1048576" sheet="Data"/>
  </cacheSource>
  <cacheFields count="8">
    <cacheField name="Shop Location" numFmtId="0">
      <sharedItems containsBlank="1"/>
    </cacheField>
    <cacheField name="Product" numFmtId="0">
      <sharedItems containsBlank="1" count="7">
        <s v="T-shirt"/>
        <s v="Notebook"/>
        <s v="Sticker"/>
        <s v="Phone"/>
        <s v="Wallet"/>
        <s v="Computer mouse"/>
        <m/>
      </sharedItems>
    </cacheField>
    <cacheField name="Price" numFmtId="0">
      <sharedItems containsString="0" containsBlank="1" containsNumber="1" containsInteger="1" minValue="1" maxValue="2999"/>
    </cacheField>
    <cacheField name="Quantity" numFmtId="0">
      <sharedItems containsString="0" containsBlank="1" containsNumber="1" containsInteger="1" minValue="1" maxValue="54" count="11">
        <n v="1"/>
        <n v="2"/>
        <n v="4"/>
        <n v="11"/>
        <n v="3"/>
        <n v="45"/>
        <n v="31"/>
        <n v="5"/>
        <n v="54"/>
        <n v="23"/>
        <m/>
      </sharedItems>
    </cacheField>
    <cacheField name="Revenue" numFmtId="0">
      <sharedItems containsString="0" containsBlank="1" containsNumber="1" containsInteger="1" minValue="1" maxValue="2999" count="53">
        <n v="5"/>
        <n v="10"/>
        <n v="7"/>
        <n v="3"/>
        <n v="2"/>
        <n v="15"/>
        <n v="1"/>
        <n v="6"/>
        <n v="4"/>
        <n v="48"/>
        <n v="12"/>
        <n v="22"/>
        <n v="216"/>
        <n v="40"/>
        <n v="20"/>
        <n v="60"/>
        <n v="80"/>
        <n v="9"/>
        <n v="135"/>
        <n v="93"/>
        <n v="162"/>
        <n v="69"/>
        <n v="1590"/>
        <n v="500"/>
        <n v="1400"/>
        <n v="1000"/>
        <n v="1200"/>
        <n v="1198"/>
        <n v="400"/>
        <n v="600"/>
        <n v="800"/>
        <n v="595"/>
        <n v="298"/>
        <n v="495"/>
        <n v="282"/>
        <n v="395"/>
        <n v="2999"/>
        <n v="293"/>
        <n v="2921"/>
        <n v="302"/>
        <n v="599"/>
        <n v="200"/>
        <n v="300"/>
        <n v="50"/>
        <n v="45"/>
        <n v="23"/>
        <n v="43"/>
        <n v="55"/>
        <n v="24"/>
        <n v="56"/>
        <n v="67"/>
        <n v="84"/>
        <m/>
      </sharedItems>
    </cacheField>
    <cacheField name="Payment method" numFmtId="0">
      <sharedItems containsBlank="1"/>
    </cacheField>
    <cacheField name="Year" numFmtId="0">
      <sharedItems containsString="0" containsBlank="1" containsNumber="1" containsInteger="1" minValue="2023" maxValue="2024" count="3">
        <n v="2023"/>
        <n v="2024"/>
        <m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s v="San Francisco"/>
    <x v="0"/>
    <n v="5"/>
    <x v="0"/>
    <x v="0"/>
    <s v="Cash"/>
    <x v="0"/>
    <x v="0"/>
  </r>
  <r>
    <s v="Los Angeles"/>
    <x v="0"/>
    <n v="10"/>
    <x v="0"/>
    <x v="1"/>
    <s v="Card"/>
    <x v="0"/>
    <x v="1"/>
  </r>
  <r>
    <s v="Tucson"/>
    <x v="0"/>
    <n v="7"/>
    <x v="0"/>
    <x v="2"/>
    <s v="on-line order"/>
    <x v="0"/>
    <x v="2"/>
  </r>
  <r>
    <s v="Phoenix"/>
    <x v="0"/>
    <n v="5"/>
    <x v="0"/>
    <x v="0"/>
    <s v="Cash"/>
    <x v="0"/>
    <x v="3"/>
  </r>
  <r>
    <s v="Denver"/>
    <x v="0"/>
    <n v="3"/>
    <x v="0"/>
    <x v="3"/>
    <s v="Card"/>
    <x v="1"/>
    <x v="4"/>
  </r>
  <r>
    <s v="Denver"/>
    <x v="0"/>
    <n v="2"/>
    <x v="0"/>
    <x v="4"/>
    <s v="on-line order"/>
    <x v="1"/>
    <x v="0"/>
  </r>
  <r>
    <s v="Denver"/>
    <x v="0"/>
    <n v="15"/>
    <x v="0"/>
    <x v="5"/>
    <s v="Cash"/>
    <x v="0"/>
    <x v="1"/>
  </r>
  <r>
    <s v="Phoenix"/>
    <x v="0"/>
    <n v="10"/>
    <x v="0"/>
    <x v="1"/>
    <s v="Card"/>
    <x v="1"/>
    <x v="2"/>
  </r>
  <r>
    <s v="Los Angeles"/>
    <x v="0"/>
    <n v="3"/>
    <x v="0"/>
    <x v="3"/>
    <s v="Card"/>
    <x v="0"/>
    <x v="3"/>
  </r>
  <r>
    <s v="San Francisco"/>
    <x v="0"/>
    <n v="5"/>
    <x v="0"/>
    <x v="0"/>
    <s v="on-line order"/>
    <x v="0"/>
    <x v="4"/>
  </r>
  <r>
    <s v="San Francisco"/>
    <x v="0"/>
    <n v="2"/>
    <x v="0"/>
    <x v="4"/>
    <s v="Cash"/>
    <x v="0"/>
    <x v="5"/>
  </r>
  <r>
    <s v="Los Angeles"/>
    <x v="0"/>
    <n v="1"/>
    <x v="0"/>
    <x v="6"/>
    <s v="Card"/>
    <x v="0"/>
    <x v="6"/>
  </r>
  <r>
    <s v="San Francisco"/>
    <x v="0"/>
    <n v="3"/>
    <x v="0"/>
    <x v="3"/>
    <s v="Card"/>
    <x v="0"/>
    <x v="7"/>
  </r>
  <r>
    <s v="Los Angeles"/>
    <x v="0"/>
    <n v="5"/>
    <x v="1"/>
    <x v="1"/>
    <s v="on-line order"/>
    <x v="1"/>
    <x v="8"/>
  </r>
  <r>
    <s v="Tucson"/>
    <x v="0"/>
    <n v="6"/>
    <x v="0"/>
    <x v="7"/>
    <s v="Cash"/>
    <x v="1"/>
    <x v="9"/>
  </r>
  <r>
    <s v="Phoenix"/>
    <x v="0"/>
    <n v="3"/>
    <x v="0"/>
    <x v="3"/>
    <s v="Card"/>
    <x v="0"/>
    <x v="10"/>
  </r>
  <r>
    <s v="Denver"/>
    <x v="0"/>
    <n v="2"/>
    <x v="1"/>
    <x v="8"/>
    <s v="Card"/>
    <x v="1"/>
    <x v="11"/>
  </r>
  <r>
    <s v="Denver"/>
    <x v="0"/>
    <n v="12"/>
    <x v="2"/>
    <x v="9"/>
    <s v="on-line order"/>
    <x v="0"/>
    <x v="1"/>
  </r>
  <r>
    <s v="Denver"/>
    <x v="0"/>
    <n v="1"/>
    <x v="0"/>
    <x v="6"/>
    <s v="Cash"/>
    <x v="0"/>
    <x v="2"/>
  </r>
  <r>
    <s v="Phoenix"/>
    <x v="0"/>
    <n v="12"/>
    <x v="0"/>
    <x v="10"/>
    <s v="Card"/>
    <x v="0"/>
    <x v="3"/>
  </r>
  <r>
    <s v="Los Angeles"/>
    <x v="0"/>
    <n v="3"/>
    <x v="0"/>
    <x v="3"/>
    <s v="Card"/>
    <x v="0"/>
    <x v="4"/>
  </r>
  <r>
    <s v="San Francisco"/>
    <x v="0"/>
    <n v="2"/>
    <x v="3"/>
    <x v="11"/>
    <s v="on-line order"/>
    <x v="0"/>
    <x v="5"/>
  </r>
  <r>
    <s v="San Francisco"/>
    <x v="0"/>
    <n v="4"/>
    <x v="0"/>
    <x v="8"/>
    <s v="Cash"/>
    <x v="1"/>
    <x v="6"/>
  </r>
  <r>
    <s v="Los Angeles"/>
    <x v="0"/>
    <n v="4"/>
    <x v="0"/>
    <x v="8"/>
    <s v="Card"/>
    <x v="1"/>
    <x v="7"/>
  </r>
  <r>
    <s v="San Francisco"/>
    <x v="0"/>
    <n v="2"/>
    <x v="1"/>
    <x v="8"/>
    <s v="Card"/>
    <x v="0"/>
    <x v="8"/>
  </r>
  <r>
    <s v="Los Angeles"/>
    <x v="0"/>
    <n v="22"/>
    <x v="0"/>
    <x v="11"/>
    <s v="on-line order"/>
    <x v="1"/>
    <x v="9"/>
  </r>
  <r>
    <s v="Tucson"/>
    <x v="0"/>
    <n v="2"/>
    <x v="0"/>
    <x v="4"/>
    <s v="Cash"/>
    <x v="0"/>
    <x v="10"/>
  </r>
  <r>
    <s v="Phoenix"/>
    <x v="0"/>
    <n v="2"/>
    <x v="4"/>
    <x v="7"/>
    <s v="Card"/>
    <x v="0"/>
    <x v="5"/>
  </r>
  <r>
    <s v="Denver"/>
    <x v="0"/>
    <n v="54"/>
    <x v="2"/>
    <x v="12"/>
    <s v="Card"/>
    <x v="0"/>
    <x v="6"/>
  </r>
  <r>
    <s v="Denver"/>
    <x v="0"/>
    <n v="3"/>
    <x v="0"/>
    <x v="3"/>
    <s v="on-line order"/>
    <x v="0"/>
    <x v="7"/>
  </r>
  <r>
    <s v="Denver"/>
    <x v="1"/>
    <n v="20"/>
    <x v="1"/>
    <x v="13"/>
    <s v="Cash"/>
    <x v="0"/>
    <x v="8"/>
  </r>
  <r>
    <s v="Phoenix"/>
    <x v="1"/>
    <n v="20"/>
    <x v="0"/>
    <x v="14"/>
    <s v="Card"/>
    <x v="1"/>
    <x v="5"/>
  </r>
  <r>
    <s v="Los Angeles"/>
    <x v="1"/>
    <n v="20"/>
    <x v="0"/>
    <x v="14"/>
    <s v="Card"/>
    <x v="1"/>
    <x v="6"/>
  </r>
  <r>
    <s v="San Francisco"/>
    <x v="1"/>
    <n v="20"/>
    <x v="4"/>
    <x v="15"/>
    <s v="on-line order"/>
    <x v="0"/>
    <x v="7"/>
  </r>
  <r>
    <s v="San Francisco"/>
    <x v="1"/>
    <n v="20"/>
    <x v="2"/>
    <x v="16"/>
    <s v="Cash"/>
    <x v="1"/>
    <x v="8"/>
  </r>
  <r>
    <s v="Los Angeles"/>
    <x v="1"/>
    <n v="20"/>
    <x v="0"/>
    <x v="14"/>
    <s v="Card"/>
    <x v="0"/>
    <x v="2"/>
  </r>
  <r>
    <s v="San Francisco"/>
    <x v="1"/>
    <n v="20"/>
    <x v="1"/>
    <x v="13"/>
    <s v="Card"/>
    <x v="0"/>
    <x v="3"/>
  </r>
  <r>
    <s v="Los Angeles"/>
    <x v="1"/>
    <n v="20"/>
    <x v="0"/>
    <x v="14"/>
    <s v="on-line order"/>
    <x v="0"/>
    <x v="4"/>
  </r>
  <r>
    <s v="Tucson"/>
    <x v="1"/>
    <n v="20"/>
    <x v="0"/>
    <x v="14"/>
    <s v="Cash"/>
    <x v="0"/>
    <x v="5"/>
  </r>
  <r>
    <s v="Phoenix"/>
    <x v="2"/>
    <n v="3"/>
    <x v="4"/>
    <x v="17"/>
    <s v="Card"/>
    <x v="0"/>
    <x v="6"/>
  </r>
  <r>
    <s v="Denver"/>
    <x v="2"/>
    <n v="3"/>
    <x v="4"/>
    <x v="17"/>
    <s v="Card"/>
    <x v="1"/>
    <x v="7"/>
  </r>
  <r>
    <s v="Denver"/>
    <x v="2"/>
    <n v="3"/>
    <x v="4"/>
    <x v="17"/>
    <s v="on-line order"/>
    <x v="1"/>
    <x v="8"/>
  </r>
  <r>
    <s v="Denver"/>
    <x v="2"/>
    <n v="3"/>
    <x v="4"/>
    <x v="17"/>
    <s v="Cash"/>
    <x v="0"/>
    <x v="9"/>
  </r>
  <r>
    <s v="Phoenix"/>
    <x v="2"/>
    <n v="3"/>
    <x v="5"/>
    <x v="18"/>
    <s v="Card"/>
    <x v="1"/>
    <x v="10"/>
  </r>
  <r>
    <s v="Los Angeles"/>
    <x v="2"/>
    <n v="3"/>
    <x v="6"/>
    <x v="19"/>
    <s v="Card"/>
    <x v="0"/>
    <x v="5"/>
  </r>
  <r>
    <s v="San Francisco"/>
    <x v="2"/>
    <n v="3"/>
    <x v="7"/>
    <x v="5"/>
    <s v="on-line order"/>
    <x v="0"/>
    <x v="6"/>
  </r>
  <r>
    <s v="San Francisco"/>
    <x v="2"/>
    <n v="3"/>
    <x v="1"/>
    <x v="7"/>
    <s v="Cash"/>
    <x v="0"/>
    <x v="7"/>
  </r>
  <r>
    <s v="Los Angeles"/>
    <x v="2"/>
    <n v="3"/>
    <x v="7"/>
    <x v="5"/>
    <s v="Card"/>
    <x v="0"/>
    <x v="8"/>
  </r>
  <r>
    <s v="San Francisco"/>
    <x v="2"/>
    <n v="3"/>
    <x v="1"/>
    <x v="7"/>
    <s v="Card"/>
    <x v="0"/>
    <x v="3"/>
  </r>
  <r>
    <s v="Los Angeles"/>
    <x v="2"/>
    <n v="3"/>
    <x v="4"/>
    <x v="17"/>
    <s v="on-line order"/>
    <x v="1"/>
    <x v="4"/>
  </r>
  <r>
    <s v="Tucson"/>
    <x v="2"/>
    <n v="3"/>
    <x v="2"/>
    <x v="10"/>
    <s v="Cash"/>
    <x v="1"/>
    <x v="0"/>
  </r>
  <r>
    <s v="Phoenix"/>
    <x v="2"/>
    <n v="3"/>
    <x v="8"/>
    <x v="20"/>
    <s v="Card"/>
    <x v="0"/>
    <x v="1"/>
  </r>
  <r>
    <s v="Denver"/>
    <x v="2"/>
    <n v="3"/>
    <x v="7"/>
    <x v="5"/>
    <s v="Card"/>
    <x v="1"/>
    <x v="2"/>
  </r>
  <r>
    <s v="Denver"/>
    <x v="2"/>
    <n v="3"/>
    <x v="9"/>
    <x v="21"/>
    <s v="on-line order"/>
    <x v="0"/>
    <x v="3"/>
  </r>
  <r>
    <s v="Denver"/>
    <x v="2"/>
    <n v="3"/>
    <x v="1"/>
    <x v="7"/>
    <s v="Cash"/>
    <x v="0"/>
    <x v="4"/>
  </r>
  <r>
    <s v="Phoenix"/>
    <x v="2"/>
    <n v="3"/>
    <x v="1"/>
    <x v="7"/>
    <s v="Card"/>
    <x v="0"/>
    <x v="5"/>
  </r>
  <r>
    <s v="Los Angeles"/>
    <x v="2"/>
    <n v="3"/>
    <x v="2"/>
    <x v="10"/>
    <s v="Card"/>
    <x v="0"/>
    <x v="6"/>
  </r>
  <r>
    <s v="San Francisco"/>
    <x v="2"/>
    <n v="3"/>
    <x v="2"/>
    <x v="10"/>
    <s v="on-line order"/>
    <x v="0"/>
    <x v="7"/>
  </r>
  <r>
    <s v="San Francisco"/>
    <x v="2"/>
    <n v="3"/>
    <x v="4"/>
    <x v="17"/>
    <s v="Cash"/>
    <x v="0"/>
    <x v="8"/>
  </r>
  <r>
    <s v="Los Angeles"/>
    <x v="2"/>
    <n v="3"/>
    <x v="4"/>
    <x v="17"/>
    <s v="Card"/>
    <x v="1"/>
    <x v="9"/>
  </r>
  <r>
    <s v="San Francisco"/>
    <x v="2"/>
    <n v="3"/>
    <x v="1"/>
    <x v="7"/>
    <s v="Card"/>
    <x v="1"/>
    <x v="10"/>
  </r>
  <r>
    <s v="Los Angeles"/>
    <x v="2"/>
    <n v="3"/>
    <x v="1"/>
    <x v="7"/>
    <s v="on-line order"/>
    <x v="0"/>
    <x v="11"/>
  </r>
  <r>
    <s v="Tucson"/>
    <x v="3"/>
    <n v="795"/>
    <x v="1"/>
    <x v="22"/>
    <s v="Cash"/>
    <x v="1"/>
    <x v="3"/>
  </r>
  <r>
    <s v="Phoenix"/>
    <x v="3"/>
    <n v="500"/>
    <x v="0"/>
    <x v="23"/>
    <s v="Card"/>
    <x v="0"/>
    <x v="4"/>
  </r>
  <r>
    <s v="Denver"/>
    <x v="3"/>
    <n v="700"/>
    <x v="1"/>
    <x v="24"/>
    <s v="Card"/>
    <x v="0"/>
    <x v="0"/>
  </r>
  <r>
    <s v="Denver"/>
    <x v="3"/>
    <n v="500"/>
    <x v="1"/>
    <x v="25"/>
    <s v="on-line order"/>
    <x v="0"/>
    <x v="1"/>
  </r>
  <r>
    <s v="Denver"/>
    <x v="3"/>
    <n v="600"/>
    <x v="1"/>
    <x v="26"/>
    <s v="Cash"/>
    <x v="0"/>
    <x v="2"/>
  </r>
  <r>
    <s v="Phoenix"/>
    <x v="3"/>
    <n v="599"/>
    <x v="1"/>
    <x v="27"/>
    <s v="Card"/>
    <x v="0"/>
    <x v="3"/>
  </r>
  <r>
    <s v="Los Angeles"/>
    <x v="3"/>
    <n v="200"/>
    <x v="1"/>
    <x v="28"/>
    <s v="Card"/>
    <x v="1"/>
    <x v="4"/>
  </r>
  <r>
    <s v="San Francisco"/>
    <x v="3"/>
    <n v="300"/>
    <x v="1"/>
    <x v="29"/>
    <s v="on-line order"/>
    <x v="1"/>
    <x v="5"/>
  </r>
  <r>
    <s v="San Francisco"/>
    <x v="3"/>
    <n v="400"/>
    <x v="1"/>
    <x v="30"/>
    <s v="Cash"/>
    <x v="0"/>
    <x v="6"/>
  </r>
  <r>
    <s v="Los Angeles"/>
    <x v="3"/>
    <n v="595"/>
    <x v="0"/>
    <x v="31"/>
    <s v="Card"/>
    <x v="1"/>
    <x v="7"/>
  </r>
  <r>
    <s v="San Francisco"/>
    <x v="3"/>
    <n v="298"/>
    <x v="0"/>
    <x v="32"/>
    <s v="Card"/>
    <x v="0"/>
    <x v="8"/>
  </r>
  <r>
    <s v="Los Angeles"/>
    <x v="3"/>
    <n v="495"/>
    <x v="0"/>
    <x v="33"/>
    <s v="on-line order"/>
    <x v="0"/>
    <x v="9"/>
  </r>
  <r>
    <s v="Tucson"/>
    <x v="3"/>
    <n v="282"/>
    <x v="0"/>
    <x v="34"/>
    <s v="Cash"/>
    <x v="0"/>
    <x v="10"/>
  </r>
  <r>
    <s v="Phoenix"/>
    <x v="3"/>
    <n v="395"/>
    <x v="0"/>
    <x v="35"/>
    <s v="Card"/>
    <x v="0"/>
    <x v="11"/>
  </r>
  <r>
    <s v="Denver"/>
    <x v="3"/>
    <n v="2999"/>
    <x v="0"/>
    <x v="36"/>
    <s v="Card"/>
    <x v="0"/>
    <x v="4"/>
  </r>
  <r>
    <s v="Denver"/>
    <x v="3"/>
    <n v="293"/>
    <x v="0"/>
    <x v="37"/>
    <s v="on-line order"/>
    <x v="0"/>
    <x v="5"/>
  </r>
  <r>
    <s v="Denver"/>
    <x v="3"/>
    <n v="2921"/>
    <x v="0"/>
    <x v="38"/>
    <s v="Cash"/>
    <x v="0"/>
    <x v="6"/>
  </r>
  <r>
    <s v="Phoenix"/>
    <x v="3"/>
    <n v="400"/>
    <x v="0"/>
    <x v="28"/>
    <s v="Card"/>
    <x v="0"/>
    <x v="7"/>
  </r>
  <r>
    <s v="Los Angeles"/>
    <x v="3"/>
    <n v="302"/>
    <x v="0"/>
    <x v="39"/>
    <s v="Card"/>
    <x v="0"/>
    <x v="8"/>
  </r>
  <r>
    <s v="San Francisco"/>
    <x v="3"/>
    <n v="500"/>
    <x v="0"/>
    <x v="23"/>
    <s v="on-line order"/>
    <x v="0"/>
    <x v="9"/>
  </r>
  <r>
    <s v="San Francisco"/>
    <x v="3"/>
    <n v="600"/>
    <x v="0"/>
    <x v="29"/>
    <s v="Cash"/>
    <x v="1"/>
    <x v="10"/>
  </r>
  <r>
    <s v="Los Angeles"/>
    <x v="3"/>
    <n v="599"/>
    <x v="0"/>
    <x v="40"/>
    <s v="Card"/>
    <x v="1"/>
    <x v="11"/>
  </r>
  <r>
    <s v="San Francisco"/>
    <x v="3"/>
    <n v="200"/>
    <x v="0"/>
    <x v="41"/>
    <s v="Card"/>
    <x v="0"/>
    <x v="4"/>
  </r>
  <r>
    <s v="Los Angeles"/>
    <x v="3"/>
    <n v="300"/>
    <x v="0"/>
    <x v="42"/>
    <s v="on-line order"/>
    <x v="1"/>
    <x v="5"/>
  </r>
  <r>
    <s v="Tucson"/>
    <x v="3"/>
    <n v="500"/>
    <x v="0"/>
    <x v="23"/>
    <s v="Cash"/>
    <x v="0"/>
    <x v="6"/>
  </r>
  <r>
    <s v="Phoenix"/>
    <x v="3"/>
    <n v="600"/>
    <x v="0"/>
    <x v="29"/>
    <s v="Card"/>
    <x v="0"/>
    <x v="7"/>
  </r>
  <r>
    <s v="Denver"/>
    <x v="3"/>
    <n v="599"/>
    <x v="0"/>
    <x v="40"/>
    <s v="Card"/>
    <x v="0"/>
    <x v="8"/>
  </r>
  <r>
    <s v="Denver"/>
    <x v="4"/>
    <n v="50"/>
    <x v="0"/>
    <x v="43"/>
    <s v="on-line order"/>
    <x v="0"/>
    <x v="9"/>
  </r>
  <r>
    <s v="Denver"/>
    <x v="4"/>
    <n v="45"/>
    <x v="0"/>
    <x v="44"/>
    <s v="Cash"/>
    <x v="0"/>
    <x v="10"/>
  </r>
  <r>
    <s v="Phoenix"/>
    <x v="4"/>
    <n v="50"/>
    <x v="0"/>
    <x v="43"/>
    <s v="Card"/>
    <x v="0"/>
    <x v="11"/>
  </r>
  <r>
    <s v="Los Angeles"/>
    <x v="4"/>
    <n v="45"/>
    <x v="0"/>
    <x v="44"/>
    <s v="Card"/>
    <x v="0"/>
    <x v="9"/>
  </r>
  <r>
    <s v="San Francisco"/>
    <x v="4"/>
    <n v="23"/>
    <x v="0"/>
    <x v="45"/>
    <s v="on-line order"/>
    <x v="0"/>
    <x v="10"/>
  </r>
  <r>
    <s v="San Francisco"/>
    <x v="4"/>
    <n v="43"/>
    <x v="0"/>
    <x v="46"/>
    <s v="Cash"/>
    <x v="0"/>
    <x v="11"/>
  </r>
  <r>
    <s v="Los Angeles"/>
    <x v="4"/>
    <n v="55"/>
    <x v="0"/>
    <x v="47"/>
    <s v="Card"/>
    <x v="0"/>
    <x v="4"/>
  </r>
  <r>
    <s v="San Francisco"/>
    <x v="4"/>
    <n v="24"/>
    <x v="0"/>
    <x v="48"/>
    <s v="Card"/>
    <x v="1"/>
    <x v="5"/>
  </r>
  <r>
    <s v="Los Angeles"/>
    <x v="4"/>
    <n v="56"/>
    <x v="0"/>
    <x v="49"/>
    <s v="on-line order"/>
    <x v="1"/>
    <x v="6"/>
  </r>
  <r>
    <s v="Tucson"/>
    <x v="4"/>
    <n v="56"/>
    <x v="0"/>
    <x v="49"/>
    <s v="Cash"/>
    <x v="0"/>
    <x v="7"/>
  </r>
  <r>
    <s v="Phoenix"/>
    <x v="4"/>
    <n v="22"/>
    <x v="0"/>
    <x v="11"/>
    <s v="Card"/>
    <x v="1"/>
    <x v="8"/>
  </r>
  <r>
    <s v="Denver"/>
    <x v="4"/>
    <n v="67"/>
    <x v="0"/>
    <x v="50"/>
    <s v="Card"/>
    <x v="0"/>
    <x v="9"/>
  </r>
  <r>
    <s v="Denver"/>
    <x v="4"/>
    <n v="84"/>
    <x v="0"/>
    <x v="51"/>
    <s v="on-line order"/>
    <x v="0"/>
    <x v="10"/>
  </r>
  <r>
    <s v="Denver"/>
    <x v="4"/>
    <n v="23"/>
    <x v="0"/>
    <x v="45"/>
    <s v="Cash"/>
    <x v="0"/>
    <x v="11"/>
  </r>
  <r>
    <s v="Phoenix"/>
    <x v="4"/>
    <n v="56"/>
    <x v="0"/>
    <x v="49"/>
    <s v="Card"/>
    <x v="0"/>
    <x v="4"/>
  </r>
  <r>
    <s v="Los Angeles"/>
    <x v="4"/>
    <n v="24"/>
    <x v="0"/>
    <x v="48"/>
    <s v="Card"/>
    <x v="0"/>
    <x v="5"/>
  </r>
  <r>
    <s v="San Francisco"/>
    <x v="4"/>
    <n v="50"/>
    <x v="0"/>
    <x v="43"/>
    <s v="on-line order"/>
    <x v="0"/>
    <x v="6"/>
  </r>
  <r>
    <s v="San Francisco"/>
    <x v="4"/>
    <n v="45"/>
    <x v="0"/>
    <x v="44"/>
    <s v="Cash"/>
    <x v="0"/>
    <x v="7"/>
  </r>
  <r>
    <s v="Los Angeles"/>
    <x v="4"/>
    <n v="50"/>
    <x v="0"/>
    <x v="43"/>
    <s v="Card"/>
    <x v="0"/>
    <x v="8"/>
  </r>
  <r>
    <s v="San Francisco"/>
    <x v="4"/>
    <n v="45"/>
    <x v="0"/>
    <x v="44"/>
    <s v="Card"/>
    <x v="0"/>
    <x v="0"/>
  </r>
  <r>
    <s v="Los Angeles"/>
    <x v="4"/>
    <n v="23"/>
    <x v="0"/>
    <x v="45"/>
    <s v="on-line order"/>
    <x v="0"/>
    <x v="1"/>
  </r>
  <r>
    <s v="Tucson"/>
    <x v="4"/>
    <n v="43"/>
    <x v="0"/>
    <x v="46"/>
    <s v="Cash"/>
    <x v="1"/>
    <x v="2"/>
  </r>
  <r>
    <s v="Phoenix"/>
    <x v="4"/>
    <n v="55"/>
    <x v="0"/>
    <x v="47"/>
    <s v="Card"/>
    <x v="1"/>
    <x v="3"/>
  </r>
  <r>
    <s v="Denver"/>
    <x v="4"/>
    <n v="24"/>
    <x v="0"/>
    <x v="48"/>
    <s v="Card"/>
    <x v="0"/>
    <x v="4"/>
  </r>
  <r>
    <s v="Denver"/>
    <x v="4"/>
    <n v="56"/>
    <x v="0"/>
    <x v="49"/>
    <s v="on-line order"/>
    <x v="1"/>
    <x v="5"/>
  </r>
  <r>
    <s v="Denver"/>
    <x v="4"/>
    <n v="56"/>
    <x v="0"/>
    <x v="49"/>
    <s v="Cash"/>
    <x v="0"/>
    <x v="6"/>
  </r>
  <r>
    <s v="Phoenix"/>
    <x v="4"/>
    <n v="24"/>
    <x v="0"/>
    <x v="48"/>
    <s v="Card"/>
    <x v="0"/>
    <x v="7"/>
  </r>
  <r>
    <s v="Los Angeles"/>
    <x v="4"/>
    <n v="56"/>
    <x v="0"/>
    <x v="49"/>
    <s v="Card"/>
    <x v="0"/>
    <x v="8"/>
  </r>
  <r>
    <s v="San Francisco"/>
    <x v="4"/>
    <n v="56"/>
    <x v="0"/>
    <x v="49"/>
    <s v="on-line order"/>
    <x v="0"/>
    <x v="9"/>
  </r>
  <r>
    <s v="San Francisco"/>
    <x v="5"/>
    <n v="22"/>
    <x v="0"/>
    <x v="11"/>
    <s v="Cash"/>
    <x v="0"/>
    <x v="10"/>
  </r>
  <r>
    <s v="Los Angeles"/>
    <x v="5"/>
    <n v="67"/>
    <x v="0"/>
    <x v="50"/>
    <s v="Card"/>
    <x v="0"/>
    <x v="11"/>
  </r>
  <r>
    <s v="San Francisco"/>
    <x v="5"/>
    <n v="84"/>
    <x v="0"/>
    <x v="51"/>
    <s v="Card"/>
    <x v="0"/>
    <x v="0"/>
  </r>
  <r>
    <s v="Los Angeles"/>
    <x v="5"/>
    <n v="23"/>
    <x v="0"/>
    <x v="45"/>
    <s v="on-line order"/>
    <x v="0"/>
    <x v="1"/>
  </r>
  <r>
    <s v="Tucson"/>
    <x v="5"/>
    <n v="56"/>
    <x v="0"/>
    <x v="49"/>
    <s v="Cash"/>
    <x v="0"/>
    <x v="2"/>
  </r>
  <r>
    <s v="Phoenix"/>
    <x v="5"/>
    <n v="24"/>
    <x v="0"/>
    <x v="48"/>
    <s v="Card"/>
    <x v="0"/>
    <x v="3"/>
  </r>
  <r>
    <s v="Denver"/>
    <x v="5"/>
    <n v="56"/>
    <x v="0"/>
    <x v="49"/>
    <s v="Card"/>
    <x v="1"/>
    <x v="4"/>
  </r>
  <r>
    <s v="Denver"/>
    <x v="5"/>
    <n v="22"/>
    <x v="0"/>
    <x v="11"/>
    <s v="on-line order"/>
    <x v="1"/>
    <x v="5"/>
  </r>
  <r>
    <s v="Denver"/>
    <x v="5"/>
    <n v="67"/>
    <x v="0"/>
    <x v="50"/>
    <s v="Cash"/>
    <x v="0"/>
    <x v="6"/>
  </r>
  <r>
    <s v="Phoenix"/>
    <x v="5"/>
    <n v="84"/>
    <x v="0"/>
    <x v="51"/>
    <s v="Card"/>
    <x v="1"/>
    <x v="7"/>
  </r>
  <r>
    <s v="Los Angeles"/>
    <x v="5"/>
    <n v="56"/>
    <x v="0"/>
    <x v="49"/>
    <s v="Card"/>
    <x v="0"/>
    <x v="8"/>
  </r>
  <r>
    <s v="San Francisco"/>
    <x v="5"/>
    <n v="22"/>
    <x v="0"/>
    <x v="11"/>
    <s v="on-line order"/>
    <x v="0"/>
    <x v="9"/>
  </r>
  <r>
    <s v="San Francisco"/>
    <x v="5"/>
    <n v="67"/>
    <x v="0"/>
    <x v="50"/>
    <s v="Cash"/>
    <x v="0"/>
    <x v="10"/>
  </r>
  <r>
    <s v="Los Angeles"/>
    <x v="5"/>
    <n v="84"/>
    <x v="0"/>
    <x v="51"/>
    <s v="Card"/>
    <x v="0"/>
    <x v="11"/>
  </r>
  <r>
    <m/>
    <x v="6"/>
    <m/>
    <x v="10"/>
    <x v="52"/>
    <m/>
    <x v="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C1B88-40DC-47A2-A812-6A3A129D6FCE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N2:P9" firstHeaderRow="0" firstDataRow="1" firstDataCol="1"/>
  <pivotFields count="8">
    <pivotField showAll="0"/>
    <pivotField axis="axisRow" showAll="0">
      <items count="8">
        <item x="5"/>
        <item x="1"/>
        <item x="3"/>
        <item x="2"/>
        <item x="0"/>
        <item x="4"/>
        <item h="1" x="6"/>
        <item t="default"/>
      </items>
    </pivotField>
    <pivotField showAll="0"/>
    <pivotField dataField="1" showAll="0">
      <items count="12">
        <item x="0"/>
        <item x="1"/>
        <item x="4"/>
        <item x="2"/>
        <item x="7"/>
        <item x="3"/>
        <item x="9"/>
        <item x="6"/>
        <item x="5"/>
        <item x="8"/>
        <item x="10"/>
        <item t="default"/>
      </items>
    </pivotField>
    <pivotField dataField="1" showAll="0">
      <items count="54">
        <item x="6"/>
        <item x="4"/>
        <item x="3"/>
        <item x="8"/>
        <item x="0"/>
        <item x="7"/>
        <item x="2"/>
        <item x="17"/>
        <item x="1"/>
        <item x="10"/>
        <item x="5"/>
        <item x="14"/>
        <item x="11"/>
        <item x="45"/>
        <item x="48"/>
        <item x="13"/>
        <item x="46"/>
        <item x="44"/>
        <item x="9"/>
        <item x="43"/>
        <item x="47"/>
        <item x="49"/>
        <item x="15"/>
        <item x="50"/>
        <item x="21"/>
        <item x="16"/>
        <item x="51"/>
        <item x="19"/>
        <item x="18"/>
        <item x="20"/>
        <item x="41"/>
        <item x="12"/>
        <item x="34"/>
        <item x="37"/>
        <item x="32"/>
        <item x="42"/>
        <item x="39"/>
        <item x="35"/>
        <item x="28"/>
        <item x="33"/>
        <item x="23"/>
        <item x="31"/>
        <item x="40"/>
        <item x="29"/>
        <item x="30"/>
        <item x="25"/>
        <item x="27"/>
        <item x="26"/>
        <item x="24"/>
        <item x="22"/>
        <item x="38"/>
        <item x="36"/>
        <item x="52"/>
        <item t="default"/>
      </items>
    </pivotField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4" baseField="0" baseItem="0" numFmtId="166"/>
    <dataField name="Sum of Quantity" fld="3" baseField="0" baseItem="0"/>
  </dataFields>
  <formats count="4">
    <format dxfId="7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5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4">
      <pivotArea outline="0" collapsedLevelsAreSubtotals="1" fieldPosition="0"/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5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3CC12-D3EF-4400-977D-1BE6620B7517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B28:E42" firstHeaderRow="1" firstDataRow="2" firstDataCol="1"/>
  <pivotFields count="8">
    <pivotField showAll="0"/>
    <pivotField showAll="0"/>
    <pivotField showAll="0"/>
    <pivotField showAll="0"/>
    <pivotField dataField="1" showAll="0"/>
    <pivotField showAll="0"/>
    <pivotField axis="axisCol" showAll="0">
      <items count="4">
        <item x="0"/>
        <item x="1"/>
        <item h="1"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Revenue" fld="4" baseField="0" baseItem="0" numFmtId="166"/>
  </dataFields>
  <formats count="1">
    <format dxfId="20">
      <pivotArea outline="0" collapsedLevelsAreSubtotals="1" fieldPosition="0"/>
    </format>
  </format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931A2-D669-41F3-AE10-7EDC0FF3CFE2}">
  <dimension ref="B1:P42"/>
  <sheetViews>
    <sheetView showGridLines="0" tabSelected="1" zoomScale="85" zoomScaleNormal="85" workbookViewId="0">
      <selection activeCell="S9" sqref="S9"/>
    </sheetView>
  </sheetViews>
  <sheetFormatPr defaultRowHeight="15" x14ac:dyDescent="0.25"/>
  <cols>
    <col min="1" max="1" width="12.42578125" bestFit="1" customWidth="1"/>
    <col min="3" max="3" width="11.7109375" customWidth="1"/>
    <col min="5" max="5" width="13.28515625" customWidth="1"/>
    <col min="7" max="7" width="16.140625" bestFit="1" customWidth="1"/>
    <col min="8" max="8" width="16.85546875" bestFit="1" customWidth="1"/>
    <col min="9" max="9" width="5" bestFit="1" customWidth="1"/>
    <col min="10" max="11" width="3" bestFit="1" customWidth="1"/>
    <col min="12" max="12" width="2" bestFit="1" customWidth="1"/>
    <col min="13" max="13" width="3" bestFit="1" customWidth="1"/>
    <col min="14" max="14" width="16.140625" bestFit="1" customWidth="1"/>
    <col min="15" max="15" width="15.85546875" bestFit="1" customWidth="1"/>
    <col min="16" max="16" width="15.5703125" bestFit="1" customWidth="1"/>
    <col min="17" max="17" width="9.5703125" bestFit="1" customWidth="1"/>
    <col min="18" max="19" width="8" bestFit="1" customWidth="1"/>
    <col min="20" max="22" width="7" bestFit="1" customWidth="1"/>
    <col min="23" max="24" width="8" bestFit="1" customWidth="1"/>
    <col min="25" max="26" width="11.28515625" bestFit="1" customWidth="1"/>
    <col min="27" max="31" width="7" bestFit="1" customWidth="1"/>
    <col min="32" max="33" width="8" bestFit="1" customWidth="1"/>
    <col min="34" max="34" width="12.140625" bestFit="1" customWidth="1"/>
    <col min="35" max="35" width="8.7109375" bestFit="1" customWidth="1"/>
    <col min="36" max="36" width="7" bestFit="1" customWidth="1"/>
    <col min="37" max="37" width="6" bestFit="1" customWidth="1"/>
    <col min="38" max="38" width="8" bestFit="1" customWidth="1"/>
    <col min="39" max="39" width="7" bestFit="1" customWidth="1"/>
    <col min="40" max="40" width="11.7109375" bestFit="1" customWidth="1"/>
    <col min="41" max="41" width="9.5703125" bestFit="1" customWidth="1"/>
    <col min="42" max="42" width="11.7109375" bestFit="1" customWidth="1"/>
    <col min="43" max="43" width="11.28515625" bestFit="1" customWidth="1"/>
    <col min="44" max="46" width="8" bestFit="1" customWidth="1"/>
    <col min="47" max="47" width="11.28515625" bestFit="1" customWidth="1"/>
  </cols>
  <sheetData>
    <row r="1" spans="2:16" ht="15.75" thickBot="1" x14ac:dyDescent="0.3"/>
    <row r="2" spans="2:16" x14ac:dyDescent="0.25">
      <c r="B2" s="9" t="s">
        <v>21</v>
      </c>
      <c r="C2" s="10"/>
      <c r="D2" s="10"/>
      <c r="E2" s="11"/>
      <c r="G2" s="9" t="s">
        <v>22</v>
      </c>
      <c r="H2" s="10"/>
      <c r="I2" s="10"/>
      <c r="J2" s="11"/>
      <c r="N2" s="13" t="s">
        <v>32</v>
      </c>
      <c r="O2" t="s">
        <v>34</v>
      </c>
      <c r="P2" t="s">
        <v>36</v>
      </c>
    </row>
    <row r="3" spans="2:16" x14ac:dyDescent="0.25">
      <c r="B3" s="20">
        <f>COUNT(Data!C:C)</f>
        <v>132</v>
      </c>
      <c r="C3" s="21"/>
      <c r="D3" s="21"/>
      <c r="E3" s="22"/>
      <c r="G3" s="26">
        <f>SUM(Data!E:E)</f>
        <v>25006</v>
      </c>
      <c r="H3" s="27"/>
      <c r="I3" s="27"/>
      <c r="J3" s="28"/>
      <c r="N3" s="14" t="s">
        <v>12</v>
      </c>
      <c r="O3" s="1">
        <v>734</v>
      </c>
      <c r="P3" s="2">
        <v>14</v>
      </c>
    </row>
    <row r="4" spans="2:16" ht="15.75" thickBot="1" x14ac:dyDescent="0.3">
      <c r="B4" s="23"/>
      <c r="C4" s="24"/>
      <c r="D4" s="24"/>
      <c r="E4" s="25"/>
      <c r="G4" s="29"/>
      <c r="H4" s="30"/>
      <c r="I4" s="30"/>
      <c r="J4" s="31"/>
      <c r="N4" s="14" t="s">
        <v>8</v>
      </c>
      <c r="O4" s="1">
        <v>320</v>
      </c>
      <c r="P4" s="2">
        <v>16</v>
      </c>
    </row>
    <row r="5" spans="2:16" x14ac:dyDescent="0.25">
      <c r="N5" s="14" t="s">
        <v>10</v>
      </c>
      <c r="O5" s="1">
        <v>21566</v>
      </c>
      <c r="P5" s="2">
        <v>35</v>
      </c>
    </row>
    <row r="6" spans="2:16" x14ac:dyDescent="0.25">
      <c r="N6" s="14" t="s">
        <v>9</v>
      </c>
      <c r="O6" s="1">
        <v>639</v>
      </c>
      <c r="P6" s="2">
        <v>213</v>
      </c>
    </row>
    <row r="7" spans="2:16" ht="15.75" thickBot="1" x14ac:dyDescent="0.3">
      <c r="N7" s="14" t="s">
        <v>7</v>
      </c>
      <c r="O7" s="1">
        <v>441</v>
      </c>
      <c r="P7" s="2">
        <v>51</v>
      </c>
    </row>
    <row r="8" spans="2:16" x14ac:dyDescent="0.25">
      <c r="B8" s="9" t="s">
        <v>28</v>
      </c>
      <c r="C8" s="10"/>
      <c r="D8" s="10"/>
      <c r="E8" s="11"/>
      <c r="G8" s="9" t="s">
        <v>23</v>
      </c>
      <c r="H8" s="10"/>
      <c r="I8" s="10"/>
      <c r="J8" s="11"/>
      <c r="N8" s="14" t="s">
        <v>11</v>
      </c>
      <c r="O8" s="1">
        <v>1306</v>
      </c>
      <c r="P8" s="2">
        <v>29</v>
      </c>
    </row>
    <row r="9" spans="2:16" x14ac:dyDescent="0.25">
      <c r="B9" s="12" t="s">
        <v>29</v>
      </c>
      <c r="C9" s="4"/>
      <c r="D9" s="4"/>
      <c r="E9" s="5"/>
      <c r="G9" s="26">
        <f>AVERAGE(Data!E:E)</f>
        <v>189.43939393939394</v>
      </c>
      <c r="H9" s="27"/>
      <c r="I9" s="27"/>
      <c r="J9" s="28"/>
      <c r="N9" s="14" t="s">
        <v>31</v>
      </c>
      <c r="O9" s="1">
        <v>25006</v>
      </c>
      <c r="P9" s="15">
        <v>358</v>
      </c>
    </row>
    <row r="10" spans="2:16" ht="36" customHeight="1" thickBot="1" x14ac:dyDescent="0.3">
      <c r="B10" s="6"/>
      <c r="C10" s="7"/>
      <c r="D10" s="7"/>
      <c r="E10" s="8"/>
      <c r="G10" s="29"/>
      <c r="H10" s="30"/>
      <c r="I10" s="30"/>
      <c r="J10" s="31"/>
    </row>
    <row r="13" spans="2:16" x14ac:dyDescent="0.25">
      <c r="B13" s="3" t="s">
        <v>18</v>
      </c>
      <c r="C13" s="3">
        <f>COUNTIF(Data!F:F,"Cash")</f>
        <v>34</v>
      </c>
      <c r="N13" s="16" t="s">
        <v>32</v>
      </c>
      <c r="O13" s="16" t="s">
        <v>34</v>
      </c>
    </row>
    <row r="14" spans="2:16" x14ac:dyDescent="0.25">
      <c r="B14" s="3" t="s">
        <v>19</v>
      </c>
      <c r="C14" s="3">
        <f>COUNTIF(Data!F:F,"Card")</f>
        <v>65</v>
      </c>
      <c r="N14" s="19" t="s">
        <v>8</v>
      </c>
      <c r="O14" s="32">
        <v>320</v>
      </c>
    </row>
    <row r="15" spans="2:16" x14ac:dyDescent="0.25">
      <c r="B15" s="3" t="s">
        <v>20</v>
      </c>
      <c r="C15" s="3">
        <f>COUNTIF(Data!F:F,"on-line order")</f>
        <v>33</v>
      </c>
      <c r="N15" s="14" t="s">
        <v>7</v>
      </c>
      <c r="O15" s="1">
        <v>441</v>
      </c>
    </row>
    <row r="16" spans="2:16" x14ac:dyDescent="0.25">
      <c r="N16" s="14" t="s">
        <v>9</v>
      </c>
      <c r="O16" s="1">
        <v>639</v>
      </c>
    </row>
    <row r="17" spans="2:15" x14ac:dyDescent="0.25">
      <c r="N17" s="14" t="s">
        <v>12</v>
      </c>
      <c r="O17" s="1">
        <v>734</v>
      </c>
    </row>
    <row r="18" spans="2:15" x14ac:dyDescent="0.25">
      <c r="N18" s="14" t="s">
        <v>11</v>
      </c>
      <c r="O18" s="1">
        <v>1306</v>
      </c>
    </row>
    <row r="19" spans="2:15" x14ac:dyDescent="0.25">
      <c r="N19" s="14" t="s">
        <v>10</v>
      </c>
      <c r="O19" s="1">
        <v>21566</v>
      </c>
    </row>
    <row r="20" spans="2:15" x14ac:dyDescent="0.25">
      <c r="N20" s="18" t="s">
        <v>31</v>
      </c>
      <c r="O20" s="33">
        <v>25006</v>
      </c>
    </row>
    <row r="27" spans="2:15" x14ac:dyDescent="0.25">
      <c r="B27" s="17" t="s">
        <v>35</v>
      </c>
      <c r="C27" s="17"/>
      <c r="D27" s="17"/>
      <c r="E27" s="17"/>
    </row>
    <row r="28" spans="2:15" x14ac:dyDescent="0.25">
      <c r="B28" s="13" t="s">
        <v>34</v>
      </c>
      <c r="C28" s="13" t="s">
        <v>30</v>
      </c>
    </row>
    <row r="29" spans="2:15" x14ac:dyDescent="0.25">
      <c r="B29" s="13" t="s">
        <v>32</v>
      </c>
      <c r="C29">
        <v>2023</v>
      </c>
      <c r="D29">
        <v>2024</v>
      </c>
      <c r="E29" t="s">
        <v>31</v>
      </c>
    </row>
    <row r="30" spans="2:15" x14ac:dyDescent="0.25">
      <c r="B30" s="14">
        <v>1</v>
      </c>
      <c r="C30" s="1">
        <v>1534</v>
      </c>
      <c r="D30" s="1">
        <v>14</v>
      </c>
      <c r="E30" s="1">
        <v>1548</v>
      </c>
    </row>
    <row r="31" spans="2:15" x14ac:dyDescent="0.25">
      <c r="B31" s="14">
        <v>2</v>
      </c>
      <c r="C31" s="1">
        <v>1281</v>
      </c>
      <c r="D31" s="1"/>
      <c r="E31" s="1">
        <v>1281</v>
      </c>
    </row>
    <row r="32" spans="2:15" x14ac:dyDescent="0.25">
      <c r="B32" s="14">
        <v>3</v>
      </c>
      <c r="C32" s="1">
        <v>1284</v>
      </c>
      <c r="D32" s="1">
        <v>68</v>
      </c>
      <c r="E32" s="1">
        <v>1352</v>
      </c>
    </row>
    <row r="33" spans="2:5" x14ac:dyDescent="0.25">
      <c r="B33" s="14">
        <v>4</v>
      </c>
      <c r="C33" s="1">
        <v>1357</v>
      </c>
      <c r="D33" s="1">
        <v>1645</v>
      </c>
      <c r="E33" s="1">
        <v>3002</v>
      </c>
    </row>
    <row r="34" spans="2:5" x14ac:dyDescent="0.25">
      <c r="B34" s="14">
        <v>5</v>
      </c>
      <c r="C34" s="1">
        <v>3868</v>
      </c>
      <c r="D34" s="1">
        <v>468</v>
      </c>
      <c r="E34" s="1">
        <v>4336</v>
      </c>
    </row>
    <row r="35" spans="2:5" x14ac:dyDescent="0.25">
      <c r="B35" s="14">
        <v>6</v>
      </c>
      <c r="C35" s="1">
        <v>466</v>
      </c>
      <c r="D35" s="1">
        <v>1022</v>
      </c>
      <c r="E35" s="1">
        <v>1488</v>
      </c>
    </row>
    <row r="36" spans="2:5" x14ac:dyDescent="0.25">
      <c r="B36" s="14">
        <v>7</v>
      </c>
      <c r="C36" s="1">
        <v>4647</v>
      </c>
      <c r="D36" s="1">
        <v>80</v>
      </c>
      <c r="E36" s="1">
        <v>4727</v>
      </c>
    </row>
    <row r="37" spans="2:5" x14ac:dyDescent="0.25">
      <c r="B37" s="14">
        <v>8</v>
      </c>
      <c r="C37" s="1">
        <v>1209</v>
      </c>
      <c r="D37" s="1">
        <v>692</v>
      </c>
      <c r="E37" s="1">
        <v>1901</v>
      </c>
    </row>
    <row r="38" spans="2:5" x14ac:dyDescent="0.25">
      <c r="B38" s="14">
        <v>9</v>
      </c>
      <c r="C38" s="1">
        <v>1429</v>
      </c>
      <c r="D38" s="1">
        <v>121</v>
      </c>
      <c r="E38" s="1">
        <v>1550</v>
      </c>
    </row>
    <row r="39" spans="2:5" x14ac:dyDescent="0.25">
      <c r="B39" s="14">
        <v>10</v>
      </c>
      <c r="C39" s="1">
        <v>1244</v>
      </c>
      <c r="D39" s="1">
        <v>37</v>
      </c>
      <c r="E39" s="1">
        <v>1281</v>
      </c>
    </row>
    <row r="40" spans="2:5" x14ac:dyDescent="0.25">
      <c r="B40" s="14">
        <v>11</v>
      </c>
      <c r="C40" s="1">
        <v>528</v>
      </c>
      <c r="D40" s="1">
        <v>741</v>
      </c>
      <c r="E40" s="1">
        <v>1269</v>
      </c>
    </row>
    <row r="41" spans="2:5" x14ac:dyDescent="0.25">
      <c r="B41" s="14">
        <v>12</v>
      </c>
      <c r="C41" s="1">
        <v>668</v>
      </c>
      <c r="D41" s="1">
        <v>603</v>
      </c>
      <c r="E41" s="1">
        <v>1271</v>
      </c>
    </row>
    <row r="42" spans="2:5" x14ac:dyDescent="0.25">
      <c r="B42" s="14" t="s">
        <v>31</v>
      </c>
      <c r="C42" s="1">
        <v>19515</v>
      </c>
      <c r="D42" s="1">
        <v>5491</v>
      </c>
      <c r="E42" s="1">
        <v>25006</v>
      </c>
    </row>
  </sheetData>
  <autoFilter ref="N13:O20" xr:uid="{720931A2-D669-41F3-AE10-7EDC0FF3CFE2}">
    <sortState xmlns:xlrd2="http://schemas.microsoft.com/office/spreadsheetml/2017/richdata2" ref="N14:O20">
      <sortCondition ref="O13:O20"/>
    </sortState>
  </autoFilter>
  <mergeCells count="9">
    <mergeCell ref="B8:E8"/>
    <mergeCell ref="B9:E10"/>
    <mergeCell ref="B27:E27"/>
    <mergeCell ref="B2:E2"/>
    <mergeCell ref="B3:E4"/>
    <mergeCell ref="G2:J2"/>
    <mergeCell ref="G3:J4"/>
    <mergeCell ref="G8:J8"/>
    <mergeCell ref="G9:J10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35E1-F3EE-4E1A-9394-C0C2DF05CC3E}">
  <dimension ref="A1:H133"/>
  <sheetViews>
    <sheetView topLeftCell="A79" workbookViewId="0">
      <selection activeCell="J117" sqref="J117"/>
    </sheetView>
  </sheetViews>
  <sheetFormatPr defaultRowHeight="15" x14ac:dyDescent="0.25"/>
  <cols>
    <col min="1" max="1" width="13.5703125" bestFit="1" customWidth="1"/>
    <col min="6" max="6" width="15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33</v>
      </c>
      <c r="F1" t="s">
        <v>4</v>
      </c>
      <c r="G1" t="s">
        <v>6</v>
      </c>
      <c r="H1" t="s">
        <v>5</v>
      </c>
    </row>
    <row r="2" spans="1:8" x14ac:dyDescent="0.25">
      <c r="A2" t="s">
        <v>13</v>
      </c>
      <c r="B2" t="s">
        <v>7</v>
      </c>
      <c r="C2" s="1">
        <v>5</v>
      </c>
      <c r="D2">
        <v>1</v>
      </c>
      <c r="E2" s="1">
        <f>D2*C2</f>
        <v>5</v>
      </c>
      <c r="F2" t="s">
        <v>18</v>
      </c>
      <c r="G2">
        <v>2023</v>
      </c>
      <c r="H2">
        <v>1</v>
      </c>
    </row>
    <row r="3" spans="1:8" x14ac:dyDescent="0.25">
      <c r="A3" t="s">
        <v>14</v>
      </c>
      <c r="B3" t="s">
        <v>7</v>
      </c>
      <c r="C3" s="1">
        <v>10</v>
      </c>
      <c r="D3">
        <v>1</v>
      </c>
      <c r="E3" s="1">
        <f t="shared" ref="E3:E66" si="0">D3*C3</f>
        <v>10</v>
      </c>
      <c r="F3" t="s">
        <v>19</v>
      </c>
      <c r="G3">
        <v>2023</v>
      </c>
      <c r="H3">
        <v>2</v>
      </c>
    </row>
    <row r="4" spans="1:8" x14ac:dyDescent="0.25">
      <c r="A4" t="s">
        <v>15</v>
      </c>
      <c r="B4" t="s">
        <v>7</v>
      </c>
      <c r="C4" s="1">
        <v>7</v>
      </c>
      <c r="D4">
        <v>1</v>
      </c>
      <c r="E4" s="1">
        <f t="shared" si="0"/>
        <v>7</v>
      </c>
      <c r="F4" t="s">
        <v>20</v>
      </c>
      <c r="G4">
        <v>2023</v>
      </c>
      <c r="H4">
        <v>3</v>
      </c>
    </row>
    <row r="5" spans="1:8" x14ac:dyDescent="0.25">
      <c r="A5" t="s">
        <v>16</v>
      </c>
      <c r="B5" t="s">
        <v>7</v>
      </c>
      <c r="C5" s="1">
        <v>5</v>
      </c>
      <c r="D5">
        <v>1</v>
      </c>
      <c r="E5" s="1">
        <f t="shared" si="0"/>
        <v>5</v>
      </c>
      <c r="F5" t="s">
        <v>18</v>
      </c>
      <c r="G5">
        <v>2023</v>
      </c>
      <c r="H5">
        <v>4</v>
      </c>
    </row>
    <row r="6" spans="1:8" x14ac:dyDescent="0.25">
      <c r="A6" t="s">
        <v>17</v>
      </c>
      <c r="B6" t="s">
        <v>7</v>
      </c>
      <c r="C6" s="1">
        <v>3</v>
      </c>
      <c r="D6">
        <v>1</v>
      </c>
      <c r="E6" s="1">
        <f t="shared" si="0"/>
        <v>3</v>
      </c>
      <c r="F6" t="s">
        <v>19</v>
      </c>
      <c r="G6">
        <v>2024</v>
      </c>
      <c r="H6">
        <v>5</v>
      </c>
    </row>
    <row r="7" spans="1:8" x14ac:dyDescent="0.25">
      <c r="A7" t="s">
        <v>17</v>
      </c>
      <c r="B7" t="s">
        <v>7</v>
      </c>
      <c r="C7" s="1">
        <v>2</v>
      </c>
      <c r="D7">
        <v>1</v>
      </c>
      <c r="E7" s="1">
        <f t="shared" si="0"/>
        <v>2</v>
      </c>
      <c r="F7" t="s">
        <v>20</v>
      </c>
      <c r="G7">
        <v>2024</v>
      </c>
      <c r="H7">
        <v>1</v>
      </c>
    </row>
    <row r="8" spans="1:8" x14ac:dyDescent="0.25">
      <c r="A8" t="s">
        <v>17</v>
      </c>
      <c r="B8" t="s">
        <v>7</v>
      </c>
      <c r="C8" s="1">
        <v>15</v>
      </c>
      <c r="D8">
        <v>1</v>
      </c>
      <c r="E8" s="1">
        <f t="shared" si="0"/>
        <v>15</v>
      </c>
      <c r="F8" t="s">
        <v>18</v>
      </c>
      <c r="G8">
        <v>2023</v>
      </c>
      <c r="H8">
        <v>2</v>
      </c>
    </row>
    <row r="9" spans="1:8" x14ac:dyDescent="0.25">
      <c r="A9" t="s">
        <v>16</v>
      </c>
      <c r="B9" t="s">
        <v>7</v>
      </c>
      <c r="C9" s="1">
        <v>10</v>
      </c>
      <c r="D9">
        <v>1</v>
      </c>
      <c r="E9" s="1">
        <f t="shared" si="0"/>
        <v>10</v>
      </c>
      <c r="F9" t="s">
        <v>19</v>
      </c>
      <c r="G9">
        <v>2024</v>
      </c>
      <c r="H9">
        <v>3</v>
      </c>
    </row>
    <row r="10" spans="1:8" x14ac:dyDescent="0.25">
      <c r="A10" t="s">
        <v>14</v>
      </c>
      <c r="B10" t="s">
        <v>7</v>
      </c>
      <c r="C10" s="1">
        <v>3</v>
      </c>
      <c r="D10">
        <v>1</v>
      </c>
      <c r="E10" s="1">
        <f t="shared" si="0"/>
        <v>3</v>
      </c>
      <c r="F10" t="s">
        <v>19</v>
      </c>
      <c r="G10">
        <v>2023</v>
      </c>
      <c r="H10">
        <v>4</v>
      </c>
    </row>
    <row r="11" spans="1:8" x14ac:dyDescent="0.25">
      <c r="A11" t="s">
        <v>13</v>
      </c>
      <c r="B11" t="s">
        <v>7</v>
      </c>
      <c r="C11" s="1">
        <v>5</v>
      </c>
      <c r="D11">
        <v>1</v>
      </c>
      <c r="E11" s="1">
        <f t="shared" si="0"/>
        <v>5</v>
      </c>
      <c r="F11" t="s">
        <v>20</v>
      </c>
      <c r="G11">
        <v>2023</v>
      </c>
      <c r="H11">
        <v>5</v>
      </c>
    </row>
    <row r="12" spans="1:8" x14ac:dyDescent="0.25">
      <c r="A12" t="s">
        <v>13</v>
      </c>
      <c r="B12" t="s">
        <v>7</v>
      </c>
      <c r="C12" s="1">
        <v>2</v>
      </c>
      <c r="D12">
        <v>1</v>
      </c>
      <c r="E12" s="1">
        <f t="shared" si="0"/>
        <v>2</v>
      </c>
      <c r="F12" t="s">
        <v>18</v>
      </c>
      <c r="G12">
        <v>2023</v>
      </c>
      <c r="H12">
        <v>6</v>
      </c>
    </row>
    <row r="13" spans="1:8" x14ac:dyDescent="0.25">
      <c r="A13" t="s">
        <v>14</v>
      </c>
      <c r="B13" t="s">
        <v>7</v>
      </c>
      <c r="C13" s="1">
        <v>1</v>
      </c>
      <c r="D13">
        <v>1</v>
      </c>
      <c r="E13" s="1">
        <f t="shared" si="0"/>
        <v>1</v>
      </c>
      <c r="F13" t="s">
        <v>19</v>
      </c>
      <c r="G13">
        <v>2023</v>
      </c>
      <c r="H13">
        <v>7</v>
      </c>
    </row>
    <row r="14" spans="1:8" x14ac:dyDescent="0.25">
      <c r="A14" t="s">
        <v>13</v>
      </c>
      <c r="B14" t="s">
        <v>7</v>
      </c>
      <c r="C14" s="1">
        <v>3</v>
      </c>
      <c r="D14">
        <v>1</v>
      </c>
      <c r="E14" s="1">
        <f t="shared" si="0"/>
        <v>3</v>
      </c>
      <c r="F14" t="s">
        <v>19</v>
      </c>
      <c r="G14">
        <v>2023</v>
      </c>
      <c r="H14">
        <v>8</v>
      </c>
    </row>
    <row r="15" spans="1:8" x14ac:dyDescent="0.25">
      <c r="A15" t="s">
        <v>14</v>
      </c>
      <c r="B15" t="s">
        <v>7</v>
      </c>
      <c r="C15" s="1">
        <v>5</v>
      </c>
      <c r="D15">
        <v>2</v>
      </c>
      <c r="E15" s="1">
        <f t="shared" si="0"/>
        <v>10</v>
      </c>
      <c r="F15" t="s">
        <v>20</v>
      </c>
      <c r="G15">
        <v>2024</v>
      </c>
      <c r="H15">
        <v>9</v>
      </c>
    </row>
    <row r="16" spans="1:8" x14ac:dyDescent="0.25">
      <c r="A16" t="s">
        <v>15</v>
      </c>
      <c r="B16" t="s">
        <v>7</v>
      </c>
      <c r="C16" s="1">
        <v>6</v>
      </c>
      <c r="D16">
        <v>1</v>
      </c>
      <c r="E16" s="1">
        <f t="shared" si="0"/>
        <v>6</v>
      </c>
      <c r="F16" t="s">
        <v>18</v>
      </c>
      <c r="G16">
        <v>2024</v>
      </c>
      <c r="H16">
        <v>10</v>
      </c>
    </row>
    <row r="17" spans="1:8" x14ac:dyDescent="0.25">
      <c r="A17" t="s">
        <v>16</v>
      </c>
      <c r="B17" t="s">
        <v>7</v>
      </c>
      <c r="C17" s="1">
        <v>3</v>
      </c>
      <c r="D17">
        <v>1</v>
      </c>
      <c r="E17" s="1">
        <f t="shared" si="0"/>
        <v>3</v>
      </c>
      <c r="F17" t="s">
        <v>19</v>
      </c>
      <c r="G17">
        <v>2023</v>
      </c>
      <c r="H17">
        <v>11</v>
      </c>
    </row>
    <row r="18" spans="1:8" x14ac:dyDescent="0.25">
      <c r="A18" t="s">
        <v>17</v>
      </c>
      <c r="B18" t="s">
        <v>7</v>
      </c>
      <c r="C18" s="1">
        <v>2</v>
      </c>
      <c r="D18">
        <v>2</v>
      </c>
      <c r="E18" s="1">
        <f t="shared" si="0"/>
        <v>4</v>
      </c>
      <c r="F18" t="s">
        <v>19</v>
      </c>
      <c r="G18">
        <v>2024</v>
      </c>
      <c r="H18">
        <v>12</v>
      </c>
    </row>
    <row r="19" spans="1:8" x14ac:dyDescent="0.25">
      <c r="A19" t="s">
        <v>17</v>
      </c>
      <c r="B19" t="s">
        <v>7</v>
      </c>
      <c r="C19" s="1">
        <v>12</v>
      </c>
      <c r="D19">
        <v>4</v>
      </c>
      <c r="E19" s="1">
        <f t="shared" si="0"/>
        <v>48</v>
      </c>
      <c r="F19" t="s">
        <v>20</v>
      </c>
      <c r="G19">
        <v>2023</v>
      </c>
      <c r="H19">
        <v>2</v>
      </c>
    </row>
    <row r="20" spans="1:8" x14ac:dyDescent="0.25">
      <c r="A20" t="s">
        <v>17</v>
      </c>
      <c r="B20" t="s">
        <v>7</v>
      </c>
      <c r="C20" s="1">
        <v>1</v>
      </c>
      <c r="D20">
        <v>1</v>
      </c>
      <c r="E20" s="1">
        <f t="shared" si="0"/>
        <v>1</v>
      </c>
      <c r="F20" t="s">
        <v>18</v>
      </c>
      <c r="G20">
        <v>2023</v>
      </c>
      <c r="H20">
        <v>3</v>
      </c>
    </row>
    <row r="21" spans="1:8" x14ac:dyDescent="0.25">
      <c r="A21" t="s">
        <v>16</v>
      </c>
      <c r="B21" t="s">
        <v>7</v>
      </c>
      <c r="C21" s="1">
        <v>12</v>
      </c>
      <c r="D21">
        <v>1</v>
      </c>
      <c r="E21" s="1">
        <f t="shared" si="0"/>
        <v>12</v>
      </c>
      <c r="F21" t="s">
        <v>19</v>
      </c>
      <c r="G21">
        <v>2023</v>
      </c>
      <c r="H21">
        <v>4</v>
      </c>
    </row>
    <row r="22" spans="1:8" x14ac:dyDescent="0.25">
      <c r="A22" t="s">
        <v>14</v>
      </c>
      <c r="B22" t="s">
        <v>7</v>
      </c>
      <c r="C22" s="1">
        <v>3</v>
      </c>
      <c r="D22">
        <v>1</v>
      </c>
      <c r="E22" s="1">
        <f t="shared" si="0"/>
        <v>3</v>
      </c>
      <c r="F22" t="s">
        <v>19</v>
      </c>
      <c r="G22">
        <v>2023</v>
      </c>
      <c r="H22">
        <v>5</v>
      </c>
    </row>
    <row r="23" spans="1:8" x14ac:dyDescent="0.25">
      <c r="A23" t="s">
        <v>13</v>
      </c>
      <c r="B23" t="s">
        <v>7</v>
      </c>
      <c r="C23" s="1">
        <v>2</v>
      </c>
      <c r="D23">
        <v>11</v>
      </c>
      <c r="E23" s="1">
        <f t="shared" si="0"/>
        <v>22</v>
      </c>
      <c r="F23" t="s">
        <v>20</v>
      </c>
      <c r="G23">
        <v>2023</v>
      </c>
      <c r="H23">
        <v>6</v>
      </c>
    </row>
    <row r="24" spans="1:8" x14ac:dyDescent="0.25">
      <c r="A24" t="s">
        <v>13</v>
      </c>
      <c r="B24" t="s">
        <v>7</v>
      </c>
      <c r="C24" s="1">
        <v>4</v>
      </c>
      <c r="D24">
        <v>1</v>
      </c>
      <c r="E24" s="1">
        <f t="shared" si="0"/>
        <v>4</v>
      </c>
      <c r="F24" t="s">
        <v>18</v>
      </c>
      <c r="G24">
        <v>2024</v>
      </c>
      <c r="H24">
        <v>7</v>
      </c>
    </row>
    <row r="25" spans="1:8" x14ac:dyDescent="0.25">
      <c r="A25" t="s">
        <v>14</v>
      </c>
      <c r="B25" t="s">
        <v>7</v>
      </c>
      <c r="C25" s="1">
        <v>4</v>
      </c>
      <c r="D25">
        <v>1</v>
      </c>
      <c r="E25" s="1">
        <f t="shared" si="0"/>
        <v>4</v>
      </c>
      <c r="F25" t="s">
        <v>19</v>
      </c>
      <c r="G25">
        <v>2024</v>
      </c>
      <c r="H25">
        <v>8</v>
      </c>
    </row>
    <row r="26" spans="1:8" x14ac:dyDescent="0.25">
      <c r="A26" t="s">
        <v>13</v>
      </c>
      <c r="B26" t="s">
        <v>7</v>
      </c>
      <c r="C26" s="1">
        <v>2</v>
      </c>
      <c r="D26">
        <v>2</v>
      </c>
      <c r="E26" s="1">
        <f t="shared" si="0"/>
        <v>4</v>
      </c>
      <c r="F26" t="s">
        <v>19</v>
      </c>
      <c r="G26">
        <v>2023</v>
      </c>
      <c r="H26">
        <v>9</v>
      </c>
    </row>
    <row r="27" spans="1:8" x14ac:dyDescent="0.25">
      <c r="A27" t="s">
        <v>14</v>
      </c>
      <c r="B27" t="s">
        <v>7</v>
      </c>
      <c r="C27" s="1">
        <v>22</v>
      </c>
      <c r="D27">
        <v>1</v>
      </c>
      <c r="E27" s="1">
        <f t="shared" si="0"/>
        <v>22</v>
      </c>
      <c r="F27" t="s">
        <v>20</v>
      </c>
      <c r="G27">
        <v>2024</v>
      </c>
      <c r="H27">
        <v>10</v>
      </c>
    </row>
    <row r="28" spans="1:8" x14ac:dyDescent="0.25">
      <c r="A28" t="s">
        <v>15</v>
      </c>
      <c r="B28" t="s">
        <v>7</v>
      </c>
      <c r="C28" s="1">
        <v>2</v>
      </c>
      <c r="D28">
        <v>1</v>
      </c>
      <c r="E28" s="1">
        <f t="shared" si="0"/>
        <v>2</v>
      </c>
      <c r="F28" t="s">
        <v>18</v>
      </c>
      <c r="G28">
        <v>2023</v>
      </c>
      <c r="H28">
        <v>11</v>
      </c>
    </row>
    <row r="29" spans="1:8" x14ac:dyDescent="0.25">
      <c r="A29" t="s">
        <v>16</v>
      </c>
      <c r="B29" t="s">
        <v>7</v>
      </c>
      <c r="C29" s="1">
        <v>2</v>
      </c>
      <c r="D29">
        <v>3</v>
      </c>
      <c r="E29" s="1">
        <f t="shared" si="0"/>
        <v>6</v>
      </c>
      <c r="F29" t="s">
        <v>19</v>
      </c>
      <c r="G29">
        <v>2023</v>
      </c>
      <c r="H29">
        <v>6</v>
      </c>
    </row>
    <row r="30" spans="1:8" x14ac:dyDescent="0.25">
      <c r="A30" t="s">
        <v>17</v>
      </c>
      <c r="B30" t="s">
        <v>7</v>
      </c>
      <c r="C30" s="1">
        <v>54</v>
      </c>
      <c r="D30">
        <v>4</v>
      </c>
      <c r="E30" s="1">
        <f t="shared" si="0"/>
        <v>216</v>
      </c>
      <c r="F30" t="s">
        <v>19</v>
      </c>
      <c r="G30">
        <v>2023</v>
      </c>
      <c r="H30">
        <v>7</v>
      </c>
    </row>
    <row r="31" spans="1:8" x14ac:dyDescent="0.25">
      <c r="A31" t="s">
        <v>17</v>
      </c>
      <c r="B31" t="s">
        <v>7</v>
      </c>
      <c r="C31" s="1">
        <v>3</v>
      </c>
      <c r="D31">
        <v>1</v>
      </c>
      <c r="E31" s="1">
        <f t="shared" si="0"/>
        <v>3</v>
      </c>
      <c r="F31" t="s">
        <v>20</v>
      </c>
      <c r="G31">
        <v>2023</v>
      </c>
      <c r="H31">
        <v>8</v>
      </c>
    </row>
    <row r="32" spans="1:8" x14ac:dyDescent="0.25">
      <c r="A32" t="s">
        <v>17</v>
      </c>
      <c r="B32" t="s">
        <v>8</v>
      </c>
      <c r="C32" s="1">
        <v>20</v>
      </c>
      <c r="D32">
        <v>2</v>
      </c>
      <c r="E32" s="1">
        <f t="shared" si="0"/>
        <v>40</v>
      </c>
      <c r="F32" t="s">
        <v>18</v>
      </c>
      <c r="G32">
        <v>2023</v>
      </c>
      <c r="H32">
        <v>9</v>
      </c>
    </row>
    <row r="33" spans="1:8" x14ac:dyDescent="0.25">
      <c r="A33" t="s">
        <v>16</v>
      </c>
      <c r="B33" t="s">
        <v>8</v>
      </c>
      <c r="C33" s="1">
        <v>20</v>
      </c>
      <c r="D33">
        <v>1</v>
      </c>
      <c r="E33" s="1">
        <f t="shared" si="0"/>
        <v>20</v>
      </c>
      <c r="F33" t="s">
        <v>19</v>
      </c>
      <c r="G33">
        <v>2024</v>
      </c>
      <c r="H33">
        <v>6</v>
      </c>
    </row>
    <row r="34" spans="1:8" x14ac:dyDescent="0.25">
      <c r="A34" t="s">
        <v>14</v>
      </c>
      <c r="B34" t="s">
        <v>8</v>
      </c>
      <c r="C34" s="1">
        <v>20</v>
      </c>
      <c r="D34">
        <v>1</v>
      </c>
      <c r="E34" s="1">
        <f t="shared" si="0"/>
        <v>20</v>
      </c>
      <c r="F34" t="s">
        <v>19</v>
      </c>
      <c r="G34">
        <v>2024</v>
      </c>
      <c r="H34">
        <v>7</v>
      </c>
    </row>
    <row r="35" spans="1:8" x14ac:dyDescent="0.25">
      <c r="A35" t="s">
        <v>13</v>
      </c>
      <c r="B35" t="s">
        <v>8</v>
      </c>
      <c r="C35" s="1">
        <v>20</v>
      </c>
      <c r="D35">
        <v>3</v>
      </c>
      <c r="E35" s="1">
        <f t="shared" si="0"/>
        <v>60</v>
      </c>
      <c r="F35" t="s">
        <v>20</v>
      </c>
      <c r="G35">
        <v>2023</v>
      </c>
      <c r="H35">
        <v>8</v>
      </c>
    </row>
    <row r="36" spans="1:8" x14ac:dyDescent="0.25">
      <c r="A36" t="s">
        <v>13</v>
      </c>
      <c r="B36" t="s">
        <v>8</v>
      </c>
      <c r="C36" s="1">
        <v>20</v>
      </c>
      <c r="D36">
        <v>4</v>
      </c>
      <c r="E36" s="1">
        <f t="shared" si="0"/>
        <v>80</v>
      </c>
      <c r="F36" t="s">
        <v>18</v>
      </c>
      <c r="G36">
        <v>2024</v>
      </c>
      <c r="H36">
        <v>9</v>
      </c>
    </row>
    <row r="37" spans="1:8" x14ac:dyDescent="0.25">
      <c r="A37" t="s">
        <v>14</v>
      </c>
      <c r="B37" t="s">
        <v>8</v>
      </c>
      <c r="C37" s="1">
        <v>20</v>
      </c>
      <c r="D37">
        <v>1</v>
      </c>
      <c r="E37" s="1">
        <f t="shared" si="0"/>
        <v>20</v>
      </c>
      <c r="F37" t="s">
        <v>19</v>
      </c>
      <c r="G37">
        <v>2023</v>
      </c>
      <c r="H37">
        <v>3</v>
      </c>
    </row>
    <row r="38" spans="1:8" x14ac:dyDescent="0.25">
      <c r="A38" t="s">
        <v>13</v>
      </c>
      <c r="B38" t="s">
        <v>8</v>
      </c>
      <c r="C38" s="1">
        <v>20</v>
      </c>
      <c r="D38">
        <v>2</v>
      </c>
      <c r="E38" s="1">
        <f t="shared" si="0"/>
        <v>40</v>
      </c>
      <c r="F38" t="s">
        <v>19</v>
      </c>
      <c r="G38">
        <v>2023</v>
      </c>
      <c r="H38">
        <v>4</v>
      </c>
    </row>
    <row r="39" spans="1:8" x14ac:dyDescent="0.25">
      <c r="A39" t="s">
        <v>14</v>
      </c>
      <c r="B39" t="s">
        <v>8</v>
      </c>
      <c r="C39" s="1">
        <v>20</v>
      </c>
      <c r="D39">
        <v>1</v>
      </c>
      <c r="E39" s="1">
        <f t="shared" si="0"/>
        <v>20</v>
      </c>
      <c r="F39" t="s">
        <v>20</v>
      </c>
      <c r="G39">
        <v>2023</v>
      </c>
      <c r="H39">
        <v>5</v>
      </c>
    </row>
    <row r="40" spans="1:8" x14ac:dyDescent="0.25">
      <c r="A40" t="s">
        <v>15</v>
      </c>
      <c r="B40" t="s">
        <v>8</v>
      </c>
      <c r="C40" s="1">
        <v>20</v>
      </c>
      <c r="D40">
        <v>1</v>
      </c>
      <c r="E40" s="1">
        <f t="shared" si="0"/>
        <v>20</v>
      </c>
      <c r="F40" t="s">
        <v>18</v>
      </c>
      <c r="G40">
        <v>2023</v>
      </c>
      <c r="H40">
        <v>6</v>
      </c>
    </row>
    <row r="41" spans="1:8" x14ac:dyDescent="0.25">
      <c r="A41" t="s">
        <v>16</v>
      </c>
      <c r="B41" t="s">
        <v>9</v>
      </c>
      <c r="C41" s="1">
        <v>3</v>
      </c>
      <c r="D41">
        <v>3</v>
      </c>
      <c r="E41" s="1">
        <f t="shared" si="0"/>
        <v>9</v>
      </c>
      <c r="F41" t="s">
        <v>19</v>
      </c>
      <c r="G41">
        <v>2023</v>
      </c>
      <c r="H41">
        <v>7</v>
      </c>
    </row>
    <row r="42" spans="1:8" x14ac:dyDescent="0.25">
      <c r="A42" t="s">
        <v>17</v>
      </c>
      <c r="B42" t="s">
        <v>9</v>
      </c>
      <c r="C42" s="1">
        <v>3</v>
      </c>
      <c r="D42">
        <v>3</v>
      </c>
      <c r="E42" s="1">
        <f t="shared" si="0"/>
        <v>9</v>
      </c>
      <c r="F42" t="s">
        <v>19</v>
      </c>
      <c r="G42">
        <v>2024</v>
      </c>
      <c r="H42">
        <v>8</v>
      </c>
    </row>
    <row r="43" spans="1:8" x14ac:dyDescent="0.25">
      <c r="A43" t="s">
        <v>17</v>
      </c>
      <c r="B43" t="s">
        <v>9</v>
      </c>
      <c r="C43" s="1">
        <v>3</v>
      </c>
      <c r="D43">
        <v>3</v>
      </c>
      <c r="E43" s="1">
        <f t="shared" si="0"/>
        <v>9</v>
      </c>
      <c r="F43" t="s">
        <v>20</v>
      </c>
      <c r="G43">
        <v>2024</v>
      </c>
      <c r="H43">
        <v>9</v>
      </c>
    </row>
    <row r="44" spans="1:8" x14ac:dyDescent="0.25">
      <c r="A44" t="s">
        <v>17</v>
      </c>
      <c r="B44" t="s">
        <v>9</v>
      </c>
      <c r="C44" s="1">
        <v>3</v>
      </c>
      <c r="D44">
        <v>3</v>
      </c>
      <c r="E44" s="1">
        <f t="shared" si="0"/>
        <v>9</v>
      </c>
      <c r="F44" t="s">
        <v>18</v>
      </c>
      <c r="G44">
        <v>2023</v>
      </c>
      <c r="H44">
        <v>10</v>
      </c>
    </row>
    <row r="45" spans="1:8" x14ac:dyDescent="0.25">
      <c r="A45" t="s">
        <v>16</v>
      </c>
      <c r="B45" t="s">
        <v>9</v>
      </c>
      <c r="C45" s="1">
        <v>3</v>
      </c>
      <c r="D45">
        <v>45</v>
      </c>
      <c r="E45" s="1">
        <f t="shared" si="0"/>
        <v>135</v>
      </c>
      <c r="F45" t="s">
        <v>19</v>
      </c>
      <c r="G45">
        <v>2024</v>
      </c>
      <c r="H45">
        <v>11</v>
      </c>
    </row>
    <row r="46" spans="1:8" x14ac:dyDescent="0.25">
      <c r="A46" t="s">
        <v>14</v>
      </c>
      <c r="B46" t="s">
        <v>9</v>
      </c>
      <c r="C46" s="1">
        <v>3</v>
      </c>
      <c r="D46">
        <v>31</v>
      </c>
      <c r="E46" s="1">
        <f t="shared" si="0"/>
        <v>93</v>
      </c>
      <c r="F46" t="s">
        <v>19</v>
      </c>
      <c r="G46">
        <v>2023</v>
      </c>
      <c r="H46">
        <v>6</v>
      </c>
    </row>
    <row r="47" spans="1:8" x14ac:dyDescent="0.25">
      <c r="A47" t="s">
        <v>13</v>
      </c>
      <c r="B47" t="s">
        <v>9</v>
      </c>
      <c r="C47" s="1">
        <v>3</v>
      </c>
      <c r="D47">
        <v>5</v>
      </c>
      <c r="E47" s="1">
        <f t="shared" si="0"/>
        <v>15</v>
      </c>
      <c r="F47" t="s">
        <v>20</v>
      </c>
      <c r="G47">
        <v>2023</v>
      </c>
      <c r="H47">
        <v>7</v>
      </c>
    </row>
    <row r="48" spans="1:8" x14ac:dyDescent="0.25">
      <c r="A48" t="s">
        <v>13</v>
      </c>
      <c r="B48" t="s">
        <v>9</v>
      </c>
      <c r="C48" s="1">
        <v>3</v>
      </c>
      <c r="D48">
        <v>2</v>
      </c>
      <c r="E48" s="1">
        <f t="shared" si="0"/>
        <v>6</v>
      </c>
      <c r="F48" t="s">
        <v>18</v>
      </c>
      <c r="G48">
        <v>2023</v>
      </c>
      <c r="H48">
        <v>8</v>
      </c>
    </row>
    <row r="49" spans="1:8" x14ac:dyDescent="0.25">
      <c r="A49" t="s">
        <v>14</v>
      </c>
      <c r="B49" t="s">
        <v>9</v>
      </c>
      <c r="C49" s="1">
        <v>3</v>
      </c>
      <c r="D49">
        <v>5</v>
      </c>
      <c r="E49" s="1">
        <f t="shared" si="0"/>
        <v>15</v>
      </c>
      <c r="F49" t="s">
        <v>19</v>
      </c>
      <c r="G49">
        <v>2023</v>
      </c>
      <c r="H49">
        <v>9</v>
      </c>
    </row>
    <row r="50" spans="1:8" x14ac:dyDescent="0.25">
      <c r="A50" t="s">
        <v>13</v>
      </c>
      <c r="B50" t="s">
        <v>9</v>
      </c>
      <c r="C50" s="1">
        <v>3</v>
      </c>
      <c r="D50">
        <v>2</v>
      </c>
      <c r="E50" s="1">
        <f t="shared" si="0"/>
        <v>6</v>
      </c>
      <c r="F50" t="s">
        <v>19</v>
      </c>
      <c r="G50">
        <v>2023</v>
      </c>
      <c r="H50">
        <v>4</v>
      </c>
    </row>
    <row r="51" spans="1:8" x14ac:dyDescent="0.25">
      <c r="A51" t="s">
        <v>14</v>
      </c>
      <c r="B51" t="s">
        <v>9</v>
      </c>
      <c r="C51" s="1">
        <v>3</v>
      </c>
      <c r="D51">
        <v>3</v>
      </c>
      <c r="E51" s="1">
        <f t="shared" si="0"/>
        <v>9</v>
      </c>
      <c r="F51" t="s">
        <v>20</v>
      </c>
      <c r="G51">
        <v>2024</v>
      </c>
      <c r="H51">
        <v>5</v>
      </c>
    </row>
    <row r="52" spans="1:8" x14ac:dyDescent="0.25">
      <c r="A52" t="s">
        <v>15</v>
      </c>
      <c r="B52" t="s">
        <v>9</v>
      </c>
      <c r="C52" s="1">
        <v>3</v>
      </c>
      <c r="D52">
        <v>4</v>
      </c>
      <c r="E52" s="1">
        <f t="shared" si="0"/>
        <v>12</v>
      </c>
      <c r="F52" t="s">
        <v>18</v>
      </c>
      <c r="G52">
        <v>2024</v>
      </c>
      <c r="H52">
        <v>1</v>
      </c>
    </row>
    <row r="53" spans="1:8" x14ac:dyDescent="0.25">
      <c r="A53" t="s">
        <v>16</v>
      </c>
      <c r="B53" t="s">
        <v>9</v>
      </c>
      <c r="C53" s="1">
        <v>3</v>
      </c>
      <c r="D53">
        <v>54</v>
      </c>
      <c r="E53" s="1">
        <f t="shared" si="0"/>
        <v>162</v>
      </c>
      <c r="F53" t="s">
        <v>19</v>
      </c>
      <c r="G53">
        <v>2023</v>
      </c>
      <c r="H53">
        <v>2</v>
      </c>
    </row>
    <row r="54" spans="1:8" x14ac:dyDescent="0.25">
      <c r="A54" t="s">
        <v>17</v>
      </c>
      <c r="B54" t="s">
        <v>9</v>
      </c>
      <c r="C54" s="1">
        <v>3</v>
      </c>
      <c r="D54">
        <v>5</v>
      </c>
      <c r="E54" s="1">
        <f t="shared" si="0"/>
        <v>15</v>
      </c>
      <c r="F54" t="s">
        <v>19</v>
      </c>
      <c r="G54">
        <v>2024</v>
      </c>
      <c r="H54">
        <v>3</v>
      </c>
    </row>
    <row r="55" spans="1:8" x14ac:dyDescent="0.25">
      <c r="A55" t="s">
        <v>17</v>
      </c>
      <c r="B55" t="s">
        <v>9</v>
      </c>
      <c r="C55" s="1">
        <v>3</v>
      </c>
      <c r="D55">
        <v>23</v>
      </c>
      <c r="E55" s="1">
        <f t="shared" si="0"/>
        <v>69</v>
      </c>
      <c r="F55" t="s">
        <v>20</v>
      </c>
      <c r="G55">
        <v>2023</v>
      </c>
      <c r="H55">
        <v>4</v>
      </c>
    </row>
    <row r="56" spans="1:8" x14ac:dyDescent="0.25">
      <c r="A56" t="s">
        <v>17</v>
      </c>
      <c r="B56" t="s">
        <v>9</v>
      </c>
      <c r="C56" s="1">
        <v>3</v>
      </c>
      <c r="D56">
        <v>2</v>
      </c>
      <c r="E56" s="1">
        <f t="shared" si="0"/>
        <v>6</v>
      </c>
      <c r="F56" t="s">
        <v>18</v>
      </c>
      <c r="G56">
        <v>2023</v>
      </c>
      <c r="H56">
        <v>5</v>
      </c>
    </row>
    <row r="57" spans="1:8" x14ac:dyDescent="0.25">
      <c r="A57" t="s">
        <v>16</v>
      </c>
      <c r="B57" t="s">
        <v>9</v>
      </c>
      <c r="C57" s="1">
        <v>3</v>
      </c>
      <c r="D57">
        <v>2</v>
      </c>
      <c r="E57" s="1">
        <f t="shared" si="0"/>
        <v>6</v>
      </c>
      <c r="F57" t="s">
        <v>19</v>
      </c>
      <c r="G57">
        <v>2023</v>
      </c>
      <c r="H57">
        <v>6</v>
      </c>
    </row>
    <row r="58" spans="1:8" x14ac:dyDescent="0.25">
      <c r="A58" t="s">
        <v>14</v>
      </c>
      <c r="B58" t="s">
        <v>9</v>
      </c>
      <c r="C58" s="1">
        <v>3</v>
      </c>
      <c r="D58">
        <v>4</v>
      </c>
      <c r="E58" s="1">
        <f t="shared" si="0"/>
        <v>12</v>
      </c>
      <c r="F58" t="s">
        <v>19</v>
      </c>
      <c r="G58">
        <v>2023</v>
      </c>
      <c r="H58">
        <v>7</v>
      </c>
    </row>
    <row r="59" spans="1:8" x14ac:dyDescent="0.25">
      <c r="A59" t="s">
        <v>13</v>
      </c>
      <c r="B59" t="s">
        <v>9</v>
      </c>
      <c r="C59" s="1">
        <v>3</v>
      </c>
      <c r="D59">
        <v>4</v>
      </c>
      <c r="E59" s="1">
        <f t="shared" si="0"/>
        <v>12</v>
      </c>
      <c r="F59" t="s">
        <v>20</v>
      </c>
      <c r="G59">
        <v>2023</v>
      </c>
      <c r="H59">
        <v>8</v>
      </c>
    </row>
    <row r="60" spans="1:8" x14ac:dyDescent="0.25">
      <c r="A60" t="s">
        <v>13</v>
      </c>
      <c r="B60" t="s">
        <v>9</v>
      </c>
      <c r="C60" s="1">
        <v>3</v>
      </c>
      <c r="D60">
        <v>3</v>
      </c>
      <c r="E60" s="1">
        <f t="shared" si="0"/>
        <v>9</v>
      </c>
      <c r="F60" t="s">
        <v>18</v>
      </c>
      <c r="G60">
        <v>2023</v>
      </c>
      <c r="H60">
        <v>9</v>
      </c>
    </row>
    <row r="61" spans="1:8" x14ac:dyDescent="0.25">
      <c r="A61" t="s">
        <v>14</v>
      </c>
      <c r="B61" t="s">
        <v>9</v>
      </c>
      <c r="C61" s="1">
        <v>3</v>
      </c>
      <c r="D61">
        <v>3</v>
      </c>
      <c r="E61" s="1">
        <f t="shared" si="0"/>
        <v>9</v>
      </c>
      <c r="F61" t="s">
        <v>19</v>
      </c>
      <c r="G61">
        <v>2024</v>
      </c>
      <c r="H61">
        <v>10</v>
      </c>
    </row>
    <row r="62" spans="1:8" x14ac:dyDescent="0.25">
      <c r="A62" t="s">
        <v>13</v>
      </c>
      <c r="B62" t="s">
        <v>9</v>
      </c>
      <c r="C62" s="1">
        <v>3</v>
      </c>
      <c r="D62">
        <v>2</v>
      </c>
      <c r="E62" s="1">
        <f t="shared" si="0"/>
        <v>6</v>
      </c>
      <c r="F62" t="s">
        <v>19</v>
      </c>
      <c r="G62">
        <v>2024</v>
      </c>
      <c r="H62">
        <v>11</v>
      </c>
    </row>
    <row r="63" spans="1:8" x14ac:dyDescent="0.25">
      <c r="A63" t="s">
        <v>14</v>
      </c>
      <c r="B63" t="s">
        <v>9</v>
      </c>
      <c r="C63" s="1">
        <v>3</v>
      </c>
      <c r="D63">
        <v>2</v>
      </c>
      <c r="E63" s="1">
        <f t="shared" si="0"/>
        <v>6</v>
      </c>
      <c r="F63" t="s">
        <v>20</v>
      </c>
      <c r="G63">
        <v>2023</v>
      </c>
      <c r="H63">
        <v>12</v>
      </c>
    </row>
    <row r="64" spans="1:8" x14ac:dyDescent="0.25">
      <c r="A64" t="s">
        <v>15</v>
      </c>
      <c r="B64" t="s">
        <v>10</v>
      </c>
      <c r="C64" s="1">
        <v>795</v>
      </c>
      <c r="D64">
        <v>2</v>
      </c>
      <c r="E64" s="1">
        <f t="shared" si="0"/>
        <v>1590</v>
      </c>
      <c r="F64" t="s">
        <v>18</v>
      </c>
      <c r="G64">
        <v>2024</v>
      </c>
      <c r="H64">
        <v>4</v>
      </c>
    </row>
    <row r="65" spans="1:8" x14ac:dyDescent="0.25">
      <c r="A65" t="s">
        <v>16</v>
      </c>
      <c r="B65" t="s">
        <v>10</v>
      </c>
      <c r="C65" s="1">
        <v>500</v>
      </c>
      <c r="D65">
        <v>1</v>
      </c>
      <c r="E65" s="1">
        <f t="shared" si="0"/>
        <v>500</v>
      </c>
      <c r="F65" t="s">
        <v>19</v>
      </c>
      <c r="G65">
        <v>2023</v>
      </c>
      <c r="H65">
        <v>5</v>
      </c>
    </row>
    <row r="66" spans="1:8" x14ac:dyDescent="0.25">
      <c r="A66" t="s">
        <v>17</v>
      </c>
      <c r="B66" t="s">
        <v>10</v>
      </c>
      <c r="C66" s="1">
        <v>700</v>
      </c>
      <c r="D66">
        <v>2</v>
      </c>
      <c r="E66" s="1">
        <f t="shared" si="0"/>
        <v>1400</v>
      </c>
      <c r="F66" t="s">
        <v>19</v>
      </c>
      <c r="G66">
        <v>2023</v>
      </c>
      <c r="H66">
        <v>1</v>
      </c>
    </row>
    <row r="67" spans="1:8" x14ac:dyDescent="0.25">
      <c r="A67" t="s">
        <v>17</v>
      </c>
      <c r="B67" t="s">
        <v>10</v>
      </c>
      <c r="C67" s="1">
        <v>500</v>
      </c>
      <c r="D67">
        <v>2</v>
      </c>
      <c r="E67" s="1">
        <f t="shared" ref="E67:E130" si="1">D67*C67</f>
        <v>1000</v>
      </c>
      <c r="F67" t="s">
        <v>20</v>
      </c>
      <c r="G67">
        <v>2023</v>
      </c>
      <c r="H67">
        <v>2</v>
      </c>
    </row>
    <row r="68" spans="1:8" x14ac:dyDescent="0.25">
      <c r="A68" t="s">
        <v>17</v>
      </c>
      <c r="B68" t="s">
        <v>10</v>
      </c>
      <c r="C68" s="1">
        <v>600</v>
      </c>
      <c r="D68">
        <v>2</v>
      </c>
      <c r="E68" s="1">
        <f t="shared" si="1"/>
        <v>1200</v>
      </c>
      <c r="F68" t="s">
        <v>18</v>
      </c>
      <c r="G68">
        <v>2023</v>
      </c>
      <c r="H68">
        <v>3</v>
      </c>
    </row>
    <row r="69" spans="1:8" x14ac:dyDescent="0.25">
      <c r="A69" t="s">
        <v>16</v>
      </c>
      <c r="B69" t="s">
        <v>10</v>
      </c>
      <c r="C69" s="1">
        <v>599</v>
      </c>
      <c r="D69">
        <v>2</v>
      </c>
      <c r="E69" s="1">
        <f t="shared" si="1"/>
        <v>1198</v>
      </c>
      <c r="F69" t="s">
        <v>19</v>
      </c>
      <c r="G69">
        <v>2023</v>
      </c>
      <c r="H69">
        <v>4</v>
      </c>
    </row>
    <row r="70" spans="1:8" x14ac:dyDescent="0.25">
      <c r="A70" t="s">
        <v>14</v>
      </c>
      <c r="B70" t="s">
        <v>10</v>
      </c>
      <c r="C70" s="1">
        <v>200</v>
      </c>
      <c r="D70">
        <v>2</v>
      </c>
      <c r="E70" s="1">
        <f t="shared" si="1"/>
        <v>400</v>
      </c>
      <c r="F70" t="s">
        <v>19</v>
      </c>
      <c r="G70">
        <v>2024</v>
      </c>
      <c r="H70">
        <v>5</v>
      </c>
    </row>
    <row r="71" spans="1:8" x14ac:dyDescent="0.25">
      <c r="A71" t="s">
        <v>13</v>
      </c>
      <c r="B71" t="s">
        <v>10</v>
      </c>
      <c r="C71" s="1">
        <v>300</v>
      </c>
      <c r="D71">
        <v>2</v>
      </c>
      <c r="E71" s="1">
        <f t="shared" si="1"/>
        <v>600</v>
      </c>
      <c r="F71" t="s">
        <v>20</v>
      </c>
      <c r="G71">
        <v>2024</v>
      </c>
      <c r="H71">
        <v>6</v>
      </c>
    </row>
    <row r="72" spans="1:8" x14ac:dyDescent="0.25">
      <c r="A72" t="s">
        <v>13</v>
      </c>
      <c r="B72" t="s">
        <v>10</v>
      </c>
      <c r="C72" s="1">
        <v>400</v>
      </c>
      <c r="D72">
        <v>2</v>
      </c>
      <c r="E72" s="1">
        <f t="shared" si="1"/>
        <v>800</v>
      </c>
      <c r="F72" t="s">
        <v>18</v>
      </c>
      <c r="G72">
        <v>2023</v>
      </c>
      <c r="H72">
        <v>7</v>
      </c>
    </row>
    <row r="73" spans="1:8" x14ac:dyDescent="0.25">
      <c r="A73" t="s">
        <v>14</v>
      </c>
      <c r="B73" t="s">
        <v>10</v>
      </c>
      <c r="C73" s="1">
        <v>595</v>
      </c>
      <c r="D73">
        <v>1</v>
      </c>
      <c r="E73" s="1">
        <f t="shared" si="1"/>
        <v>595</v>
      </c>
      <c r="F73" t="s">
        <v>19</v>
      </c>
      <c r="G73">
        <v>2024</v>
      </c>
      <c r="H73">
        <v>8</v>
      </c>
    </row>
    <row r="74" spans="1:8" x14ac:dyDescent="0.25">
      <c r="A74" t="s">
        <v>13</v>
      </c>
      <c r="B74" t="s">
        <v>10</v>
      </c>
      <c r="C74" s="1">
        <v>298</v>
      </c>
      <c r="D74">
        <v>1</v>
      </c>
      <c r="E74" s="1">
        <f t="shared" si="1"/>
        <v>298</v>
      </c>
      <c r="F74" t="s">
        <v>19</v>
      </c>
      <c r="G74">
        <v>2023</v>
      </c>
      <c r="H74">
        <v>9</v>
      </c>
    </row>
    <row r="75" spans="1:8" x14ac:dyDescent="0.25">
      <c r="A75" t="s">
        <v>14</v>
      </c>
      <c r="B75" t="s">
        <v>10</v>
      </c>
      <c r="C75" s="1">
        <v>495</v>
      </c>
      <c r="D75">
        <v>1</v>
      </c>
      <c r="E75" s="1">
        <f t="shared" si="1"/>
        <v>495</v>
      </c>
      <c r="F75" t="s">
        <v>20</v>
      </c>
      <c r="G75">
        <v>2023</v>
      </c>
      <c r="H75">
        <v>10</v>
      </c>
    </row>
    <row r="76" spans="1:8" x14ac:dyDescent="0.25">
      <c r="A76" t="s">
        <v>15</v>
      </c>
      <c r="B76" t="s">
        <v>10</v>
      </c>
      <c r="C76" s="1">
        <v>282</v>
      </c>
      <c r="D76">
        <v>1</v>
      </c>
      <c r="E76" s="1">
        <f t="shared" si="1"/>
        <v>282</v>
      </c>
      <c r="F76" t="s">
        <v>18</v>
      </c>
      <c r="G76">
        <v>2023</v>
      </c>
      <c r="H76">
        <v>11</v>
      </c>
    </row>
    <row r="77" spans="1:8" x14ac:dyDescent="0.25">
      <c r="A77" t="s">
        <v>16</v>
      </c>
      <c r="B77" t="s">
        <v>10</v>
      </c>
      <c r="C77" s="1">
        <v>395</v>
      </c>
      <c r="D77">
        <v>1</v>
      </c>
      <c r="E77" s="1">
        <f t="shared" si="1"/>
        <v>395</v>
      </c>
      <c r="F77" t="s">
        <v>19</v>
      </c>
      <c r="G77">
        <v>2023</v>
      </c>
      <c r="H77">
        <v>12</v>
      </c>
    </row>
    <row r="78" spans="1:8" x14ac:dyDescent="0.25">
      <c r="A78" t="s">
        <v>17</v>
      </c>
      <c r="B78" t="s">
        <v>10</v>
      </c>
      <c r="C78" s="1">
        <v>2999</v>
      </c>
      <c r="D78">
        <v>1</v>
      </c>
      <c r="E78" s="1">
        <f t="shared" si="1"/>
        <v>2999</v>
      </c>
      <c r="F78" t="s">
        <v>19</v>
      </c>
      <c r="G78">
        <v>2023</v>
      </c>
      <c r="H78">
        <v>5</v>
      </c>
    </row>
    <row r="79" spans="1:8" x14ac:dyDescent="0.25">
      <c r="A79" t="s">
        <v>17</v>
      </c>
      <c r="B79" t="s">
        <v>10</v>
      </c>
      <c r="C79" s="1">
        <v>293</v>
      </c>
      <c r="D79">
        <v>1</v>
      </c>
      <c r="E79" s="1">
        <f t="shared" si="1"/>
        <v>293</v>
      </c>
      <c r="F79" t="s">
        <v>20</v>
      </c>
      <c r="G79">
        <v>2023</v>
      </c>
      <c r="H79">
        <v>6</v>
      </c>
    </row>
    <row r="80" spans="1:8" x14ac:dyDescent="0.25">
      <c r="A80" t="s">
        <v>17</v>
      </c>
      <c r="B80" t="s">
        <v>10</v>
      </c>
      <c r="C80" s="1">
        <v>2921</v>
      </c>
      <c r="D80">
        <v>1</v>
      </c>
      <c r="E80" s="1">
        <f t="shared" si="1"/>
        <v>2921</v>
      </c>
      <c r="F80" t="s">
        <v>18</v>
      </c>
      <c r="G80">
        <v>2023</v>
      </c>
      <c r="H80">
        <v>7</v>
      </c>
    </row>
    <row r="81" spans="1:8" x14ac:dyDescent="0.25">
      <c r="A81" t="s">
        <v>16</v>
      </c>
      <c r="B81" t="s">
        <v>10</v>
      </c>
      <c r="C81" s="1">
        <v>400</v>
      </c>
      <c r="D81">
        <v>1</v>
      </c>
      <c r="E81" s="1">
        <f t="shared" si="1"/>
        <v>400</v>
      </c>
      <c r="F81" t="s">
        <v>19</v>
      </c>
      <c r="G81">
        <v>2023</v>
      </c>
      <c r="H81">
        <v>8</v>
      </c>
    </row>
    <row r="82" spans="1:8" x14ac:dyDescent="0.25">
      <c r="A82" t="s">
        <v>14</v>
      </c>
      <c r="B82" t="s">
        <v>10</v>
      </c>
      <c r="C82" s="1">
        <v>302</v>
      </c>
      <c r="D82">
        <v>1</v>
      </c>
      <c r="E82" s="1">
        <f t="shared" si="1"/>
        <v>302</v>
      </c>
      <c r="F82" t="s">
        <v>19</v>
      </c>
      <c r="G82">
        <v>2023</v>
      </c>
      <c r="H82">
        <v>9</v>
      </c>
    </row>
    <row r="83" spans="1:8" x14ac:dyDescent="0.25">
      <c r="A83" t="s">
        <v>13</v>
      </c>
      <c r="B83" t="s">
        <v>10</v>
      </c>
      <c r="C83" s="1">
        <v>500</v>
      </c>
      <c r="D83">
        <v>1</v>
      </c>
      <c r="E83" s="1">
        <f t="shared" si="1"/>
        <v>500</v>
      </c>
      <c r="F83" t="s">
        <v>20</v>
      </c>
      <c r="G83">
        <v>2023</v>
      </c>
      <c r="H83">
        <v>10</v>
      </c>
    </row>
    <row r="84" spans="1:8" x14ac:dyDescent="0.25">
      <c r="A84" t="s">
        <v>13</v>
      </c>
      <c r="B84" t="s">
        <v>10</v>
      </c>
      <c r="C84" s="1">
        <v>600</v>
      </c>
      <c r="D84">
        <v>1</v>
      </c>
      <c r="E84" s="1">
        <f t="shared" si="1"/>
        <v>600</v>
      </c>
      <c r="F84" t="s">
        <v>18</v>
      </c>
      <c r="G84">
        <v>2024</v>
      </c>
      <c r="H84">
        <v>11</v>
      </c>
    </row>
    <row r="85" spans="1:8" x14ac:dyDescent="0.25">
      <c r="A85" t="s">
        <v>14</v>
      </c>
      <c r="B85" t="s">
        <v>10</v>
      </c>
      <c r="C85" s="1">
        <v>599</v>
      </c>
      <c r="D85">
        <v>1</v>
      </c>
      <c r="E85" s="1">
        <f t="shared" si="1"/>
        <v>599</v>
      </c>
      <c r="F85" t="s">
        <v>19</v>
      </c>
      <c r="G85">
        <v>2024</v>
      </c>
      <c r="H85">
        <v>12</v>
      </c>
    </row>
    <row r="86" spans="1:8" x14ac:dyDescent="0.25">
      <c r="A86" t="s">
        <v>13</v>
      </c>
      <c r="B86" t="s">
        <v>10</v>
      </c>
      <c r="C86" s="1">
        <v>200</v>
      </c>
      <c r="D86">
        <v>1</v>
      </c>
      <c r="E86" s="1">
        <f t="shared" si="1"/>
        <v>200</v>
      </c>
      <c r="F86" t="s">
        <v>19</v>
      </c>
      <c r="G86">
        <v>2023</v>
      </c>
      <c r="H86">
        <v>5</v>
      </c>
    </row>
    <row r="87" spans="1:8" x14ac:dyDescent="0.25">
      <c r="A87" t="s">
        <v>14</v>
      </c>
      <c r="B87" t="s">
        <v>10</v>
      </c>
      <c r="C87" s="1">
        <v>300</v>
      </c>
      <c r="D87">
        <v>1</v>
      </c>
      <c r="E87" s="1">
        <f t="shared" si="1"/>
        <v>300</v>
      </c>
      <c r="F87" t="s">
        <v>20</v>
      </c>
      <c r="G87">
        <v>2024</v>
      </c>
      <c r="H87">
        <v>6</v>
      </c>
    </row>
    <row r="88" spans="1:8" x14ac:dyDescent="0.25">
      <c r="A88" t="s">
        <v>15</v>
      </c>
      <c r="B88" t="s">
        <v>10</v>
      </c>
      <c r="C88" s="1">
        <v>500</v>
      </c>
      <c r="D88">
        <v>1</v>
      </c>
      <c r="E88" s="1">
        <f t="shared" si="1"/>
        <v>500</v>
      </c>
      <c r="F88" t="s">
        <v>18</v>
      </c>
      <c r="G88">
        <v>2023</v>
      </c>
      <c r="H88">
        <v>7</v>
      </c>
    </row>
    <row r="89" spans="1:8" x14ac:dyDescent="0.25">
      <c r="A89" t="s">
        <v>16</v>
      </c>
      <c r="B89" t="s">
        <v>10</v>
      </c>
      <c r="C89" s="1">
        <v>600</v>
      </c>
      <c r="D89">
        <v>1</v>
      </c>
      <c r="E89" s="1">
        <f t="shared" si="1"/>
        <v>600</v>
      </c>
      <c r="F89" t="s">
        <v>19</v>
      </c>
      <c r="G89">
        <v>2023</v>
      </c>
      <c r="H89">
        <v>8</v>
      </c>
    </row>
    <row r="90" spans="1:8" x14ac:dyDescent="0.25">
      <c r="A90" t="s">
        <v>17</v>
      </c>
      <c r="B90" t="s">
        <v>10</v>
      </c>
      <c r="C90" s="1">
        <v>599</v>
      </c>
      <c r="D90">
        <v>1</v>
      </c>
      <c r="E90" s="1">
        <f t="shared" si="1"/>
        <v>599</v>
      </c>
      <c r="F90" t="s">
        <v>19</v>
      </c>
      <c r="G90">
        <v>2023</v>
      </c>
      <c r="H90">
        <v>9</v>
      </c>
    </row>
    <row r="91" spans="1:8" x14ac:dyDescent="0.25">
      <c r="A91" t="s">
        <v>17</v>
      </c>
      <c r="B91" t="s">
        <v>11</v>
      </c>
      <c r="C91" s="1">
        <v>50</v>
      </c>
      <c r="D91">
        <v>1</v>
      </c>
      <c r="E91" s="1">
        <f t="shared" si="1"/>
        <v>50</v>
      </c>
      <c r="F91" t="s">
        <v>20</v>
      </c>
      <c r="G91">
        <v>2023</v>
      </c>
      <c r="H91">
        <v>10</v>
      </c>
    </row>
    <row r="92" spans="1:8" x14ac:dyDescent="0.25">
      <c r="A92" t="s">
        <v>17</v>
      </c>
      <c r="B92" t="s">
        <v>11</v>
      </c>
      <c r="C92" s="1">
        <v>45</v>
      </c>
      <c r="D92">
        <v>1</v>
      </c>
      <c r="E92" s="1">
        <f t="shared" si="1"/>
        <v>45</v>
      </c>
      <c r="F92" t="s">
        <v>18</v>
      </c>
      <c r="G92">
        <v>2023</v>
      </c>
      <c r="H92">
        <v>11</v>
      </c>
    </row>
    <row r="93" spans="1:8" x14ac:dyDescent="0.25">
      <c r="A93" t="s">
        <v>16</v>
      </c>
      <c r="B93" t="s">
        <v>11</v>
      </c>
      <c r="C93" s="1">
        <v>50</v>
      </c>
      <c r="D93">
        <v>1</v>
      </c>
      <c r="E93" s="1">
        <f t="shared" si="1"/>
        <v>50</v>
      </c>
      <c r="F93" t="s">
        <v>19</v>
      </c>
      <c r="G93">
        <v>2023</v>
      </c>
      <c r="H93">
        <v>12</v>
      </c>
    </row>
    <row r="94" spans="1:8" x14ac:dyDescent="0.25">
      <c r="A94" t="s">
        <v>14</v>
      </c>
      <c r="B94" t="s">
        <v>11</v>
      </c>
      <c r="C94" s="1">
        <v>45</v>
      </c>
      <c r="D94">
        <v>1</v>
      </c>
      <c r="E94" s="1">
        <f t="shared" si="1"/>
        <v>45</v>
      </c>
      <c r="F94" t="s">
        <v>19</v>
      </c>
      <c r="G94">
        <v>2023</v>
      </c>
      <c r="H94">
        <v>10</v>
      </c>
    </row>
    <row r="95" spans="1:8" x14ac:dyDescent="0.25">
      <c r="A95" t="s">
        <v>13</v>
      </c>
      <c r="B95" t="s">
        <v>11</v>
      </c>
      <c r="C95" s="1">
        <v>23</v>
      </c>
      <c r="D95">
        <v>1</v>
      </c>
      <c r="E95" s="1">
        <f t="shared" si="1"/>
        <v>23</v>
      </c>
      <c r="F95" t="s">
        <v>20</v>
      </c>
      <c r="G95">
        <v>2023</v>
      </c>
      <c r="H95">
        <v>11</v>
      </c>
    </row>
    <row r="96" spans="1:8" x14ac:dyDescent="0.25">
      <c r="A96" t="s">
        <v>13</v>
      </c>
      <c r="B96" t="s">
        <v>11</v>
      </c>
      <c r="C96" s="1">
        <v>43</v>
      </c>
      <c r="D96">
        <v>1</v>
      </c>
      <c r="E96" s="1">
        <f t="shared" si="1"/>
        <v>43</v>
      </c>
      <c r="F96" t="s">
        <v>18</v>
      </c>
      <c r="G96">
        <v>2023</v>
      </c>
      <c r="H96">
        <v>12</v>
      </c>
    </row>
    <row r="97" spans="1:8" x14ac:dyDescent="0.25">
      <c r="A97" t="s">
        <v>14</v>
      </c>
      <c r="B97" t="s">
        <v>11</v>
      </c>
      <c r="C97" s="1">
        <v>55</v>
      </c>
      <c r="D97">
        <v>1</v>
      </c>
      <c r="E97" s="1">
        <f t="shared" si="1"/>
        <v>55</v>
      </c>
      <c r="F97" t="s">
        <v>19</v>
      </c>
      <c r="G97">
        <v>2023</v>
      </c>
      <c r="H97">
        <v>5</v>
      </c>
    </row>
    <row r="98" spans="1:8" x14ac:dyDescent="0.25">
      <c r="A98" t="s">
        <v>13</v>
      </c>
      <c r="B98" t="s">
        <v>11</v>
      </c>
      <c r="C98" s="1">
        <v>24</v>
      </c>
      <c r="D98">
        <v>1</v>
      </c>
      <c r="E98" s="1">
        <f t="shared" si="1"/>
        <v>24</v>
      </c>
      <c r="F98" t="s">
        <v>19</v>
      </c>
      <c r="G98">
        <v>2024</v>
      </c>
      <c r="H98">
        <v>6</v>
      </c>
    </row>
    <row r="99" spans="1:8" x14ac:dyDescent="0.25">
      <c r="A99" t="s">
        <v>14</v>
      </c>
      <c r="B99" t="s">
        <v>11</v>
      </c>
      <c r="C99" s="1">
        <v>56</v>
      </c>
      <c r="D99">
        <v>1</v>
      </c>
      <c r="E99" s="1">
        <f t="shared" si="1"/>
        <v>56</v>
      </c>
      <c r="F99" t="s">
        <v>20</v>
      </c>
      <c r="G99">
        <v>2024</v>
      </c>
      <c r="H99">
        <v>7</v>
      </c>
    </row>
    <row r="100" spans="1:8" x14ac:dyDescent="0.25">
      <c r="A100" t="s">
        <v>15</v>
      </c>
      <c r="B100" t="s">
        <v>11</v>
      </c>
      <c r="C100" s="1">
        <v>56</v>
      </c>
      <c r="D100">
        <v>1</v>
      </c>
      <c r="E100" s="1">
        <f t="shared" si="1"/>
        <v>56</v>
      </c>
      <c r="F100" t="s">
        <v>18</v>
      </c>
      <c r="G100">
        <v>2023</v>
      </c>
      <c r="H100">
        <v>8</v>
      </c>
    </row>
    <row r="101" spans="1:8" x14ac:dyDescent="0.25">
      <c r="A101" t="s">
        <v>16</v>
      </c>
      <c r="B101" t="s">
        <v>11</v>
      </c>
      <c r="C101" s="1">
        <v>22</v>
      </c>
      <c r="D101">
        <v>1</v>
      </c>
      <c r="E101" s="1">
        <f t="shared" si="1"/>
        <v>22</v>
      </c>
      <c r="F101" t="s">
        <v>19</v>
      </c>
      <c r="G101">
        <v>2024</v>
      </c>
      <c r="H101">
        <v>9</v>
      </c>
    </row>
    <row r="102" spans="1:8" x14ac:dyDescent="0.25">
      <c r="A102" t="s">
        <v>17</v>
      </c>
      <c r="B102" t="s">
        <v>11</v>
      </c>
      <c r="C102" s="1">
        <v>67</v>
      </c>
      <c r="D102">
        <v>1</v>
      </c>
      <c r="E102" s="1">
        <f t="shared" si="1"/>
        <v>67</v>
      </c>
      <c r="F102" t="s">
        <v>19</v>
      </c>
      <c r="G102">
        <v>2023</v>
      </c>
      <c r="H102">
        <v>10</v>
      </c>
    </row>
    <row r="103" spans="1:8" x14ac:dyDescent="0.25">
      <c r="A103" t="s">
        <v>17</v>
      </c>
      <c r="B103" t="s">
        <v>11</v>
      </c>
      <c r="C103" s="1">
        <v>84</v>
      </c>
      <c r="D103">
        <v>1</v>
      </c>
      <c r="E103" s="1">
        <f t="shared" si="1"/>
        <v>84</v>
      </c>
      <c r="F103" t="s">
        <v>20</v>
      </c>
      <c r="G103">
        <v>2023</v>
      </c>
      <c r="H103">
        <v>11</v>
      </c>
    </row>
    <row r="104" spans="1:8" x14ac:dyDescent="0.25">
      <c r="A104" t="s">
        <v>17</v>
      </c>
      <c r="B104" t="s">
        <v>11</v>
      </c>
      <c r="C104" s="1">
        <v>23</v>
      </c>
      <c r="D104">
        <v>1</v>
      </c>
      <c r="E104" s="1">
        <f t="shared" si="1"/>
        <v>23</v>
      </c>
      <c r="F104" t="s">
        <v>18</v>
      </c>
      <c r="G104">
        <v>2023</v>
      </c>
      <c r="H104">
        <v>12</v>
      </c>
    </row>
    <row r="105" spans="1:8" x14ac:dyDescent="0.25">
      <c r="A105" t="s">
        <v>16</v>
      </c>
      <c r="B105" t="s">
        <v>11</v>
      </c>
      <c r="C105" s="1">
        <v>56</v>
      </c>
      <c r="D105">
        <v>1</v>
      </c>
      <c r="E105" s="1">
        <f t="shared" si="1"/>
        <v>56</v>
      </c>
      <c r="F105" t="s">
        <v>19</v>
      </c>
      <c r="G105">
        <v>2023</v>
      </c>
      <c r="H105">
        <v>5</v>
      </c>
    </row>
    <row r="106" spans="1:8" x14ac:dyDescent="0.25">
      <c r="A106" t="s">
        <v>14</v>
      </c>
      <c r="B106" t="s">
        <v>11</v>
      </c>
      <c r="C106" s="1">
        <v>24</v>
      </c>
      <c r="D106">
        <v>1</v>
      </c>
      <c r="E106" s="1">
        <f t="shared" si="1"/>
        <v>24</v>
      </c>
      <c r="F106" t="s">
        <v>19</v>
      </c>
      <c r="G106">
        <v>2023</v>
      </c>
      <c r="H106">
        <v>6</v>
      </c>
    </row>
    <row r="107" spans="1:8" x14ac:dyDescent="0.25">
      <c r="A107" t="s">
        <v>13</v>
      </c>
      <c r="B107" t="s">
        <v>11</v>
      </c>
      <c r="C107" s="1">
        <v>50</v>
      </c>
      <c r="D107">
        <v>1</v>
      </c>
      <c r="E107" s="1">
        <f t="shared" si="1"/>
        <v>50</v>
      </c>
      <c r="F107" t="s">
        <v>20</v>
      </c>
      <c r="G107">
        <v>2023</v>
      </c>
      <c r="H107">
        <v>7</v>
      </c>
    </row>
    <row r="108" spans="1:8" x14ac:dyDescent="0.25">
      <c r="A108" t="s">
        <v>13</v>
      </c>
      <c r="B108" t="s">
        <v>11</v>
      </c>
      <c r="C108" s="1">
        <v>45</v>
      </c>
      <c r="D108">
        <v>1</v>
      </c>
      <c r="E108" s="1">
        <f t="shared" si="1"/>
        <v>45</v>
      </c>
      <c r="F108" t="s">
        <v>18</v>
      </c>
      <c r="G108">
        <v>2023</v>
      </c>
      <c r="H108">
        <v>8</v>
      </c>
    </row>
    <row r="109" spans="1:8" x14ac:dyDescent="0.25">
      <c r="A109" t="s">
        <v>14</v>
      </c>
      <c r="B109" t="s">
        <v>11</v>
      </c>
      <c r="C109" s="1">
        <v>50</v>
      </c>
      <c r="D109">
        <v>1</v>
      </c>
      <c r="E109" s="1">
        <f t="shared" si="1"/>
        <v>50</v>
      </c>
      <c r="F109" t="s">
        <v>19</v>
      </c>
      <c r="G109">
        <v>2023</v>
      </c>
      <c r="H109">
        <v>9</v>
      </c>
    </row>
    <row r="110" spans="1:8" x14ac:dyDescent="0.25">
      <c r="A110" t="s">
        <v>13</v>
      </c>
      <c r="B110" t="s">
        <v>11</v>
      </c>
      <c r="C110" s="1">
        <v>45</v>
      </c>
      <c r="D110">
        <v>1</v>
      </c>
      <c r="E110" s="1">
        <f t="shared" si="1"/>
        <v>45</v>
      </c>
      <c r="F110" t="s">
        <v>19</v>
      </c>
      <c r="G110">
        <v>2023</v>
      </c>
      <c r="H110">
        <v>1</v>
      </c>
    </row>
    <row r="111" spans="1:8" x14ac:dyDescent="0.25">
      <c r="A111" t="s">
        <v>14</v>
      </c>
      <c r="B111" t="s">
        <v>11</v>
      </c>
      <c r="C111" s="1">
        <v>23</v>
      </c>
      <c r="D111">
        <v>1</v>
      </c>
      <c r="E111" s="1">
        <f t="shared" si="1"/>
        <v>23</v>
      </c>
      <c r="F111" t="s">
        <v>20</v>
      </c>
      <c r="G111">
        <v>2023</v>
      </c>
      <c r="H111">
        <v>2</v>
      </c>
    </row>
    <row r="112" spans="1:8" x14ac:dyDescent="0.25">
      <c r="A112" t="s">
        <v>15</v>
      </c>
      <c r="B112" t="s">
        <v>11</v>
      </c>
      <c r="C112" s="1">
        <v>43</v>
      </c>
      <c r="D112">
        <v>1</v>
      </c>
      <c r="E112" s="1">
        <f t="shared" si="1"/>
        <v>43</v>
      </c>
      <c r="F112" t="s">
        <v>18</v>
      </c>
      <c r="G112">
        <v>2024</v>
      </c>
      <c r="H112">
        <v>3</v>
      </c>
    </row>
    <row r="113" spans="1:8" x14ac:dyDescent="0.25">
      <c r="A113" t="s">
        <v>16</v>
      </c>
      <c r="B113" t="s">
        <v>11</v>
      </c>
      <c r="C113" s="1">
        <v>55</v>
      </c>
      <c r="D113">
        <v>1</v>
      </c>
      <c r="E113" s="1">
        <f t="shared" si="1"/>
        <v>55</v>
      </c>
      <c r="F113" t="s">
        <v>19</v>
      </c>
      <c r="G113">
        <v>2024</v>
      </c>
      <c r="H113">
        <v>4</v>
      </c>
    </row>
    <row r="114" spans="1:8" x14ac:dyDescent="0.25">
      <c r="A114" t="s">
        <v>17</v>
      </c>
      <c r="B114" t="s">
        <v>11</v>
      </c>
      <c r="C114" s="1">
        <v>24</v>
      </c>
      <c r="D114">
        <v>1</v>
      </c>
      <c r="E114" s="1">
        <f t="shared" si="1"/>
        <v>24</v>
      </c>
      <c r="F114" t="s">
        <v>19</v>
      </c>
      <c r="G114">
        <v>2023</v>
      </c>
      <c r="H114">
        <v>5</v>
      </c>
    </row>
    <row r="115" spans="1:8" x14ac:dyDescent="0.25">
      <c r="A115" t="s">
        <v>17</v>
      </c>
      <c r="B115" t="s">
        <v>11</v>
      </c>
      <c r="C115" s="1">
        <v>56</v>
      </c>
      <c r="D115">
        <v>1</v>
      </c>
      <c r="E115" s="1">
        <f t="shared" si="1"/>
        <v>56</v>
      </c>
      <c r="F115" t="s">
        <v>20</v>
      </c>
      <c r="G115">
        <v>2024</v>
      </c>
      <c r="H115">
        <v>6</v>
      </c>
    </row>
    <row r="116" spans="1:8" x14ac:dyDescent="0.25">
      <c r="A116" t="s">
        <v>17</v>
      </c>
      <c r="B116" t="s">
        <v>11</v>
      </c>
      <c r="C116" s="1">
        <v>56</v>
      </c>
      <c r="D116">
        <v>1</v>
      </c>
      <c r="E116" s="1">
        <f t="shared" si="1"/>
        <v>56</v>
      </c>
      <c r="F116" t="s">
        <v>18</v>
      </c>
      <c r="G116">
        <v>2023</v>
      </c>
      <c r="H116">
        <v>7</v>
      </c>
    </row>
    <row r="117" spans="1:8" x14ac:dyDescent="0.25">
      <c r="A117" t="s">
        <v>16</v>
      </c>
      <c r="B117" t="s">
        <v>11</v>
      </c>
      <c r="C117" s="1">
        <v>24</v>
      </c>
      <c r="D117">
        <v>1</v>
      </c>
      <c r="E117" s="1">
        <f t="shared" si="1"/>
        <v>24</v>
      </c>
      <c r="F117" t="s">
        <v>19</v>
      </c>
      <c r="G117">
        <v>2023</v>
      </c>
      <c r="H117">
        <v>8</v>
      </c>
    </row>
    <row r="118" spans="1:8" x14ac:dyDescent="0.25">
      <c r="A118" t="s">
        <v>14</v>
      </c>
      <c r="B118" t="s">
        <v>11</v>
      </c>
      <c r="C118" s="1">
        <v>56</v>
      </c>
      <c r="D118">
        <v>1</v>
      </c>
      <c r="E118" s="1">
        <f t="shared" si="1"/>
        <v>56</v>
      </c>
      <c r="F118" t="s">
        <v>19</v>
      </c>
      <c r="G118">
        <v>2023</v>
      </c>
      <c r="H118">
        <v>9</v>
      </c>
    </row>
    <row r="119" spans="1:8" x14ac:dyDescent="0.25">
      <c r="A119" t="s">
        <v>13</v>
      </c>
      <c r="B119" t="s">
        <v>11</v>
      </c>
      <c r="C119" s="1">
        <v>56</v>
      </c>
      <c r="D119">
        <v>1</v>
      </c>
      <c r="E119" s="1">
        <f t="shared" si="1"/>
        <v>56</v>
      </c>
      <c r="F119" t="s">
        <v>20</v>
      </c>
      <c r="G119">
        <v>2023</v>
      </c>
      <c r="H119">
        <v>10</v>
      </c>
    </row>
    <row r="120" spans="1:8" x14ac:dyDescent="0.25">
      <c r="A120" t="s">
        <v>13</v>
      </c>
      <c r="B120" t="s">
        <v>12</v>
      </c>
      <c r="C120" s="1">
        <v>22</v>
      </c>
      <c r="D120">
        <v>1</v>
      </c>
      <c r="E120" s="1">
        <f t="shared" si="1"/>
        <v>22</v>
      </c>
      <c r="F120" t="s">
        <v>18</v>
      </c>
      <c r="G120">
        <v>2023</v>
      </c>
      <c r="H120">
        <v>11</v>
      </c>
    </row>
    <row r="121" spans="1:8" x14ac:dyDescent="0.25">
      <c r="A121" t="s">
        <v>14</v>
      </c>
      <c r="B121" t="s">
        <v>12</v>
      </c>
      <c r="C121" s="1">
        <v>67</v>
      </c>
      <c r="D121">
        <v>1</v>
      </c>
      <c r="E121" s="1">
        <f t="shared" si="1"/>
        <v>67</v>
      </c>
      <c r="F121" t="s">
        <v>19</v>
      </c>
      <c r="G121">
        <v>2023</v>
      </c>
      <c r="H121">
        <v>12</v>
      </c>
    </row>
    <row r="122" spans="1:8" x14ac:dyDescent="0.25">
      <c r="A122" t="s">
        <v>13</v>
      </c>
      <c r="B122" t="s">
        <v>12</v>
      </c>
      <c r="C122" s="1">
        <v>84</v>
      </c>
      <c r="D122">
        <v>1</v>
      </c>
      <c r="E122" s="1">
        <f t="shared" si="1"/>
        <v>84</v>
      </c>
      <c r="F122" t="s">
        <v>19</v>
      </c>
      <c r="G122">
        <v>2023</v>
      </c>
      <c r="H122">
        <v>1</v>
      </c>
    </row>
    <row r="123" spans="1:8" x14ac:dyDescent="0.25">
      <c r="A123" t="s">
        <v>14</v>
      </c>
      <c r="B123" t="s">
        <v>12</v>
      </c>
      <c r="C123" s="1">
        <v>23</v>
      </c>
      <c r="D123">
        <v>1</v>
      </c>
      <c r="E123" s="1">
        <f t="shared" si="1"/>
        <v>23</v>
      </c>
      <c r="F123" t="s">
        <v>20</v>
      </c>
      <c r="G123">
        <v>2023</v>
      </c>
      <c r="H123">
        <v>2</v>
      </c>
    </row>
    <row r="124" spans="1:8" x14ac:dyDescent="0.25">
      <c r="A124" t="s">
        <v>15</v>
      </c>
      <c r="B124" t="s">
        <v>12</v>
      </c>
      <c r="C124" s="1">
        <v>56</v>
      </c>
      <c r="D124">
        <v>1</v>
      </c>
      <c r="E124" s="1">
        <f t="shared" si="1"/>
        <v>56</v>
      </c>
      <c r="F124" t="s">
        <v>18</v>
      </c>
      <c r="G124">
        <v>2023</v>
      </c>
      <c r="H124">
        <v>3</v>
      </c>
    </row>
    <row r="125" spans="1:8" x14ac:dyDescent="0.25">
      <c r="A125" t="s">
        <v>16</v>
      </c>
      <c r="B125" t="s">
        <v>12</v>
      </c>
      <c r="C125" s="1">
        <v>24</v>
      </c>
      <c r="D125">
        <v>1</v>
      </c>
      <c r="E125" s="1">
        <f t="shared" si="1"/>
        <v>24</v>
      </c>
      <c r="F125" t="s">
        <v>19</v>
      </c>
      <c r="G125">
        <v>2023</v>
      </c>
      <c r="H125">
        <v>4</v>
      </c>
    </row>
    <row r="126" spans="1:8" x14ac:dyDescent="0.25">
      <c r="A126" t="s">
        <v>17</v>
      </c>
      <c r="B126" t="s">
        <v>12</v>
      </c>
      <c r="C126" s="1">
        <v>56</v>
      </c>
      <c r="D126">
        <v>1</v>
      </c>
      <c r="E126" s="1">
        <f t="shared" si="1"/>
        <v>56</v>
      </c>
      <c r="F126" t="s">
        <v>19</v>
      </c>
      <c r="G126">
        <v>2024</v>
      </c>
      <c r="H126">
        <v>5</v>
      </c>
    </row>
    <row r="127" spans="1:8" x14ac:dyDescent="0.25">
      <c r="A127" t="s">
        <v>17</v>
      </c>
      <c r="B127" t="s">
        <v>12</v>
      </c>
      <c r="C127" s="1">
        <v>22</v>
      </c>
      <c r="D127">
        <v>1</v>
      </c>
      <c r="E127" s="1">
        <f t="shared" si="1"/>
        <v>22</v>
      </c>
      <c r="F127" t="s">
        <v>20</v>
      </c>
      <c r="G127">
        <v>2024</v>
      </c>
      <c r="H127">
        <v>6</v>
      </c>
    </row>
    <row r="128" spans="1:8" x14ac:dyDescent="0.25">
      <c r="A128" t="s">
        <v>17</v>
      </c>
      <c r="B128" t="s">
        <v>12</v>
      </c>
      <c r="C128" s="1">
        <v>67</v>
      </c>
      <c r="D128">
        <v>1</v>
      </c>
      <c r="E128" s="1">
        <f t="shared" si="1"/>
        <v>67</v>
      </c>
      <c r="F128" t="s">
        <v>18</v>
      </c>
      <c r="G128">
        <v>2023</v>
      </c>
      <c r="H128">
        <v>7</v>
      </c>
    </row>
    <row r="129" spans="1:8" x14ac:dyDescent="0.25">
      <c r="A129" t="s">
        <v>16</v>
      </c>
      <c r="B129" t="s">
        <v>12</v>
      </c>
      <c r="C129" s="1">
        <v>84</v>
      </c>
      <c r="D129">
        <v>1</v>
      </c>
      <c r="E129" s="1">
        <f t="shared" si="1"/>
        <v>84</v>
      </c>
      <c r="F129" t="s">
        <v>19</v>
      </c>
      <c r="G129">
        <v>2024</v>
      </c>
      <c r="H129">
        <v>8</v>
      </c>
    </row>
    <row r="130" spans="1:8" x14ac:dyDescent="0.25">
      <c r="A130" t="s">
        <v>14</v>
      </c>
      <c r="B130" t="s">
        <v>12</v>
      </c>
      <c r="C130" s="1">
        <v>56</v>
      </c>
      <c r="D130">
        <v>1</v>
      </c>
      <c r="E130" s="1">
        <f t="shared" si="1"/>
        <v>56</v>
      </c>
      <c r="F130" t="s">
        <v>19</v>
      </c>
      <c r="G130">
        <v>2023</v>
      </c>
      <c r="H130">
        <v>9</v>
      </c>
    </row>
    <row r="131" spans="1:8" x14ac:dyDescent="0.25">
      <c r="A131" t="s">
        <v>13</v>
      </c>
      <c r="B131" t="s">
        <v>12</v>
      </c>
      <c r="C131" s="1">
        <v>22</v>
      </c>
      <c r="D131">
        <v>1</v>
      </c>
      <c r="E131" s="1">
        <f t="shared" ref="E131:E133" si="2">D131*C131</f>
        <v>22</v>
      </c>
      <c r="F131" t="s">
        <v>20</v>
      </c>
      <c r="G131">
        <v>2023</v>
      </c>
      <c r="H131">
        <v>10</v>
      </c>
    </row>
    <row r="132" spans="1:8" x14ac:dyDescent="0.25">
      <c r="A132" t="s">
        <v>13</v>
      </c>
      <c r="B132" t="s">
        <v>12</v>
      </c>
      <c r="C132" s="1">
        <v>67</v>
      </c>
      <c r="D132">
        <v>1</v>
      </c>
      <c r="E132" s="1">
        <f t="shared" si="2"/>
        <v>67</v>
      </c>
      <c r="F132" t="s">
        <v>18</v>
      </c>
      <c r="G132">
        <v>2023</v>
      </c>
      <c r="H132">
        <v>11</v>
      </c>
    </row>
    <row r="133" spans="1:8" x14ac:dyDescent="0.25">
      <c r="A133" t="s">
        <v>14</v>
      </c>
      <c r="B133" t="s">
        <v>12</v>
      </c>
      <c r="C133" s="1">
        <v>84</v>
      </c>
      <c r="D133">
        <v>1</v>
      </c>
      <c r="E133" s="1">
        <f t="shared" si="2"/>
        <v>84</v>
      </c>
      <c r="F133" t="s">
        <v>19</v>
      </c>
      <c r="G133">
        <v>2023</v>
      </c>
      <c r="H13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Kamecka, Ola</dc:creator>
  <cp:lastModifiedBy>Kamecka, Ola</cp:lastModifiedBy>
  <dcterms:created xsi:type="dcterms:W3CDTF">2025-07-08T07:29:03Z</dcterms:created>
  <dcterms:modified xsi:type="dcterms:W3CDTF">2025-07-08T08:12:14Z</dcterms:modified>
</cp:coreProperties>
</file>