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1" hidePivotFieldList="1"/>
  <mc:AlternateContent xmlns:mc="http://schemas.openxmlformats.org/markup-compatibility/2006">
    <mc:Choice Requires="x15">
      <x15ac:absPath xmlns:x15ac="http://schemas.microsoft.com/office/spreadsheetml/2010/11/ac" url="C:\Users\aksha\OneDrive\Desktop\que\"/>
    </mc:Choice>
  </mc:AlternateContent>
  <bookViews>
    <workbookView xWindow="0" yWindow="0" windowWidth="20490" windowHeight="9630" tabRatio="849" activeTab="6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Dataset!$A$1:$W$40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0" l="1"/>
  <c r="C25" i="20"/>
  <c r="C26" i="20"/>
  <c r="C27" i="20"/>
  <c r="C28" i="20"/>
  <c r="C29" i="20"/>
  <c r="C30" i="20"/>
  <c r="C31" i="20"/>
  <c r="C32" i="20"/>
  <c r="C33" i="20"/>
  <c r="C34" i="20"/>
  <c r="C35" i="20"/>
  <c r="C23" i="20"/>
  <c r="K11" i="20" l="1"/>
  <c r="K12" i="20"/>
  <c r="K13" i="20"/>
  <c r="K14" i="20"/>
  <c r="K15" i="20"/>
  <c r="K16" i="20"/>
  <c r="K17" i="20"/>
  <c r="K18" i="20"/>
  <c r="K10" i="20"/>
  <c r="C22" i="19" l="1" a="1"/>
  <c r="C22" i="19" s="1"/>
  <c r="F30" i="18"/>
  <c r="F29" i="18"/>
  <c r="F28" i="18"/>
  <c r="F6" i="18"/>
  <c r="E30" i="18"/>
  <c r="E29" i="18"/>
  <c r="E28" i="18"/>
  <c r="D30" i="18"/>
  <c r="D29" i="18"/>
  <c r="D28" i="18"/>
  <c r="C30" i="18"/>
  <c r="C29" i="18"/>
  <c r="C28" i="18"/>
  <c r="B30" i="18"/>
  <c r="B29" i="18"/>
  <c r="B28" i="18"/>
  <c r="B7" i="18"/>
  <c r="C7" i="18"/>
  <c r="D7" i="18"/>
  <c r="E7" i="18"/>
  <c r="F7" i="18"/>
  <c r="B8" i="18"/>
  <c r="C8" i="18"/>
  <c r="D8" i="18"/>
  <c r="E8" i="18"/>
  <c r="F8" i="18"/>
  <c r="B9" i="18"/>
  <c r="C9" i="18"/>
  <c r="D9" i="18"/>
  <c r="E9" i="18"/>
  <c r="F9" i="18"/>
  <c r="B10" i="18"/>
  <c r="C10" i="18"/>
  <c r="D10" i="18"/>
  <c r="E10" i="18"/>
  <c r="F10" i="18"/>
  <c r="B11" i="18"/>
  <c r="C11" i="18"/>
  <c r="D11" i="18"/>
  <c r="E11" i="18"/>
  <c r="F11" i="18"/>
  <c r="B12" i="18"/>
  <c r="C12" i="18"/>
  <c r="D12" i="18"/>
  <c r="E12" i="18"/>
  <c r="F12" i="18"/>
  <c r="B13" i="18"/>
  <c r="C13" i="18"/>
  <c r="D13" i="18"/>
  <c r="E13" i="18"/>
  <c r="F13" i="18"/>
  <c r="B14" i="18"/>
  <c r="C14" i="18"/>
  <c r="D14" i="18"/>
  <c r="E14" i="18"/>
  <c r="F14" i="18"/>
  <c r="B15" i="18"/>
  <c r="C15" i="18"/>
  <c r="D15" i="18"/>
  <c r="E15" i="18"/>
  <c r="F15" i="18"/>
  <c r="B16" i="18"/>
  <c r="C16" i="18"/>
  <c r="D16" i="18"/>
  <c r="E16" i="18"/>
  <c r="F16" i="18"/>
  <c r="B17" i="18"/>
  <c r="C17" i="18"/>
  <c r="D17" i="18"/>
  <c r="E17" i="18"/>
  <c r="F17" i="18"/>
  <c r="B18" i="18"/>
  <c r="C18" i="18"/>
  <c r="D18" i="18"/>
  <c r="E18" i="18"/>
  <c r="F18" i="18"/>
  <c r="B19" i="18"/>
  <c r="C19" i="18"/>
  <c r="D19" i="18"/>
  <c r="E19" i="18"/>
  <c r="F19" i="18"/>
  <c r="B20" i="18"/>
  <c r="C20" i="18"/>
  <c r="D20" i="18"/>
  <c r="E20" i="18"/>
  <c r="F20" i="18"/>
  <c r="B21" i="18"/>
  <c r="C21" i="18"/>
  <c r="D21" i="18"/>
  <c r="E21" i="18"/>
  <c r="F21" i="18"/>
  <c r="B22" i="18"/>
  <c r="C22" i="18"/>
  <c r="D22" i="18"/>
  <c r="E22" i="18"/>
  <c r="F22" i="18"/>
  <c r="B23" i="18"/>
  <c r="C23" i="18"/>
  <c r="D23" i="18"/>
  <c r="E23" i="18"/>
  <c r="F23" i="18"/>
  <c r="B24" i="18"/>
  <c r="C24" i="18"/>
  <c r="D24" i="18"/>
  <c r="E24" i="18"/>
  <c r="F24" i="18"/>
  <c r="B25" i="18"/>
  <c r="C25" i="18"/>
  <c r="D25" i="18"/>
  <c r="E25" i="18"/>
  <c r="F25" i="18"/>
  <c r="B26" i="18"/>
  <c r="C26" i="18"/>
  <c r="D26" i="18"/>
  <c r="E26" i="18"/>
  <c r="F26" i="18"/>
  <c r="B27" i="18"/>
  <c r="C27" i="18"/>
  <c r="D27" i="18"/>
  <c r="E27" i="18"/>
  <c r="F27" i="18"/>
  <c r="C6" i="18"/>
  <c r="D6" i="18"/>
  <c r="E6" i="18"/>
  <c r="B6" i="18"/>
  <c r="C5" i="15"/>
</calcChain>
</file>

<file path=xl/sharedStrings.xml><?xml version="1.0" encoding="utf-8"?>
<sst xmlns="http://schemas.openxmlformats.org/spreadsheetml/2006/main" count="402" uniqueCount="179">
  <si>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</si>
  <si>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</si>
  <si>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</si>
  <si>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</si>
  <si>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</si>
  <si>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</si>
  <si>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</si>
  <si>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</si>
  <si>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</si>
  <si>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</si>
  <si>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</si>
  <si>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</si>
  <si>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</si>
  <si>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</si>
  <si>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</si>
  <si>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</si>
  <si>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</si>
  <si>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</si>
  <si>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</si>
  <si>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</si>
  <si>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</si>
  <si>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</si>
  <si>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</si>
  <si>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</si>
  <si>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</si>
  <si>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</si>
  <si>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</si>
  <si>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</si>
  <si>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</si>
  <si>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</si>
  <si>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</si>
  <si>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</si>
  <si>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</si>
  <si>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</si>
  <si>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</si>
  <si>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</si>
  <si>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</si>
  <si>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</si>
  <si>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</si>
  <si>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</si>
  <si>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</si>
  <si>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</si>
  <si>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</si>
  <si>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</si>
  <si>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</si>
  <si>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</si>
  <si>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</si>
  <si>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</si>
  <si>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</si>
  <si>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</si>
  <si>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</si>
  <si>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</si>
  <si>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</si>
  <si>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</si>
  <si>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</si>
  <si>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</si>
  <si>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</si>
  <si>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</si>
  <si>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</si>
  <si>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</si>
  <si>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</si>
  <si>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</si>
  <si>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</si>
  <si>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</si>
  <si>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</si>
  <si>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</si>
  <si>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</si>
  <si>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</si>
  <si>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</si>
  <si>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</si>
  <si>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</si>
  <si>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</si>
  <si>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</si>
  <si>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</si>
  <si>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</si>
  <si>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</si>
  <si>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</si>
  <si>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</si>
  <si>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</si>
  <si>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</si>
  <si>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</si>
  <si>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</si>
  <si>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</si>
  <si>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</si>
  <si>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</si>
  <si>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</si>
  <si>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</si>
  <si>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</si>
  <si>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</si>
  <si>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</si>
  <si>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</si>
  <si>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</si>
  <si>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</si>
  <si>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</si>
  <si>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</si>
  <si>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</si>
  <si>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</si>
  <si>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</si>
  <si>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</si>
  <si>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</si>
  <si>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</si>
  <si>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</si>
  <si>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</si>
  <si>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</si>
  <si>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</si>
  <si>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</si>
  <si>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</si>
  <si>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</si>
  <si>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</si>
  <si>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</si>
  <si>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</si>
  <si>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</si>
  <si>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</si>
  <si>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</si>
  <si>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</si>
  <si>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</si>
  <si>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</si>
  <si>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</si>
  <si>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</si>
  <si>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</si>
  <si>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</si>
  <si>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</si>
  <si>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</si>
  <si>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</si>
  <si>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</si>
  <si>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</si>
  <si>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</si>
  <si>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</si>
  <si>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</si>
  <si>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</si>
  <si>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</si>
  <si>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</si>
  <si>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</si>
  <si>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</si>
  <si>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</si>
  <si>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</si>
  <si>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</si>
  <si>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</si>
  <si>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</si>
  <si>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</si>
  <si>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</si>
  <si>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</si>
  <si>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</si>
  <si>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</si>
  <si>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</si>
  <si>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</si>
  <si>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</si>
  <si>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</si>
  <si>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</si>
  <si>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</si>
  <si>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</si>
  <si>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</si>
  <si>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</si>
  <si>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</si>
  <si>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</si>
  <si>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</si>
  <si>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</si>
  <si>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</si>
  <si>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</si>
  <si>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</si>
  <si>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</si>
  <si>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</si>
  <si>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</si>
  <si>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</si>
  <si>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</si>
  <si>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</si>
  <si>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</si>
  <si>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</si>
  <si>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</si>
  <si>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</si>
  <si>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</si>
  <si>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</si>
  <si>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</si>
  <si>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</si>
  <si>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</si>
  <si>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</si>
  <si>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</si>
  <si>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INDEX-MATCH Function, Cell Reference, Transpose pasting</t>
  </si>
  <si>
    <r>
      <t xml:space="preserve">First I fill the column K using cell reference. Then I fill row 19 using transpose pasting of corresponding values in table B. After that I use </t>
    </r>
    <r>
      <rPr>
        <b/>
        <sz val="11"/>
        <color rgb="FF000000"/>
        <rFont val="Calibri"/>
        <family val="2"/>
        <scheme val="minor"/>
      </rPr>
      <t>i</t>
    </r>
    <r>
      <rPr>
        <b/>
        <sz val="12"/>
        <color rgb="FF000000"/>
        <rFont val="Calibri"/>
        <family val="2"/>
        <scheme val="minor"/>
      </rPr>
      <t>ndex match</t>
    </r>
    <r>
      <rPr>
        <sz val="11"/>
        <color rgb="FF000000"/>
        <rFont val="Calibri"/>
        <family val="2"/>
        <scheme val="minor"/>
      </rPr>
      <t xml:space="preserve"> function in column 'Value' to extract the matching values from table 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</si>
</sst>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:ss;@"/>
    <numFmt numFmtId="165" formatCode="yyyy\-mm\-dd;@"/>
    <numFmt numFmtId="166" formatCode="[$-14009]yyyy/mm/dd;@"/>
  </numFmts>
  <fonts count="1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44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8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7" fillId="2" borderId="10" xfId="0" applyFont="1" applyFill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8" xfId="0" applyFont="1" applyBorder="1"/>
    <xf numFmtId="0" fontId="8" fillId="0" borderId="6" xfId="0" applyFont="1" applyBorder="1"/>
    <xf numFmtId="0" fontId="8" fillId="0" borderId="8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166" fontId="7" fillId="0" borderId="0" xfId="0" applyNumberFormat="1" applyFont="1"/>
    <xf numFmtId="166" fontId="3" fillId="0" borderId="0" xfId="0" applyNumberFormat="1" applyFont="1"/>
  </cellXfs>
  <cellStyles count="11">
    <cellStyle name="Normal" xfId="0" builtinId="0"/>
    <cellStyle name="Normal 2" xfId="1"/>
    <cellStyle name="Normal 2 2" xfId="3"/>
    <cellStyle name="Normal 2 3" xfId="7"/>
    <cellStyle name="Normal 3" xfId="2"/>
    <cellStyle name="Normal 3 2" xfId="8"/>
    <cellStyle name="Normal 4" xfId="4"/>
    <cellStyle name="Normal 5" xfId="5"/>
    <cellStyle name="Normal 5 2" xfId="6"/>
    <cellStyle name="Normal 5 3" xfId="10"/>
    <cellStyle name="Normal 7" xfId="9"/>
  </cellStyles>
  <dxfs count="6"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15"/>
  <sheetViews>
    <sheetView zoomScaleNormal="100" workbookViewId="0"/>
  </sheetViews>
  <sheetFormatPr defaultColWidth="11" defaultRowHeight="12.75" x14ac:dyDescent="0.2"/>
  <cols>
    <col min="1" max="1" width="70.83203125" style="2" bestFit="1" customWidth="1"/>
    <col min="2" max="16384" width="11" style="2"/>
  </cols>
  <sheetData>
    <row r="1" spans="1:3" ht="18.75" x14ac:dyDescent="0.3">
      <c r="A1" s="37" t="s">
        <v>108</v>
      </c>
    </row>
    <row r="2" spans="1:3" x14ac:dyDescent="0.2">
      <c r="A2" s="2" t="s">
        <v>109</v>
      </c>
    </row>
    <row r="3" spans="1:3" x14ac:dyDescent="0.2">
      <c r="A3" s="2" t="s">
        <v>110</v>
      </c>
    </row>
    <row r="4" spans="1:3" ht="15" x14ac:dyDescent="0.25">
      <c r="A4" s="2" t="s">
        <v>111</v>
      </c>
      <c r="C4" s="1"/>
    </row>
    <row r="5" spans="1:3" x14ac:dyDescent="0.2">
      <c r="A5" s="2" t="s">
        <v>152</v>
      </c>
    </row>
    <row r="8" spans="1:3" x14ac:dyDescent="0.2">
      <c r="A8" s="2" t="s">
        <v>173</v>
      </c>
    </row>
    <row r="9" spans="1:3" x14ac:dyDescent="0.2">
      <c r="A9" s="34" t="s">
        <v>171</v>
      </c>
      <c r="B9" s="25" t="s">
        <v>169</v>
      </c>
    </row>
    <row r="10" spans="1:3" x14ac:dyDescent="0.2">
      <c r="A10" s="33" t="s">
        <v>172</v>
      </c>
      <c r="B10" s="35">
        <v>25</v>
      </c>
    </row>
    <row r="11" spans="1:3" x14ac:dyDescent="0.2">
      <c r="A11" s="33" t="s">
        <v>55</v>
      </c>
      <c r="B11" s="35">
        <v>30</v>
      </c>
    </row>
    <row r="12" spans="1:3" x14ac:dyDescent="0.2">
      <c r="A12" s="33" t="s">
        <v>56</v>
      </c>
      <c r="B12" s="35">
        <v>10</v>
      </c>
    </row>
    <row r="13" spans="1:3" x14ac:dyDescent="0.2">
      <c r="A13" s="33" t="s">
        <v>85</v>
      </c>
      <c r="B13" s="35">
        <v>20</v>
      </c>
    </row>
    <row r="14" spans="1:3" x14ac:dyDescent="0.2">
      <c r="A14" s="33" t="s">
        <v>98</v>
      </c>
      <c r="B14" s="35">
        <v>40</v>
      </c>
    </row>
    <row r="15" spans="1:3" x14ac:dyDescent="0.2">
      <c r="A15" s="36" t="s">
        <v>170</v>
      </c>
      <c r="B15" s="24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zoomScaleNormal="100" workbookViewId="0">
      <pane ySplit="1" topLeftCell="A4" activePane="bottomLeft" state="frozen"/>
      <selection pane="bottomLeft" activeCell="Z11" sqref="Z11"/>
    </sheetView>
  </sheetViews>
  <sheetFormatPr defaultColWidth="9" defaultRowHeight="15" x14ac:dyDescent="0.25"/>
  <cols>
    <col min="1" max="1" width="25.33203125" style="1" bestFit="1" customWidth="1"/>
    <col min="2" max="2" width="7.33203125" style="1" bestFit="1" customWidth="1"/>
    <col min="3" max="3" width="9.83203125" style="1" bestFit="1" customWidth="1"/>
    <col min="4" max="4" width="11" style="23" customWidth="1"/>
    <col min="5" max="5" width="9.1640625" style="1" bestFit="1" customWidth="1"/>
    <col min="6" max="6" width="10.33203125" style="23" bestFit="1" customWidth="1"/>
    <col min="7" max="9" width="12.83203125" style="1" bestFit="1" customWidth="1"/>
    <col min="10" max="12" width="13" style="1" bestFit="1" customWidth="1"/>
    <col min="13" max="15" width="14.1640625" style="1" bestFit="1" customWidth="1"/>
    <col min="16" max="18" width="14.33203125" style="1" bestFit="1" customWidth="1"/>
    <col min="19" max="20" width="18.83203125" style="1" bestFit="1" customWidth="1"/>
    <col min="21" max="23" width="19" style="1" bestFit="1" customWidth="1"/>
    <col min="24" max="24" width="12.6640625" style="43" bestFit="1" customWidth="1"/>
    <col min="25" max="16384" width="9" style="1"/>
  </cols>
  <sheetData>
    <row r="1" spans="1:24" s="3" customFormat="1" ht="14.85" customHeight="1" x14ac:dyDescent="0.25">
      <c r="A1" s="26" t="s">
        <v>64</v>
      </c>
      <c r="B1" s="26" t="s">
        <v>43</v>
      </c>
      <c r="C1" s="26" t="s">
        <v>0</v>
      </c>
      <c r="D1" s="27" t="s">
        <v>1</v>
      </c>
      <c r="E1" s="26" t="s">
        <v>2</v>
      </c>
      <c r="F1" s="27" t="s">
        <v>3</v>
      </c>
      <c r="G1" s="28" t="s">
        <v>79</v>
      </c>
      <c r="H1" s="28" t="s">
        <v>65</v>
      </c>
      <c r="I1" s="28" t="s">
        <v>66</v>
      </c>
      <c r="J1" s="29" t="s">
        <v>67</v>
      </c>
      <c r="K1" s="29" t="s">
        <v>68</v>
      </c>
      <c r="L1" s="29" t="s">
        <v>69</v>
      </c>
      <c r="M1" s="28" t="s">
        <v>70</v>
      </c>
      <c r="N1" s="28" t="s">
        <v>71</v>
      </c>
      <c r="O1" s="28" t="s">
        <v>72</v>
      </c>
      <c r="P1" s="29" t="s">
        <v>73</v>
      </c>
      <c r="Q1" s="29" t="s">
        <v>74</v>
      </c>
      <c r="R1" s="29" t="s">
        <v>75</v>
      </c>
      <c r="S1" s="28" t="s">
        <v>80</v>
      </c>
      <c r="T1" s="28" t="s">
        <v>76</v>
      </c>
      <c r="U1" s="29" t="s">
        <v>81</v>
      </c>
      <c r="V1" s="29" t="s">
        <v>77</v>
      </c>
      <c r="W1" s="29" t="s">
        <v>78</v>
      </c>
      <c r="X1" s="42" t="s">
        <v>105</v>
      </c>
    </row>
    <row r="2" spans="1:24" x14ac:dyDescent="0.25">
      <c r="A2" s="1" t="s">
        <v>40</v>
      </c>
      <c r="B2" s="1">
        <v>20000</v>
      </c>
      <c r="C2" s="1" t="s">
        <v>5</v>
      </c>
      <c r="D2" s="23">
        <v>0</v>
      </c>
      <c r="E2" s="1" t="s">
        <v>6</v>
      </c>
      <c r="F2" s="23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43">
        <v>45051</v>
      </c>
    </row>
    <row r="3" spans="1:24" x14ac:dyDescent="0.25">
      <c r="A3" s="1" t="s">
        <v>4</v>
      </c>
      <c r="B3" s="1">
        <v>20002</v>
      </c>
      <c r="C3" s="1" t="s">
        <v>5</v>
      </c>
      <c r="D3" s="23">
        <v>0</v>
      </c>
      <c r="E3" s="1" t="s">
        <v>6</v>
      </c>
      <c r="F3" s="23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43">
        <v>45048</v>
      </c>
    </row>
    <row r="4" spans="1:24" x14ac:dyDescent="0.25">
      <c r="A4" s="1" t="s">
        <v>7</v>
      </c>
      <c r="B4" s="1">
        <v>20004</v>
      </c>
      <c r="C4" s="1" t="s">
        <v>5</v>
      </c>
      <c r="D4" s="23">
        <v>0</v>
      </c>
      <c r="E4" s="1" t="s">
        <v>6</v>
      </c>
      <c r="F4" s="23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43">
        <v>45055</v>
      </c>
    </row>
    <row r="5" spans="1:24" x14ac:dyDescent="0.25">
      <c r="A5" s="1" t="s">
        <v>8</v>
      </c>
      <c r="B5" s="1">
        <v>20006</v>
      </c>
      <c r="C5" s="1" t="s">
        <v>5</v>
      </c>
      <c r="D5" s="23">
        <v>0</v>
      </c>
      <c r="E5" s="1" t="s">
        <v>6</v>
      </c>
      <c r="F5" s="23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43">
        <v>45059</v>
      </c>
    </row>
    <row r="6" spans="1:24" x14ac:dyDescent="0.25">
      <c r="A6" s="1" t="s">
        <v>9</v>
      </c>
      <c r="B6" s="1">
        <v>20008</v>
      </c>
      <c r="C6" s="1" t="s">
        <v>5</v>
      </c>
      <c r="D6" s="23">
        <v>0</v>
      </c>
      <c r="E6" s="1" t="s">
        <v>6</v>
      </c>
      <c r="F6" s="23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43">
        <v>45076</v>
      </c>
    </row>
    <row r="7" spans="1:24" x14ac:dyDescent="0.25">
      <c r="A7" s="1" t="s">
        <v>10</v>
      </c>
      <c r="B7" s="1">
        <v>20010</v>
      </c>
      <c r="C7" s="1" t="s">
        <v>5</v>
      </c>
      <c r="D7" s="23">
        <v>0</v>
      </c>
      <c r="E7" s="1" t="s">
        <v>6</v>
      </c>
      <c r="F7" s="23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43">
        <v>45057</v>
      </c>
    </row>
    <row r="8" spans="1:24" x14ac:dyDescent="0.25">
      <c r="A8" s="1" t="s">
        <v>11</v>
      </c>
      <c r="B8" s="1">
        <v>20012</v>
      </c>
      <c r="C8" s="1" t="s">
        <v>5</v>
      </c>
      <c r="D8" s="23">
        <v>0</v>
      </c>
      <c r="E8" s="1" t="s">
        <v>6</v>
      </c>
      <c r="F8" s="23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 s="1">
        <v>16.100000000000001</v>
      </c>
      <c r="W8" s="1">
        <v>16.100000000000001</v>
      </c>
      <c r="X8" s="43">
        <v>45052</v>
      </c>
    </row>
    <row r="9" spans="1:24" x14ac:dyDescent="0.25">
      <c r="A9" s="1" t="s">
        <v>12</v>
      </c>
      <c r="B9" s="1">
        <v>20014</v>
      </c>
      <c r="C9" s="1" t="s">
        <v>5</v>
      </c>
      <c r="D9" s="23">
        <v>0</v>
      </c>
      <c r="E9" s="1" t="s">
        <v>6</v>
      </c>
      <c r="F9" s="23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43">
        <v>45098</v>
      </c>
    </row>
    <row r="10" spans="1:24" x14ac:dyDescent="0.25">
      <c r="A10" s="1" t="s">
        <v>13</v>
      </c>
      <c r="B10" s="1">
        <v>20016</v>
      </c>
      <c r="C10" s="1" t="s">
        <v>5</v>
      </c>
      <c r="D10" s="23">
        <v>0</v>
      </c>
      <c r="E10" s="1" t="s">
        <v>6</v>
      </c>
      <c r="F10" s="23">
        <v>0.99998842592592596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43">
        <v>45092</v>
      </c>
    </row>
    <row r="11" spans="1:24" x14ac:dyDescent="0.25">
      <c r="A11" s="1" t="s">
        <v>14</v>
      </c>
      <c r="B11" s="1">
        <v>20018</v>
      </c>
      <c r="C11" s="1" t="s">
        <v>5</v>
      </c>
      <c r="D11" s="23">
        <v>0</v>
      </c>
      <c r="E11" s="1" t="s">
        <v>6</v>
      </c>
      <c r="F11" s="23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43">
        <v>45104</v>
      </c>
    </row>
    <row r="12" spans="1:24" x14ac:dyDescent="0.25">
      <c r="A12" s="1" t="s">
        <v>15</v>
      </c>
      <c r="B12" s="1">
        <v>20020</v>
      </c>
      <c r="C12" s="1" t="s">
        <v>5</v>
      </c>
      <c r="D12" s="23">
        <v>0</v>
      </c>
      <c r="E12" s="1" t="s">
        <v>6</v>
      </c>
      <c r="F12" s="23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43">
        <v>45116</v>
      </c>
    </row>
    <row r="13" spans="1:24" x14ac:dyDescent="0.25">
      <c r="A13" s="1" t="s">
        <v>16</v>
      </c>
      <c r="B13" s="1">
        <v>20022</v>
      </c>
      <c r="C13" s="1" t="s">
        <v>5</v>
      </c>
      <c r="D13" s="23">
        <v>0</v>
      </c>
      <c r="E13" s="1" t="s">
        <v>6</v>
      </c>
      <c r="F13" s="23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43">
        <v>45110</v>
      </c>
    </row>
    <row r="14" spans="1:24" x14ac:dyDescent="0.25">
      <c r="A14" s="1" t="s">
        <v>17</v>
      </c>
      <c r="B14" s="1">
        <v>20024</v>
      </c>
      <c r="C14" s="1" t="s">
        <v>5</v>
      </c>
      <c r="D14" s="23">
        <v>0</v>
      </c>
      <c r="E14" s="1" t="s">
        <v>6</v>
      </c>
      <c r="F14" s="23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43">
        <v>45095</v>
      </c>
    </row>
    <row r="15" spans="1:24" x14ac:dyDescent="0.25">
      <c r="A15" s="1" t="s">
        <v>18</v>
      </c>
      <c r="B15" s="1">
        <v>20026</v>
      </c>
      <c r="C15" s="1" t="s">
        <v>5</v>
      </c>
      <c r="D15" s="23">
        <v>0</v>
      </c>
      <c r="E15" s="1" t="s">
        <v>6</v>
      </c>
      <c r="F15" s="23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43">
        <v>45113</v>
      </c>
    </row>
    <row r="16" spans="1:24" x14ac:dyDescent="0.25">
      <c r="A16" s="1" t="s">
        <v>19</v>
      </c>
      <c r="B16" s="1">
        <v>20028</v>
      </c>
      <c r="C16" s="1" t="s">
        <v>5</v>
      </c>
      <c r="D16" s="23">
        <v>0</v>
      </c>
      <c r="E16" s="1" t="s">
        <v>6</v>
      </c>
      <c r="F16" s="23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43">
        <v>45063</v>
      </c>
    </row>
    <row r="17" spans="1:24" x14ac:dyDescent="0.25">
      <c r="A17" s="1" t="s">
        <v>20</v>
      </c>
      <c r="B17" s="1">
        <v>20030</v>
      </c>
      <c r="C17" s="1" t="s">
        <v>5</v>
      </c>
      <c r="D17" s="23">
        <v>0</v>
      </c>
      <c r="E17" s="1" t="s">
        <v>6</v>
      </c>
      <c r="F17" s="23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43">
        <v>45071</v>
      </c>
    </row>
    <row r="18" spans="1:24" x14ac:dyDescent="0.25">
      <c r="A18" s="1" t="s">
        <v>21</v>
      </c>
      <c r="B18" s="1">
        <v>20032</v>
      </c>
      <c r="C18" s="1" t="s">
        <v>5</v>
      </c>
      <c r="D18" s="23">
        <v>0</v>
      </c>
      <c r="E18" s="1" t="s">
        <v>6</v>
      </c>
      <c r="F18" s="23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43">
        <v>45085</v>
      </c>
    </row>
    <row r="19" spans="1:24" x14ac:dyDescent="0.25">
      <c r="A19" s="1" t="s">
        <v>22</v>
      </c>
      <c r="B19" s="1">
        <v>20034</v>
      </c>
      <c r="C19" s="1" t="s">
        <v>5</v>
      </c>
      <c r="D19" s="23">
        <v>0</v>
      </c>
      <c r="E19" s="1" t="s">
        <v>6</v>
      </c>
      <c r="F19" s="23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43">
        <v>45099</v>
      </c>
    </row>
    <row r="20" spans="1:24" x14ac:dyDescent="0.25">
      <c r="A20" s="1" t="s">
        <v>23</v>
      </c>
      <c r="B20" s="1">
        <v>20036</v>
      </c>
      <c r="C20" s="1" t="s">
        <v>5</v>
      </c>
      <c r="D20" s="23">
        <v>0</v>
      </c>
      <c r="E20" s="1" t="s">
        <v>6</v>
      </c>
      <c r="F20" s="23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43">
        <v>45091</v>
      </c>
    </row>
    <row r="21" spans="1:24" x14ac:dyDescent="0.25">
      <c r="A21" s="1" t="s">
        <v>24</v>
      </c>
      <c r="B21" s="1">
        <v>20038</v>
      </c>
      <c r="C21" s="1" t="s">
        <v>5</v>
      </c>
      <c r="D21" s="23">
        <v>0</v>
      </c>
      <c r="E21" s="1" t="s">
        <v>6</v>
      </c>
      <c r="F21" s="23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43">
        <v>45079</v>
      </c>
    </row>
    <row r="22" spans="1:24" x14ac:dyDescent="0.25">
      <c r="A22" s="1" t="s">
        <v>25</v>
      </c>
      <c r="B22" s="1">
        <v>20040</v>
      </c>
      <c r="C22" s="1" t="s">
        <v>5</v>
      </c>
      <c r="D22" s="23">
        <v>0</v>
      </c>
      <c r="E22" s="1" t="s">
        <v>6</v>
      </c>
      <c r="F22" s="23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43">
        <v>45075</v>
      </c>
    </row>
    <row r="23" spans="1:24" x14ac:dyDescent="0.25">
      <c r="A23" s="1" t="s">
        <v>41</v>
      </c>
      <c r="B23" s="1">
        <v>20042</v>
      </c>
      <c r="C23" s="1" t="s">
        <v>5</v>
      </c>
      <c r="D23" s="23">
        <v>0</v>
      </c>
      <c r="E23" s="1" t="s">
        <v>6</v>
      </c>
      <c r="F23" s="23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43">
        <v>45110</v>
      </c>
    </row>
    <row r="24" spans="1:24" x14ac:dyDescent="0.25">
      <c r="A24" s="1" t="s">
        <v>26</v>
      </c>
      <c r="B24" s="1">
        <v>20044</v>
      </c>
      <c r="C24" s="1" t="s">
        <v>5</v>
      </c>
      <c r="D24" s="23">
        <v>0</v>
      </c>
      <c r="E24" s="1" t="s">
        <v>6</v>
      </c>
      <c r="F24" s="23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43">
        <v>45114</v>
      </c>
    </row>
    <row r="25" spans="1:24" x14ac:dyDescent="0.25">
      <c r="A25" s="1" t="s">
        <v>27</v>
      </c>
      <c r="B25" s="1">
        <v>20046</v>
      </c>
      <c r="C25" s="1" t="s">
        <v>5</v>
      </c>
      <c r="D25" s="23">
        <v>0</v>
      </c>
      <c r="E25" s="1" t="s">
        <v>6</v>
      </c>
      <c r="F25" s="23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43">
        <v>45118</v>
      </c>
    </row>
    <row r="26" spans="1:24" x14ac:dyDescent="0.25">
      <c r="A26" s="1" t="s">
        <v>28</v>
      </c>
      <c r="B26" s="1">
        <v>20048</v>
      </c>
      <c r="C26" s="1" t="s">
        <v>5</v>
      </c>
      <c r="D26" s="23">
        <v>0</v>
      </c>
      <c r="E26" s="1" t="s">
        <v>6</v>
      </c>
      <c r="F26" s="23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43">
        <v>45142</v>
      </c>
    </row>
    <row r="27" spans="1:24" x14ac:dyDescent="0.25">
      <c r="A27" s="1" t="s">
        <v>57</v>
      </c>
      <c r="B27" s="1">
        <v>20050</v>
      </c>
      <c r="C27" s="1" t="s">
        <v>5</v>
      </c>
      <c r="D27" s="23">
        <v>0</v>
      </c>
      <c r="E27" s="1" t="s">
        <v>6</v>
      </c>
      <c r="F27" s="23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43">
        <v>45146</v>
      </c>
    </row>
    <row r="28" spans="1:24" x14ac:dyDescent="0.25">
      <c r="A28" s="1" t="s">
        <v>29</v>
      </c>
      <c r="B28" s="1">
        <v>20052</v>
      </c>
      <c r="C28" s="1" t="s">
        <v>5</v>
      </c>
      <c r="D28" s="23">
        <v>0</v>
      </c>
      <c r="E28" s="1" t="s">
        <v>6</v>
      </c>
      <c r="F28" s="23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43">
        <v>45108</v>
      </c>
    </row>
    <row r="29" spans="1:24" x14ac:dyDescent="0.25">
      <c r="A29" s="1" t="s">
        <v>30</v>
      </c>
      <c r="B29" s="1">
        <v>20054</v>
      </c>
      <c r="C29" s="1" t="s">
        <v>5</v>
      </c>
      <c r="D29" s="23">
        <v>0</v>
      </c>
      <c r="E29" s="1" t="s">
        <v>6</v>
      </c>
      <c r="F29" s="23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43">
        <v>45153</v>
      </c>
    </row>
    <row r="30" spans="1:24" x14ac:dyDescent="0.25">
      <c r="A30" s="1" t="s">
        <v>58</v>
      </c>
      <c r="B30" s="1">
        <v>20058</v>
      </c>
      <c r="C30" s="1" t="s">
        <v>5</v>
      </c>
      <c r="D30" s="23">
        <v>0</v>
      </c>
      <c r="E30" s="1" t="s">
        <v>6</v>
      </c>
      <c r="F30" s="23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43">
        <v>45150</v>
      </c>
    </row>
    <row r="31" spans="1:24" x14ac:dyDescent="0.25">
      <c r="A31" s="1" t="s">
        <v>31</v>
      </c>
      <c r="B31" s="1">
        <v>20060</v>
      </c>
      <c r="C31" s="1" t="s">
        <v>5</v>
      </c>
      <c r="D31" s="23">
        <v>0</v>
      </c>
      <c r="E31" s="1" t="s">
        <v>6</v>
      </c>
      <c r="F31" s="23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43">
        <v>45157</v>
      </c>
    </row>
    <row r="32" spans="1:24" x14ac:dyDescent="0.25">
      <c r="A32" s="1" t="s">
        <v>32</v>
      </c>
      <c r="B32" s="1">
        <v>21000</v>
      </c>
      <c r="C32" s="1" t="s">
        <v>5</v>
      </c>
      <c r="D32" s="23">
        <v>0</v>
      </c>
      <c r="E32" s="1" t="s">
        <v>6</v>
      </c>
      <c r="F32" s="23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43">
        <v>45143</v>
      </c>
    </row>
    <row r="33" spans="1:24" x14ac:dyDescent="0.25">
      <c r="A33" s="1" t="s">
        <v>33</v>
      </c>
      <c r="B33" s="1">
        <v>21002</v>
      </c>
      <c r="C33" s="1" t="s">
        <v>5</v>
      </c>
      <c r="D33" s="23">
        <v>0</v>
      </c>
      <c r="E33" s="1" t="s">
        <v>6</v>
      </c>
      <c r="F33" s="23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43">
        <v>45166</v>
      </c>
    </row>
    <row r="34" spans="1:24" x14ac:dyDescent="0.25">
      <c r="A34" s="1" t="s">
        <v>34</v>
      </c>
      <c r="B34" s="1">
        <v>21004</v>
      </c>
      <c r="C34" s="1" t="s">
        <v>5</v>
      </c>
      <c r="D34" s="23">
        <v>0</v>
      </c>
      <c r="E34" s="1" t="s">
        <v>6</v>
      </c>
      <c r="F34" s="23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43">
        <v>45162</v>
      </c>
    </row>
    <row r="35" spans="1:24" x14ac:dyDescent="0.25">
      <c r="A35" s="1" t="s">
        <v>35</v>
      </c>
      <c r="B35" s="1">
        <v>21006</v>
      </c>
      <c r="C35" s="1" t="s">
        <v>5</v>
      </c>
      <c r="D35" s="23">
        <v>0</v>
      </c>
      <c r="E35" s="1" t="s">
        <v>6</v>
      </c>
      <c r="F35" s="23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43">
        <v>45160</v>
      </c>
    </row>
    <row r="36" spans="1:24" x14ac:dyDescent="0.25">
      <c r="A36" s="1" t="s">
        <v>36</v>
      </c>
      <c r="B36" s="1">
        <v>21008</v>
      </c>
      <c r="C36" s="1" t="s">
        <v>5</v>
      </c>
      <c r="D36" s="23">
        <v>0</v>
      </c>
      <c r="E36" s="1" t="s">
        <v>6</v>
      </c>
      <c r="F36" s="23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43">
        <v>45179</v>
      </c>
    </row>
    <row r="37" spans="1:24" x14ac:dyDescent="0.25">
      <c r="A37" s="1" t="s">
        <v>42</v>
      </c>
      <c r="B37" s="1">
        <v>21010</v>
      </c>
      <c r="C37" s="1" t="s">
        <v>5</v>
      </c>
      <c r="D37" s="23">
        <v>0</v>
      </c>
      <c r="E37" s="1" t="s">
        <v>6</v>
      </c>
      <c r="F37" s="23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43">
        <v>45157</v>
      </c>
    </row>
    <row r="38" spans="1:24" x14ac:dyDescent="0.25">
      <c r="A38" s="1" t="s">
        <v>37</v>
      </c>
      <c r="B38" s="1">
        <v>21012</v>
      </c>
      <c r="C38" s="1" t="s">
        <v>5</v>
      </c>
      <c r="D38" s="23">
        <v>0</v>
      </c>
      <c r="E38" s="1" t="s">
        <v>6</v>
      </c>
      <c r="F38" s="23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43">
        <v>45143</v>
      </c>
    </row>
    <row r="39" spans="1:24" x14ac:dyDescent="0.25">
      <c r="A39" s="1" t="s">
        <v>38</v>
      </c>
      <c r="B39" s="1">
        <v>21014</v>
      </c>
      <c r="C39" s="1" t="s">
        <v>5</v>
      </c>
      <c r="D39" s="23">
        <v>0</v>
      </c>
      <c r="E39" s="1" t="s">
        <v>6</v>
      </c>
      <c r="F39" s="23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43">
        <v>45166</v>
      </c>
    </row>
    <row r="40" spans="1:24" x14ac:dyDescent="0.25">
      <c r="A40" s="1" t="s">
        <v>39</v>
      </c>
      <c r="B40" s="1">
        <v>21016</v>
      </c>
      <c r="C40" s="1" t="s">
        <v>5</v>
      </c>
      <c r="D40" s="23">
        <v>0</v>
      </c>
      <c r="E40" s="1" t="s">
        <v>6</v>
      </c>
      <c r="F40" s="23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43">
        <v>45162</v>
      </c>
    </row>
  </sheetData>
  <conditionalFormatting sqref="A1:A1048576">
    <cfRule type="duplicateValues" dxfId="3" priority="4"/>
  </conditionalFormatting>
  <conditionalFormatting sqref="B1:B1048576">
    <cfRule type="duplicateValues" dxfId="2" priority="3"/>
  </conditionalFormatting>
  <conditionalFormatting sqref="G1:W40">
    <cfRule type="cellIs" dxfId="1" priority="1" operator="equal">
      <formula>0</formula>
    </cfRule>
    <cfRule type="cellIs" dxfId="0" priority="2" operator="equal">
      <formula>-1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B10" sqref="B10"/>
    </sheetView>
  </sheetViews>
  <sheetFormatPr defaultColWidth="11" defaultRowHeight="15" x14ac:dyDescent="0.25"/>
  <cols>
    <col min="1" max="1" width="8.33203125" style="1" bestFit="1" customWidth="1"/>
    <col min="2" max="2" width="65.8320312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x14ac:dyDescent="0.25">
      <c r="A1" s="4" t="s">
        <v>47</v>
      </c>
      <c r="B1" s="4" t="s">
        <v>48</v>
      </c>
      <c r="C1" s="4" t="s">
        <v>44</v>
      </c>
      <c r="E1" s="4" t="s">
        <v>176</v>
      </c>
    </row>
    <row r="2" spans="1:5" x14ac:dyDescent="0.25">
      <c r="A2" s="2"/>
      <c r="B2" s="5" t="s">
        <v>160</v>
      </c>
      <c r="C2" s="2"/>
    </row>
    <row r="3" spans="1:5" x14ac:dyDescent="0.25">
      <c r="A3" s="6">
        <v>1</v>
      </c>
      <c r="B3" s="2" t="s">
        <v>107</v>
      </c>
      <c r="C3" s="2" t="s">
        <v>45</v>
      </c>
      <c r="E3" s="1">
        <v>5</v>
      </c>
    </row>
    <row r="4" spans="1:5" x14ac:dyDescent="0.25">
      <c r="A4" s="6">
        <v>2</v>
      </c>
      <c r="B4" s="2" t="s">
        <v>46</v>
      </c>
      <c r="C4" s="2"/>
      <c r="E4" s="1">
        <v>5</v>
      </c>
    </row>
    <row r="5" spans="1:5" x14ac:dyDescent="0.25">
      <c r="A5" s="6">
        <v>3</v>
      </c>
      <c r="B5" s="2" t="s">
        <v>104</v>
      </c>
      <c r="C5" s="32">
        <f>SUMIF(Dataset!$H:$H,"&gt;20")</f>
        <v>1473.0000000000002</v>
      </c>
      <c r="E5" s="1">
        <v>10</v>
      </c>
    </row>
    <row r="6" spans="1:5" x14ac:dyDescent="0.25">
      <c r="A6" s="6">
        <v>4</v>
      </c>
      <c r="B6" s="2" t="s">
        <v>106</v>
      </c>
      <c r="C6" s="2"/>
      <c r="E6" s="1">
        <v>5</v>
      </c>
    </row>
    <row r="7" spans="1:5" x14ac:dyDescent="0.25">
      <c r="A7" s="2"/>
      <c r="B7" s="2"/>
      <c r="C7" s="2"/>
    </row>
    <row r="13" spans="1:5" x14ac:dyDescent="0.25">
      <c r="E13" s="2"/>
    </row>
    <row r="14" spans="1:5" x14ac:dyDescent="0.25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>
      <selection activeCell="B6" sqref="B6"/>
    </sheetView>
  </sheetViews>
  <sheetFormatPr defaultColWidth="11" defaultRowHeight="12.75" x14ac:dyDescent="0.2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7" s="39" customFormat="1" ht="21" x14ac:dyDescent="0.35">
      <c r="A1" s="40" t="s">
        <v>55</v>
      </c>
      <c r="B1" s="39" t="s">
        <v>164</v>
      </c>
    </row>
    <row r="2" spans="1:7" s="39" customFormat="1" ht="21" x14ac:dyDescent="0.35">
      <c r="B2" s="39" t="s">
        <v>161</v>
      </c>
    </row>
    <row r="3" spans="1:7" ht="15" x14ac:dyDescent="0.25">
      <c r="A3" s="1"/>
      <c r="B3" s="1"/>
      <c r="C3" s="1"/>
      <c r="D3" s="1"/>
      <c r="E3" s="1"/>
      <c r="F3" s="1"/>
      <c r="G3" s="1"/>
    </row>
    <row r="4" spans="1:7" ht="23.25" x14ac:dyDescent="0.35">
      <c r="A4" s="17" t="s">
        <v>162</v>
      </c>
      <c r="B4" s="1"/>
      <c r="C4" s="1"/>
      <c r="D4" s="1"/>
      <c r="E4" s="1"/>
      <c r="F4" s="1"/>
      <c r="G4" s="1"/>
    </row>
    <row r="5" spans="1:7" ht="15" x14ac:dyDescent="0.25">
      <c r="A5" s="19" t="s">
        <v>64</v>
      </c>
      <c r="B5" s="20" t="s">
        <v>79</v>
      </c>
      <c r="C5" s="21" t="s">
        <v>71</v>
      </c>
      <c r="D5" s="20" t="s">
        <v>75</v>
      </c>
      <c r="E5" s="21" t="s">
        <v>76</v>
      </c>
      <c r="F5" s="22" t="s">
        <v>77</v>
      </c>
    </row>
    <row r="6" spans="1:7" ht="15" x14ac:dyDescent="0.25">
      <c r="A6" s="7" t="s">
        <v>40</v>
      </c>
      <c r="B6" s="11">
        <f>INDEX(Dataset!$1:$40,MATCH(Task_2!$A6,Dataset!$A:$A,0),MATCH(Task_2!B$5,Dataset!$1:$1,0))</f>
        <v>2.7</v>
      </c>
      <c r="C6" s="11">
        <f>INDEX(Dataset!$1:$40,MATCH(Task_2!$A6,Dataset!$A:$A,0),MATCH(Task_2!C$5,Dataset!$1:$1,0))</f>
        <v>7.6</v>
      </c>
      <c r="D6" s="11">
        <f>INDEX(Dataset!$1:$40,MATCH(Task_2!$A6,Dataset!$A:$A,0),MATCH(Task_2!D$5,Dataset!$1:$1,0))</f>
        <v>4.2</v>
      </c>
      <c r="E6" s="11">
        <f>INDEX(Dataset!$1:$40,MATCH(Task_2!$A6,Dataset!$A:$A,0),MATCH(Task_2!E$5,Dataset!$1:$1,0))</f>
        <v>8.9</v>
      </c>
      <c r="F6" s="11">
        <f>INDEX(Dataset!$1:$40,MATCH(Task_2!$A6,Dataset!$A:$A,0),MATCH(Task_2!F$5,Dataset!$1:$1,0))</f>
        <v>4.2</v>
      </c>
    </row>
    <row r="7" spans="1:7" ht="15" x14ac:dyDescent="0.25">
      <c r="A7" s="7" t="s">
        <v>4</v>
      </c>
      <c r="B7" s="11">
        <f>INDEX(Dataset!$1:$40,MATCH(Task_2!$A7,Dataset!$A:$A,0),MATCH(Task_2!B$5,Dataset!$1:$1,0))</f>
        <v>2.7</v>
      </c>
      <c r="C7" s="11">
        <f>INDEX(Dataset!$1:$40,MATCH(Task_2!$A7,Dataset!$A:$A,0),MATCH(Task_2!C$5,Dataset!$1:$1,0))</f>
        <v>7.6</v>
      </c>
      <c r="D7" s="11">
        <f>INDEX(Dataset!$1:$40,MATCH(Task_2!$A7,Dataset!$A:$A,0),MATCH(Task_2!D$5,Dataset!$1:$1,0))</f>
        <v>4.2</v>
      </c>
      <c r="E7" s="11">
        <f>INDEX(Dataset!$1:$40,MATCH(Task_2!$A7,Dataset!$A:$A,0),MATCH(Task_2!E$5,Dataset!$1:$1,0))</f>
        <v>8.9</v>
      </c>
      <c r="F7" s="11">
        <f>INDEX(Dataset!$1:$40,MATCH(Task_2!$A7,Dataset!$A:$A,0),MATCH(Task_2!F$5,Dataset!$1:$1,0))</f>
        <v>4.2</v>
      </c>
    </row>
    <row r="8" spans="1:7" ht="15" x14ac:dyDescent="0.25">
      <c r="A8" s="7" t="s">
        <v>7</v>
      </c>
      <c r="B8" s="11">
        <f>INDEX(Dataset!$1:$40,MATCH(Task_2!$A8,Dataset!$A:$A,0),MATCH(Task_2!B$5,Dataset!$1:$1,0))</f>
        <v>3.6</v>
      </c>
      <c r="C8" s="11">
        <f>INDEX(Dataset!$1:$40,MATCH(Task_2!$A8,Dataset!$A:$A,0),MATCH(Task_2!C$5,Dataset!$1:$1,0))</f>
        <v>11.1</v>
      </c>
      <c r="D8" s="11">
        <f>INDEX(Dataset!$1:$40,MATCH(Task_2!$A8,Dataset!$A:$A,0),MATCH(Task_2!D$5,Dataset!$1:$1,0))</f>
        <v>5.8</v>
      </c>
      <c r="E8" s="11">
        <f>INDEX(Dataset!$1:$40,MATCH(Task_2!$A8,Dataset!$A:$A,0),MATCH(Task_2!E$5,Dataset!$1:$1,0))</f>
        <v>12.2</v>
      </c>
      <c r="F8" s="11">
        <f>INDEX(Dataset!$1:$40,MATCH(Task_2!$A8,Dataset!$A:$A,0),MATCH(Task_2!F$5,Dataset!$1:$1,0))</f>
        <v>5.8</v>
      </c>
    </row>
    <row r="9" spans="1:7" ht="15" x14ac:dyDescent="0.25">
      <c r="A9" s="7" t="s">
        <v>8</v>
      </c>
      <c r="B9" s="11">
        <f>INDEX(Dataset!$1:$40,MATCH(Task_2!$A9,Dataset!$A:$A,0),MATCH(Task_2!B$5,Dataset!$1:$1,0))</f>
        <v>4.9000000000000004</v>
      </c>
      <c r="C9" s="11">
        <f>INDEX(Dataset!$1:$40,MATCH(Task_2!$A9,Dataset!$A:$A,0),MATCH(Task_2!C$5,Dataset!$1:$1,0))</f>
        <v>13.3</v>
      </c>
      <c r="D9" s="11">
        <f>INDEX(Dataset!$1:$40,MATCH(Task_2!$A9,Dataset!$A:$A,0),MATCH(Task_2!D$5,Dataset!$1:$1,0))</f>
        <v>8.1</v>
      </c>
      <c r="E9" s="11">
        <f>INDEX(Dataset!$1:$40,MATCH(Task_2!$A9,Dataset!$A:$A,0),MATCH(Task_2!E$5,Dataset!$1:$1,0))</f>
        <v>17</v>
      </c>
      <c r="F9" s="11">
        <f>INDEX(Dataset!$1:$40,MATCH(Task_2!$A9,Dataset!$A:$A,0),MATCH(Task_2!F$5,Dataset!$1:$1,0))</f>
        <v>8.1</v>
      </c>
    </row>
    <row r="10" spans="1:7" ht="15" x14ac:dyDescent="0.25">
      <c r="A10" s="7" t="s">
        <v>11</v>
      </c>
      <c r="B10" s="11">
        <f>INDEX(Dataset!$1:$40,MATCH(Task_2!$A10,Dataset!$A:$A,0),MATCH(Task_2!B$5,Dataset!$1:$1,0))</f>
        <v>9.4</v>
      </c>
      <c r="C10" s="11">
        <f>INDEX(Dataset!$1:$40,MATCH(Task_2!$A10,Dataset!$A:$A,0),MATCH(Task_2!C$5,Dataset!$1:$1,0))</f>
        <v>28.3</v>
      </c>
      <c r="D10" s="11">
        <f>INDEX(Dataset!$1:$40,MATCH(Task_2!$A10,Dataset!$A:$A,0),MATCH(Task_2!D$5,Dataset!$1:$1,0))</f>
        <v>16.100000000000001</v>
      </c>
      <c r="E10" s="11">
        <f>INDEX(Dataset!$1:$40,MATCH(Task_2!$A10,Dataset!$A:$A,0),MATCH(Task_2!E$5,Dataset!$1:$1,0))</f>
        <v>32.799999999999997</v>
      </c>
      <c r="F10" s="11">
        <f>INDEX(Dataset!$1:$40,MATCH(Task_2!$A10,Dataset!$A:$A,0),MATCH(Task_2!F$5,Dataset!$1:$1,0))</f>
        <v>16.100000000000001</v>
      </c>
    </row>
    <row r="11" spans="1:7" ht="15" x14ac:dyDescent="0.25">
      <c r="A11" s="7" t="s">
        <v>12</v>
      </c>
      <c r="B11" s="11">
        <f>INDEX(Dataset!$1:$40,MATCH(Task_2!$A11,Dataset!$A:$A,0),MATCH(Task_2!B$5,Dataset!$1:$1,0))</f>
        <v>11.6</v>
      </c>
      <c r="C11" s="11">
        <f>INDEX(Dataset!$1:$40,MATCH(Task_2!$A11,Dataset!$A:$A,0),MATCH(Task_2!C$5,Dataset!$1:$1,0))</f>
        <v>35.200000000000003</v>
      </c>
      <c r="D11" s="11">
        <f>INDEX(Dataset!$1:$40,MATCH(Task_2!$A11,Dataset!$A:$A,0),MATCH(Task_2!D$5,Dataset!$1:$1,0))</f>
        <v>21.3</v>
      </c>
      <c r="E11" s="11">
        <f>INDEX(Dataset!$1:$40,MATCH(Task_2!$A11,Dataset!$A:$A,0),MATCH(Task_2!E$5,Dataset!$1:$1,0))</f>
        <v>43</v>
      </c>
      <c r="F11" s="11">
        <f>INDEX(Dataset!$1:$40,MATCH(Task_2!$A11,Dataset!$A:$A,0),MATCH(Task_2!F$5,Dataset!$1:$1,0))</f>
        <v>21.3</v>
      </c>
    </row>
    <row r="12" spans="1:7" ht="15" x14ac:dyDescent="0.25">
      <c r="A12" s="7" t="s">
        <v>14</v>
      </c>
      <c r="B12" s="11">
        <f>INDEX(Dataset!$1:$40,MATCH(Task_2!$A12,Dataset!$A:$A,0),MATCH(Task_2!B$5,Dataset!$1:$1,0))</f>
        <v>18.399999999999999</v>
      </c>
      <c r="C12" s="11">
        <f>INDEX(Dataset!$1:$40,MATCH(Task_2!$A12,Dataset!$A:$A,0),MATCH(Task_2!C$5,Dataset!$1:$1,0))</f>
        <v>55.6</v>
      </c>
      <c r="D12" s="11">
        <f>INDEX(Dataset!$1:$40,MATCH(Task_2!$A12,Dataset!$A:$A,0),MATCH(Task_2!D$5,Dataset!$1:$1,0))</f>
        <v>33.799999999999997</v>
      </c>
      <c r="E12" s="11">
        <f>INDEX(Dataset!$1:$40,MATCH(Task_2!$A12,Dataset!$A:$A,0),MATCH(Task_2!E$5,Dataset!$1:$1,0))</f>
        <v>67.900000000000006</v>
      </c>
      <c r="F12" s="11">
        <f>INDEX(Dataset!$1:$40,MATCH(Task_2!$A12,Dataset!$A:$A,0),MATCH(Task_2!F$5,Dataset!$1:$1,0))</f>
        <v>33.799999999999997</v>
      </c>
    </row>
    <row r="13" spans="1:7" ht="15" x14ac:dyDescent="0.25">
      <c r="A13" s="7" t="s">
        <v>15</v>
      </c>
      <c r="B13" s="11">
        <f>INDEX(Dataset!$1:$40,MATCH(Task_2!$A13,Dataset!$A:$A,0),MATCH(Task_2!B$5,Dataset!$1:$1,0))</f>
        <v>0</v>
      </c>
      <c r="C13" s="11">
        <f>INDEX(Dataset!$1:$40,MATCH(Task_2!$A13,Dataset!$A:$A,0),MATCH(Task_2!C$5,Dataset!$1:$1,0))</f>
        <v>0</v>
      </c>
      <c r="D13" s="11">
        <f>INDEX(Dataset!$1:$40,MATCH(Task_2!$A13,Dataset!$A:$A,0),MATCH(Task_2!D$5,Dataset!$1:$1,0))</f>
        <v>0</v>
      </c>
      <c r="E13" s="11">
        <f>INDEX(Dataset!$1:$40,MATCH(Task_2!$A13,Dataset!$A:$A,0),MATCH(Task_2!E$5,Dataset!$1:$1,0))</f>
        <v>0</v>
      </c>
      <c r="F13" s="11">
        <f>INDEX(Dataset!$1:$40,MATCH(Task_2!$A13,Dataset!$A:$A,0),MATCH(Task_2!F$5,Dataset!$1:$1,0))</f>
        <v>0</v>
      </c>
    </row>
    <row r="14" spans="1:7" ht="15" x14ac:dyDescent="0.25">
      <c r="A14" s="7" t="s">
        <v>16</v>
      </c>
      <c r="B14" s="11">
        <f>INDEX(Dataset!$1:$40,MATCH(Task_2!$A14,Dataset!$A:$A,0),MATCH(Task_2!B$5,Dataset!$1:$1,0))</f>
        <v>21.9</v>
      </c>
      <c r="C14" s="11">
        <f>INDEX(Dataset!$1:$40,MATCH(Task_2!$A14,Dataset!$A:$A,0),MATCH(Task_2!C$5,Dataset!$1:$1,0))</f>
        <v>61.5</v>
      </c>
      <c r="D14" s="11">
        <f>INDEX(Dataset!$1:$40,MATCH(Task_2!$A14,Dataset!$A:$A,0),MATCH(Task_2!D$5,Dataset!$1:$1,0))</f>
        <v>40.1</v>
      </c>
      <c r="E14" s="11">
        <f>INDEX(Dataset!$1:$40,MATCH(Task_2!$A14,Dataset!$A:$A,0),MATCH(Task_2!E$5,Dataset!$1:$1,0))</f>
        <v>76.599999999999994</v>
      </c>
      <c r="F14" s="11">
        <f>INDEX(Dataset!$1:$40,MATCH(Task_2!$A14,Dataset!$A:$A,0),MATCH(Task_2!F$5,Dataset!$1:$1,0))</f>
        <v>40.1</v>
      </c>
    </row>
    <row r="15" spans="1:7" ht="15" x14ac:dyDescent="0.25">
      <c r="A15" s="7" t="s">
        <v>18</v>
      </c>
      <c r="B15" s="11">
        <f>INDEX(Dataset!$1:$40,MATCH(Task_2!$A15,Dataset!$A:$A,0),MATCH(Task_2!B$5,Dataset!$1:$1,0))</f>
        <v>26.8</v>
      </c>
      <c r="C15" s="11">
        <f>INDEX(Dataset!$1:$40,MATCH(Task_2!$A15,Dataset!$A:$A,0),MATCH(Task_2!C$5,Dataset!$1:$1,0))</f>
        <v>79.599999999999994</v>
      </c>
      <c r="D15" s="11">
        <f>INDEX(Dataset!$1:$40,MATCH(Task_2!$A15,Dataset!$A:$A,0),MATCH(Task_2!D$5,Dataset!$1:$1,0))</f>
        <v>47.9</v>
      </c>
      <c r="E15" s="11">
        <f>INDEX(Dataset!$1:$40,MATCH(Task_2!$A15,Dataset!$A:$A,0),MATCH(Task_2!E$5,Dataset!$1:$1,0))</f>
        <v>96.8</v>
      </c>
      <c r="F15" s="11">
        <f>INDEX(Dataset!$1:$40,MATCH(Task_2!$A15,Dataset!$A:$A,0),MATCH(Task_2!F$5,Dataset!$1:$1,0))</f>
        <v>47.9</v>
      </c>
    </row>
    <row r="16" spans="1:7" ht="15" x14ac:dyDescent="0.25">
      <c r="A16" s="7" t="s">
        <v>20</v>
      </c>
      <c r="B16" s="11">
        <f>INDEX(Dataset!$1:$40,MATCH(Task_2!$A16,Dataset!$A:$A,0),MATCH(Task_2!B$5,Dataset!$1:$1,0))</f>
        <v>28.5</v>
      </c>
      <c r="C16" s="11">
        <f>INDEX(Dataset!$1:$40,MATCH(Task_2!$A16,Dataset!$A:$A,0),MATCH(Task_2!C$5,Dataset!$1:$1,0))</f>
        <v>85.4</v>
      </c>
      <c r="D16" s="11">
        <f>INDEX(Dataset!$1:$40,MATCH(Task_2!$A16,Dataset!$A:$A,0),MATCH(Task_2!D$5,Dataset!$1:$1,0))</f>
        <v>52.3</v>
      </c>
      <c r="E16" s="11">
        <f>INDEX(Dataset!$1:$40,MATCH(Task_2!$A16,Dataset!$A:$A,0),MATCH(Task_2!E$5,Dataset!$1:$1,0))</f>
        <v>106.1</v>
      </c>
      <c r="F16" s="11">
        <f>INDEX(Dataset!$1:$40,MATCH(Task_2!$A16,Dataset!$A:$A,0),MATCH(Task_2!F$5,Dataset!$1:$1,0))</f>
        <v>52.3</v>
      </c>
    </row>
    <row r="17" spans="1:6" ht="15" x14ac:dyDescent="0.25">
      <c r="A17" s="7" t="s">
        <v>22</v>
      </c>
      <c r="B17" s="11">
        <f>INDEX(Dataset!$1:$40,MATCH(Task_2!$A17,Dataset!$A:$A,0),MATCH(Task_2!B$5,Dataset!$1:$1,0))</f>
        <v>30.7</v>
      </c>
      <c r="C17" s="11">
        <f>INDEX(Dataset!$1:$40,MATCH(Task_2!$A17,Dataset!$A:$A,0),MATCH(Task_2!C$5,Dataset!$1:$1,0))</f>
        <v>92.1</v>
      </c>
      <c r="D17" s="11">
        <f>INDEX(Dataset!$1:$40,MATCH(Task_2!$A17,Dataset!$A:$A,0),MATCH(Task_2!D$5,Dataset!$1:$1,0))</f>
        <v>57</v>
      </c>
      <c r="E17" s="11">
        <f>INDEX(Dataset!$1:$40,MATCH(Task_2!$A17,Dataset!$A:$A,0),MATCH(Task_2!E$5,Dataset!$1:$1,0))</f>
        <v>115.1</v>
      </c>
      <c r="F17" s="11">
        <f>INDEX(Dataset!$1:$40,MATCH(Task_2!$A17,Dataset!$A:$A,0),MATCH(Task_2!F$5,Dataset!$1:$1,0))</f>
        <v>57</v>
      </c>
    </row>
    <row r="18" spans="1:6" ht="15" x14ac:dyDescent="0.25">
      <c r="A18" s="7" t="s">
        <v>23</v>
      </c>
      <c r="B18" s="11">
        <f>INDEX(Dataset!$1:$40,MATCH(Task_2!$A18,Dataset!$A:$A,0),MATCH(Task_2!B$5,Dataset!$1:$1,0))</f>
        <v>33.799999999999997</v>
      </c>
      <c r="C18" s="11">
        <f>INDEX(Dataset!$1:$40,MATCH(Task_2!$A18,Dataset!$A:$A,0),MATCH(Task_2!C$5,Dataset!$1:$1,0))</f>
        <v>101.3</v>
      </c>
      <c r="D18" s="11">
        <f>INDEX(Dataset!$1:$40,MATCH(Task_2!$A18,Dataset!$A:$A,0),MATCH(Task_2!D$5,Dataset!$1:$1,0))</f>
        <v>61.4</v>
      </c>
      <c r="E18" s="11">
        <f>INDEX(Dataset!$1:$40,MATCH(Task_2!$A18,Dataset!$A:$A,0),MATCH(Task_2!E$5,Dataset!$1:$1,0))</f>
        <v>124.4</v>
      </c>
      <c r="F18" s="11">
        <f>INDEX(Dataset!$1:$40,MATCH(Task_2!$A18,Dataset!$A:$A,0),MATCH(Task_2!F$5,Dataset!$1:$1,0))</f>
        <v>61.4</v>
      </c>
    </row>
    <row r="19" spans="1:6" ht="15" x14ac:dyDescent="0.25">
      <c r="A19" s="7" t="s">
        <v>24</v>
      </c>
      <c r="B19" s="11">
        <f>INDEX(Dataset!$1:$40,MATCH(Task_2!$A19,Dataset!$A:$A,0),MATCH(Task_2!B$5,Dataset!$1:$1,0))</f>
        <v>34.700000000000003</v>
      </c>
      <c r="C19" s="11">
        <f>INDEX(Dataset!$1:$40,MATCH(Task_2!$A19,Dataset!$A:$A,0),MATCH(Task_2!C$5,Dataset!$1:$1,0))</f>
        <v>106.1</v>
      </c>
      <c r="D19" s="11">
        <f>INDEX(Dataset!$1:$40,MATCH(Task_2!$A19,Dataset!$A:$A,0),MATCH(Task_2!D$5,Dataset!$1:$1,0))</f>
        <v>63.6</v>
      </c>
      <c r="E19" s="11">
        <f>INDEX(Dataset!$1:$40,MATCH(Task_2!$A19,Dataset!$A:$A,0),MATCH(Task_2!E$5,Dataset!$1:$1,0))</f>
        <v>128.6</v>
      </c>
      <c r="F19" s="11">
        <f>INDEX(Dataset!$1:$40,MATCH(Task_2!$A19,Dataset!$A:$A,0),MATCH(Task_2!F$5,Dataset!$1:$1,0))</f>
        <v>63.6</v>
      </c>
    </row>
    <row r="20" spans="1:6" ht="15" x14ac:dyDescent="0.25">
      <c r="A20" s="7" t="s">
        <v>28</v>
      </c>
      <c r="B20" s="11">
        <f>INDEX(Dataset!$1:$40,MATCH(Task_2!$A20,Dataset!$A:$A,0),MATCH(Task_2!B$5,Dataset!$1:$1,0))</f>
        <v>0</v>
      </c>
      <c r="C20" s="11">
        <f>INDEX(Dataset!$1:$40,MATCH(Task_2!$A20,Dataset!$A:$A,0),MATCH(Task_2!C$5,Dataset!$1:$1,0))</f>
        <v>0</v>
      </c>
      <c r="D20" s="11">
        <f>INDEX(Dataset!$1:$40,MATCH(Task_2!$A20,Dataset!$A:$A,0),MATCH(Task_2!D$5,Dataset!$1:$1,0))</f>
        <v>0</v>
      </c>
      <c r="E20" s="11">
        <f>INDEX(Dataset!$1:$40,MATCH(Task_2!$A20,Dataset!$A:$A,0),MATCH(Task_2!E$5,Dataset!$1:$1,0))</f>
        <v>0</v>
      </c>
      <c r="F20" s="11">
        <f>INDEX(Dataset!$1:$40,MATCH(Task_2!$A20,Dataset!$A:$A,0),MATCH(Task_2!F$5,Dataset!$1:$1,0))</f>
        <v>0</v>
      </c>
    </row>
    <row r="21" spans="1:6" ht="15" x14ac:dyDescent="0.25">
      <c r="A21" s="7" t="s">
        <v>57</v>
      </c>
      <c r="B21" s="11">
        <f>INDEX(Dataset!$1:$40,MATCH(Task_2!$A21,Dataset!$A:$A,0),MATCH(Task_2!B$5,Dataset!$1:$1,0))</f>
        <v>41.3</v>
      </c>
      <c r="C21" s="11">
        <f>INDEX(Dataset!$1:$40,MATCH(Task_2!$A21,Dataset!$A:$A,0),MATCH(Task_2!C$5,Dataset!$1:$1,0))</f>
        <v>124.4</v>
      </c>
      <c r="D21" s="11">
        <f>INDEX(Dataset!$1:$40,MATCH(Task_2!$A21,Dataset!$A:$A,0),MATCH(Task_2!D$5,Dataset!$1:$1,0))</f>
        <v>75</v>
      </c>
      <c r="E21" s="11">
        <f>INDEX(Dataset!$1:$40,MATCH(Task_2!$A21,Dataset!$A:$A,0),MATCH(Task_2!E$5,Dataset!$1:$1,0))</f>
        <v>151.5</v>
      </c>
      <c r="F21" s="11">
        <f>INDEX(Dataset!$1:$40,MATCH(Task_2!$A21,Dataset!$A:$A,0),MATCH(Task_2!F$5,Dataset!$1:$1,0))</f>
        <v>75</v>
      </c>
    </row>
    <row r="22" spans="1:6" ht="15" x14ac:dyDescent="0.25">
      <c r="A22" s="7" t="s">
        <v>58</v>
      </c>
      <c r="B22" s="11">
        <f>INDEX(Dataset!$1:$40,MATCH(Task_2!$A22,Dataset!$A:$A,0),MATCH(Task_2!B$5,Dataset!$1:$1,0))</f>
        <v>-1</v>
      </c>
      <c r="C22" s="11">
        <f>INDEX(Dataset!$1:$40,MATCH(Task_2!$A22,Dataset!$A:$A,0),MATCH(Task_2!C$5,Dataset!$1:$1,0))</f>
        <v>-1</v>
      </c>
      <c r="D22" s="11">
        <f>INDEX(Dataset!$1:$40,MATCH(Task_2!$A22,Dataset!$A:$A,0),MATCH(Task_2!D$5,Dataset!$1:$1,0))</f>
        <v>-1</v>
      </c>
      <c r="E22" s="11">
        <f>INDEX(Dataset!$1:$40,MATCH(Task_2!$A22,Dataset!$A:$A,0),MATCH(Task_2!E$5,Dataset!$1:$1,0))</f>
        <v>-1</v>
      </c>
      <c r="F22" s="11">
        <f>INDEX(Dataset!$1:$40,MATCH(Task_2!$A22,Dataset!$A:$A,0),MATCH(Task_2!F$5,Dataset!$1:$1,0))</f>
        <v>-1</v>
      </c>
    </row>
    <row r="23" spans="1:6" ht="15" x14ac:dyDescent="0.25">
      <c r="A23" s="7" t="s">
        <v>31</v>
      </c>
      <c r="B23" s="11">
        <f>INDEX(Dataset!$1:$40,MATCH(Task_2!$A23,Dataset!$A:$A,0),MATCH(Task_2!B$5,Dataset!$1:$1,0))</f>
        <v>45</v>
      </c>
      <c r="C23" s="11">
        <f>INDEX(Dataset!$1:$40,MATCH(Task_2!$A23,Dataset!$A:$A,0),MATCH(Task_2!C$5,Dataset!$1:$1,0))</f>
        <v>133.4</v>
      </c>
      <c r="D23" s="11">
        <f>INDEX(Dataset!$1:$40,MATCH(Task_2!$A23,Dataset!$A:$A,0),MATCH(Task_2!D$5,Dataset!$1:$1,0))</f>
        <v>79.400000000000006</v>
      </c>
      <c r="E23" s="11">
        <f>INDEX(Dataset!$1:$40,MATCH(Task_2!$A23,Dataset!$A:$A,0),MATCH(Task_2!E$5,Dataset!$1:$1,0))</f>
        <v>160.9</v>
      </c>
      <c r="F23" s="11">
        <f>INDEX(Dataset!$1:$40,MATCH(Task_2!$A23,Dataset!$A:$A,0),MATCH(Task_2!F$5,Dataset!$1:$1,0))</f>
        <v>79.400000000000006</v>
      </c>
    </row>
    <row r="24" spans="1:6" ht="15" x14ac:dyDescent="0.25">
      <c r="A24" s="7" t="s">
        <v>32</v>
      </c>
      <c r="B24" s="11">
        <f>INDEX(Dataset!$1:$40,MATCH(Task_2!$A24,Dataset!$A:$A,0),MATCH(Task_2!B$5,Dataset!$1:$1,0))</f>
        <v>-1</v>
      </c>
      <c r="C24" s="11">
        <f>INDEX(Dataset!$1:$40,MATCH(Task_2!$A24,Dataset!$A:$A,0),MATCH(Task_2!C$5,Dataset!$1:$1,0))</f>
        <v>-1</v>
      </c>
      <c r="D24" s="11">
        <f>INDEX(Dataset!$1:$40,MATCH(Task_2!$A24,Dataset!$A:$A,0),MATCH(Task_2!D$5,Dataset!$1:$1,0))</f>
        <v>-1</v>
      </c>
      <c r="E24" s="11">
        <f>INDEX(Dataset!$1:$40,MATCH(Task_2!$A24,Dataset!$A:$A,0),MATCH(Task_2!E$5,Dataset!$1:$1,0))</f>
        <v>-1</v>
      </c>
      <c r="F24" s="11">
        <f>INDEX(Dataset!$1:$40,MATCH(Task_2!$A24,Dataset!$A:$A,0),MATCH(Task_2!F$5,Dataset!$1:$1,0))</f>
        <v>-1</v>
      </c>
    </row>
    <row r="25" spans="1:6" ht="15" x14ac:dyDescent="0.25">
      <c r="A25" s="7" t="s">
        <v>34</v>
      </c>
      <c r="B25" s="11">
        <f>INDEX(Dataset!$1:$40,MATCH(Task_2!$A25,Dataset!$A:$A,0),MATCH(Task_2!B$5,Dataset!$1:$1,0))</f>
        <v>43.3</v>
      </c>
      <c r="C25" s="11">
        <f>INDEX(Dataset!$1:$40,MATCH(Task_2!$A25,Dataset!$A:$A,0),MATCH(Task_2!C$5,Dataset!$1:$1,0))</f>
        <v>128.6</v>
      </c>
      <c r="D25" s="11">
        <f>INDEX(Dataset!$1:$40,MATCH(Task_2!$A25,Dataset!$A:$A,0),MATCH(Task_2!D$5,Dataset!$1:$1,0))</f>
        <v>79.400000000000006</v>
      </c>
      <c r="E25" s="11">
        <f>INDEX(Dataset!$1:$40,MATCH(Task_2!$A25,Dataset!$A:$A,0),MATCH(Task_2!E$5,Dataset!$1:$1,0))</f>
        <v>160.9</v>
      </c>
      <c r="F25" s="11">
        <f>INDEX(Dataset!$1:$40,MATCH(Task_2!$A25,Dataset!$A:$A,0),MATCH(Task_2!F$5,Dataset!$1:$1,0))</f>
        <v>79.400000000000006</v>
      </c>
    </row>
    <row r="26" spans="1:6" ht="15" x14ac:dyDescent="0.25">
      <c r="A26" s="7" t="s">
        <v>37</v>
      </c>
      <c r="B26" s="11">
        <f>INDEX(Dataset!$1:$40,MATCH(Task_2!$A26,Dataset!$A:$A,0),MATCH(Task_2!B$5,Dataset!$1:$1,0))</f>
        <v>49.1</v>
      </c>
      <c r="C26" s="11">
        <f>INDEX(Dataset!$1:$40,MATCH(Task_2!$A26,Dataset!$A:$A,0),MATCH(Task_2!C$5,Dataset!$1:$1,0))</f>
        <v>146.80000000000001</v>
      </c>
      <c r="D26" s="11">
        <f>INDEX(Dataset!$1:$40,MATCH(Task_2!$A26,Dataset!$A:$A,0),MATCH(Task_2!D$5,Dataset!$1:$1,0))</f>
        <v>90.9</v>
      </c>
      <c r="E26" s="11">
        <f>INDEX(Dataset!$1:$40,MATCH(Task_2!$A26,Dataset!$A:$A,0),MATCH(Task_2!E$5,Dataset!$1:$1,0))</f>
        <v>183.5</v>
      </c>
      <c r="F26" s="11">
        <f>INDEX(Dataset!$1:$40,MATCH(Task_2!$A26,Dataset!$A:$A,0),MATCH(Task_2!F$5,Dataset!$1:$1,0))</f>
        <v>90.9</v>
      </c>
    </row>
    <row r="27" spans="1:6" ht="15" x14ac:dyDescent="0.25">
      <c r="A27" s="7" t="s">
        <v>39</v>
      </c>
      <c r="B27" s="11">
        <f>INDEX(Dataset!$1:$40,MATCH(Task_2!$A27,Dataset!$A:$A,0),MATCH(Task_2!B$5,Dataset!$1:$1,0))</f>
        <v>51.8</v>
      </c>
      <c r="C27" s="11">
        <f>INDEX(Dataset!$1:$40,MATCH(Task_2!$A27,Dataset!$A:$A,0),MATCH(Task_2!C$5,Dataset!$1:$1,0))</f>
        <v>156.4</v>
      </c>
      <c r="D27" s="11">
        <f>INDEX(Dataset!$1:$40,MATCH(Task_2!$A27,Dataset!$A:$A,0),MATCH(Task_2!D$5,Dataset!$1:$1,0))</f>
        <v>93.1</v>
      </c>
      <c r="E27" s="11">
        <f>INDEX(Dataset!$1:$40,MATCH(Task_2!$A27,Dataset!$A:$A,0),MATCH(Task_2!E$5,Dataset!$1:$1,0))</f>
        <v>188.1</v>
      </c>
      <c r="F27" s="11">
        <f>INDEX(Dataset!$1:$40,MATCH(Task_2!$A27,Dataset!$A:$A,0),MATCH(Task_2!F$5,Dataset!$1:$1,0))</f>
        <v>93.1</v>
      </c>
    </row>
    <row r="28" spans="1:6" ht="15" x14ac:dyDescent="0.25">
      <c r="A28" s="18" t="s">
        <v>82</v>
      </c>
      <c r="B28" s="11">
        <f>MIN($B$6:$B$27)</f>
        <v>-1</v>
      </c>
      <c r="C28" s="11">
        <f>MIN($C$6:$C$27)</f>
        <v>-1</v>
      </c>
      <c r="D28" s="11">
        <f>MIN($D$6:$D$27)</f>
        <v>-1</v>
      </c>
      <c r="E28" s="11">
        <f>MIN($E$6:$E$27)</f>
        <v>-1</v>
      </c>
      <c r="F28" s="2">
        <f>MIN($F$6:$F$27)</f>
        <v>-1</v>
      </c>
    </row>
    <row r="29" spans="1:6" ht="15" x14ac:dyDescent="0.25">
      <c r="A29" s="18" t="s">
        <v>83</v>
      </c>
      <c r="B29" s="11">
        <f>MAX($B$6:$B$27)</f>
        <v>51.8</v>
      </c>
      <c r="C29" s="11">
        <f>MAX($C$6:$C$27)</f>
        <v>156.4</v>
      </c>
      <c r="D29" s="11">
        <f>MAX($D$6:$D$27)</f>
        <v>93.1</v>
      </c>
      <c r="E29" s="11">
        <f>MAX($E$6:$E$27)</f>
        <v>188.1</v>
      </c>
      <c r="F29" s="2">
        <f>MAX($F$6:$F$27)</f>
        <v>93.1</v>
      </c>
    </row>
    <row r="30" spans="1:6" ht="15" x14ac:dyDescent="0.25">
      <c r="A30" s="18" t="s">
        <v>84</v>
      </c>
      <c r="B30" s="11">
        <f>AVERAGE($B$6:$B$27)</f>
        <v>20.827272727272728</v>
      </c>
      <c r="C30" s="11">
        <f>AVERAGE($C$6:$C$27)</f>
        <v>62.377272727272725</v>
      </c>
      <c r="D30" s="11">
        <f>AVERAGE($D$6:$D$27)</f>
        <v>37.800000000000004</v>
      </c>
      <c r="E30" s="11">
        <f>AVERAGE($E$6:$E$27)</f>
        <v>76.418181818181822</v>
      </c>
      <c r="F30" s="2">
        <f>AVERAGE($F$6:$F$27)</f>
        <v>37.800000000000004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35" zoomScaleNormal="100" workbookViewId="0">
      <selection activeCell="B16" sqref="B16"/>
    </sheetView>
  </sheetViews>
  <sheetFormatPr defaultColWidth="11" defaultRowHeight="15" x14ac:dyDescent="0.25"/>
  <cols>
    <col min="1" max="1" width="39.83203125" style="1" bestFit="1" customWidth="1"/>
    <col min="2" max="16384" width="11" style="1"/>
  </cols>
  <sheetData>
    <row r="1" spans="1:10" s="39" customFormat="1" ht="21" x14ac:dyDescent="0.35">
      <c r="A1" s="40" t="s">
        <v>56</v>
      </c>
      <c r="B1" s="39" t="s">
        <v>174</v>
      </c>
    </row>
    <row r="2" spans="1:10" customFormat="1" ht="12.75" x14ac:dyDescent="0.2"/>
    <row r="3" spans="1:10" s="2" customFormat="1" x14ac:dyDescent="0.25">
      <c r="B3" s="1"/>
    </row>
    <row r="4" spans="1:10" s="2" customFormat="1" x14ac:dyDescent="0.25">
      <c r="B4" s="1" t="s">
        <v>151</v>
      </c>
    </row>
    <row r="5" spans="1:10" ht="18.75" x14ac:dyDescent="0.3">
      <c r="A5" s="41" t="s">
        <v>53</v>
      </c>
      <c r="B5" s="38"/>
    </row>
    <row r="6" spans="1:10" ht="18.75" x14ac:dyDescent="0.3">
      <c r="A6" s="41" t="s">
        <v>153</v>
      </c>
      <c r="B6" s="38"/>
    </row>
    <row r="7" spans="1:10" ht="18.75" x14ac:dyDescent="0.3">
      <c r="A7" s="41"/>
      <c r="B7" s="38"/>
    </row>
    <row r="9" spans="1:10" ht="23.25" x14ac:dyDescent="0.35">
      <c r="A9" s="17" t="s">
        <v>165</v>
      </c>
      <c r="I9" s="2"/>
      <c r="J9" s="2"/>
    </row>
    <row r="10" spans="1:10" x14ac:dyDescent="0.25">
      <c r="A10" s="31" t="s">
        <v>102</v>
      </c>
      <c r="B10" s="16" t="s">
        <v>49</v>
      </c>
      <c r="C10" s="16" t="s">
        <v>50</v>
      </c>
      <c r="D10" s="16" t="s">
        <v>51</v>
      </c>
      <c r="E10" s="16" t="s">
        <v>52</v>
      </c>
      <c r="F10" s="16" t="s">
        <v>54</v>
      </c>
      <c r="I10" s="2"/>
      <c r="J10" s="2"/>
    </row>
    <row r="11" spans="1:10" x14ac:dyDescent="0.25">
      <c r="A11" s="8" t="s">
        <v>121</v>
      </c>
      <c r="B11" s="12">
        <v>20000</v>
      </c>
      <c r="C11" s="12" t="s">
        <v>5</v>
      </c>
      <c r="D11" s="12">
        <v>0</v>
      </c>
      <c r="E11" s="10" t="s">
        <v>6</v>
      </c>
      <c r="F11" s="10">
        <v>24</v>
      </c>
      <c r="I11" s="2"/>
      <c r="J11" s="2"/>
    </row>
    <row r="14" spans="1:10" ht="23.25" x14ac:dyDescent="0.35">
      <c r="A14" s="17" t="s">
        <v>162</v>
      </c>
    </row>
    <row r="15" spans="1:10" x14ac:dyDescent="0.25">
      <c r="A15" s="13" t="s">
        <v>103</v>
      </c>
      <c r="B15" s="16" t="s">
        <v>49</v>
      </c>
      <c r="C15" s="14" t="s">
        <v>50</v>
      </c>
      <c r="D15" s="16" t="s">
        <v>51</v>
      </c>
      <c r="E15" s="14" t="s">
        <v>52</v>
      </c>
      <c r="F15" s="16" t="s">
        <v>54</v>
      </c>
    </row>
    <row r="16" spans="1:10" x14ac:dyDescent="0.25">
      <c r="A16" s="7" t="s">
        <v>121</v>
      </c>
      <c r="B16" s="11">
        <v>20000</v>
      </c>
      <c r="C16" s="1" t="s">
        <v>5</v>
      </c>
      <c r="D16" s="11">
        <v>0</v>
      </c>
      <c r="E16" s="1" t="s">
        <v>6</v>
      </c>
      <c r="F16" s="11">
        <v>24</v>
      </c>
    </row>
    <row r="17" spans="1:6" x14ac:dyDescent="0.25">
      <c r="A17" s="7" t="s">
        <v>122</v>
      </c>
      <c r="B17" s="11">
        <v>20002</v>
      </c>
      <c r="C17" s="1" t="s">
        <v>5</v>
      </c>
      <c r="D17" s="11">
        <v>0</v>
      </c>
      <c r="E17" s="1" t="s">
        <v>6</v>
      </c>
      <c r="F17" s="11">
        <v>24</v>
      </c>
    </row>
    <row r="18" spans="1:6" x14ac:dyDescent="0.25">
      <c r="A18" s="7" t="s">
        <v>123</v>
      </c>
      <c r="B18" s="11">
        <v>20004</v>
      </c>
      <c r="C18" s="1" t="s">
        <v>5</v>
      </c>
      <c r="D18" s="11">
        <v>0</v>
      </c>
      <c r="E18" s="1" t="s">
        <v>6</v>
      </c>
      <c r="F18" s="11">
        <v>24</v>
      </c>
    </row>
    <row r="19" spans="1:6" x14ac:dyDescent="0.25">
      <c r="A19" s="7" t="s">
        <v>124</v>
      </c>
      <c r="B19" s="11">
        <v>20006</v>
      </c>
      <c r="C19" s="1" t="s">
        <v>5</v>
      </c>
      <c r="D19" s="11">
        <v>0</v>
      </c>
      <c r="E19" s="1" t="s">
        <v>6</v>
      </c>
      <c r="F19" s="11">
        <v>24</v>
      </c>
    </row>
    <row r="20" spans="1:6" x14ac:dyDescent="0.25">
      <c r="A20" s="7" t="s">
        <v>125</v>
      </c>
      <c r="B20" s="11">
        <v>20008</v>
      </c>
      <c r="C20" s="1" t="s">
        <v>5</v>
      </c>
      <c r="D20" s="11">
        <v>0</v>
      </c>
      <c r="E20" s="1" t="s">
        <v>6</v>
      </c>
      <c r="F20" s="11">
        <v>24</v>
      </c>
    </row>
    <row r="21" spans="1:6" x14ac:dyDescent="0.25">
      <c r="A21" s="7" t="s">
        <v>126</v>
      </c>
      <c r="B21" s="11">
        <v>20010</v>
      </c>
      <c r="C21" s="1" t="s">
        <v>5</v>
      </c>
      <c r="D21" s="11">
        <v>0</v>
      </c>
      <c r="E21" s="1" t="s">
        <v>6</v>
      </c>
      <c r="F21" s="11">
        <v>24</v>
      </c>
    </row>
    <row r="22" spans="1:6" x14ac:dyDescent="0.25">
      <c r="A22" s="7" t="s">
        <v>127</v>
      </c>
      <c r="B22" s="11">
        <v>20012</v>
      </c>
      <c r="C22" s="1" t="s">
        <v>5</v>
      </c>
      <c r="D22" s="11">
        <v>0</v>
      </c>
      <c r="E22" s="1" t="s">
        <v>6</v>
      </c>
      <c r="F22" s="11">
        <v>24</v>
      </c>
    </row>
    <row r="23" spans="1:6" x14ac:dyDescent="0.25">
      <c r="A23" s="7" t="s">
        <v>128</v>
      </c>
      <c r="B23" s="11">
        <v>20014</v>
      </c>
      <c r="C23" s="1" t="s">
        <v>5</v>
      </c>
      <c r="D23" s="11">
        <v>0</v>
      </c>
      <c r="E23" s="1" t="s">
        <v>6</v>
      </c>
      <c r="F23" s="11">
        <v>24</v>
      </c>
    </row>
    <row r="24" spans="1:6" x14ac:dyDescent="0.25">
      <c r="A24" s="7" t="s">
        <v>129</v>
      </c>
      <c r="B24" s="11">
        <v>20016</v>
      </c>
      <c r="C24" s="1" t="s">
        <v>5</v>
      </c>
      <c r="D24" s="11">
        <v>0</v>
      </c>
      <c r="E24" s="1" t="s">
        <v>6</v>
      </c>
      <c r="F24" s="11">
        <v>24</v>
      </c>
    </row>
    <row r="25" spans="1:6" x14ac:dyDescent="0.25">
      <c r="A25" s="7" t="s">
        <v>130</v>
      </c>
      <c r="B25" s="11">
        <v>20018</v>
      </c>
      <c r="C25" s="1" t="s">
        <v>5</v>
      </c>
      <c r="D25" s="11">
        <v>0</v>
      </c>
      <c r="E25" s="1" t="s">
        <v>6</v>
      </c>
      <c r="F25" s="11">
        <v>24</v>
      </c>
    </row>
    <row r="26" spans="1:6" x14ac:dyDescent="0.25">
      <c r="A26" s="7" t="s">
        <v>131</v>
      </c>
      <c r="B26" s="11">
        <v>20020</v>
      </c>
      <c r="C26" s="1" t="s">
        <v>5</v>
      </c>
      <c r="D26" s="11">
        <v>0</v>
      </c>
      <c r="E26" s="1" t="s">
        <v>6</v>
      </c>
      <c r="F26" s="11">
        <v>24</v>
      </c>
    </row>
    <row r="27" spans="1:6" x14ac:dyDescent="0.25">
      <c r="A27" s="7" t="s">
        <v>132</v>
      </c>
      <c r="B27" s="11">
        <v>20022</v>
      </c>
      <c r="C27" s="1" t="s">
        <v>5</v>
      </c>
      <c r="D27" s="11">
        <v>0</v>
      </c>
      <c r="E27" s="1" t="s">
        <v>6</v>
      </c>
      <c r="F27" s="11">
        <v>24</v>
      </c>
    </row>
    <row r="28" spans="1:6" x14ac:dyDescent="0.25">
      <c r="A28" s="7" t="s">
        <v>133</v>
      </c>
      <c r="B28" s="11">
        <v>20024</v>
      </c>
      <c r="C28" s="1" t="s">
        <v>5</v>
      </c>
      <c r="D28" s="11">
        <v>0</v>
      </c>
      <c r="E28" s="1" t="s">
        <v>6</v>
      </c>
      <c r="F28" s="11">
        <v>24</v>
      </c>
    </row>
    <row r="29" spans="1:6" x14ac:dyDescent="0.25">
      <c r="A29" s="7" t="s">
        <v>134</v>
      </c>
      <c r="B29" s="11">
        <v>20026</v>
      </c>
      <c r="C29" s="1" t="s">
        <v>5</v>
      </c>
      <c r="D29" s="11">
        <v>0</v>
      </c>
      <c r="E29" s="1" t="s">
        <v>6</v>
      </c>
      <c r="F29" s="11">
        <v>24</v>
      </c>
    </row>
    <row r="30" spans="1:6" x14ac:dyDescent="0.25">
      <c r="A30" s="7" t="s">
        <v>135</v>
      </c>
      <c r="B30" s="11">
        <v>20028</v>
      </c>
      <c r="C30" s="1" t="s">
        <v>5</v>
      </c>
      <c r="D30" s="11">
        <v>0</v>
      </c>
      <c r="E30" s="1" t="s">
        <v>6</v>
      </c>
      <c r="F30" s="11">
        <v>24</v>
      </c>
    </row>
    <row r="31" spans="1:6" x14ac:dyDescent="0.25">
      <c r="A31" s="7" t="s">
        <v>136</v>
      </c>
      <c r="B31" s="11">
        <v>20030</v>
      </c>
      <c r="C31" s="1" t="s">
        <v>5</v>
      </c>
      <c r="D31" s="11">
        <v>0</v>
      </c>
      <c r="E31" s="1" t="s">
        <v>6</v>
      </c>
      <c r="F31" s="11">
        <v>24</v>
      </c>
    </row>
    <row r="32" spans="1:6" x14ac:dyDescent="0.25">
      <c r="A32" s="7" t="s">
        <v>137</v>
      </c>
      <c r="B32" s="11">
        <v>20032</v>
      </c>
      <c r="C32" s="1" t="s">
        <v>5</v>
      </c>
      <c r="D32" s="11">
        <v>0</v>
      </c>
      <c r="E32" s="1" t="s">
        <v>6</v>
      </c>
      <c r="F32" s="11">
        <v>24</v>
      </c>
    </row>
    <row r="33" spans="1:6" x14ac:dyDescent="0.25">
      <c r="A33" s="7" t="s">
        <v>138</v>
      </c>
      <c r="B33" s="11">
        <v>20034</v>
      </c>
      <c r="C33" s="1" t="s">
        <v>5</v>
      </c>
      <c r="D33" s="11">
        <v>0</v>
      </c>
      <c r="E33" s="1" t="s">
        <v>6</v>
      </c>
      <c r="F33" s="11">
        <v>24</v>
      </c>
    </row>
    <row r="34" spans="1:6" x14ac:dyDescent="0.25">
      <c r="A34" s="7" t="s">
        <v>139</v>
      </c>
      <c r="B34" s="11">
        <v>20036</v>
      </c>
      <c r="C34" s="1" t="s">
        <v>5</v>
      </c>
      <c r="D34" s="11">
        <v>0</v>
      </c>
      <c r="E34" s="1" t="s">
        <v>6</v>
      </c>
      <c r="F34" s="11">
        <v>24</v>
      </c>
    </row>
    <row r="35" spans="1:6" x14ac:dyDescent="0.25">
      <c r="A35" s="7" t="s">
        <v>140</v>
      </c>
      <c r="B35" s="11">
        <v>20038</v>
      </c>
      <c r="C35" s="1" t="s">
        <v>5</v>
      </c>
      <c r="D35" s="11">
        <v>0</v>
      </c>
      <c r="E35" s="1" t="s">
        <v>6</v>
      </c>
      <c r="F35" s="11">
        <v>24</v>
      </c>
    </row>
    <row r="36" spans="1:6" x14ac:dyDescent="0.25">
      <c r="A36" s="7" t="s">
        <v>141</v>
      </c>
      <c r="B36" s="11">
        <v>20040</v>
      </c>
      <c r="C36" s="1" t="s">
        <v>5</v>
      </c>
      <c r="D36" s="11">
        <v>0</v>
      </c>
      <c r="E36" s="1" t="s">
        <v>6</v>
      </c>
      <c r="F36" s="11">
        <v>24</v>
      </c>
    </row>
    <row r="37" spans="1:6" x14ac:dyDescent="0.25">
      <c r="A37" s="7" t="s">
        <v>142</v>
      </c>
      <c r="B37" s="11">
        <v>20042</v>
      </c>
      <c r="C37" s="1" t="s">
        <v>5</v>
      </c>
      <c r="D37" s="11">
        <v>0</v>
      </c>
      <c r="E37" s="1" t="s">
        <v>6</v>
      </c>
      <c r="F37" s="11">
        <v>24</v>
      </c>
    </row>
    <row r="38" spans="1:6" x14ac:dyDescent="0.25">
      <c r="A38" s="7" t="s">
        <v>143</v>
      </c>
      <c r="B38" s="11">
        <v>20044</v>
      </c>
      <c r="C38" s="1" t="s">
        <v>5</v>
      </c>
      <c r="D38" s="11">
        <v>0</v>
      </c>
      <c r="E38" s="1" t="s">
        <v>6</v>
      </c>
      <c r="F38" s="11">
        <v>24</v>
      </c>
    </row>
    <row r="39" spans="1:6" x14ac:dyDescent="0.25">
      <c r="A39" s="7" t="s">
        <v>144</v>
      </c>
      <c r="B39" s="11">
        <v>20046</v>
      </c>
      <c r="C39" s="1" t="s">
        <v>5</v>
      </c>
      <c r="D39" s="11">
        <v>0</v>
      </c>
      <c r="E39" s="1" t="s">
        <v>6</v>
      </c>
      <c r="F39" s="11">
        <v>24</v>
      </c>
    </row>
    <row r="40" spans="1:6" x14ac:dyDescent="0.25">
      <c r="A40" s="7" t="s">
        <v>145</v>
      </c>
      <c r="B40" s="11">
        <v>20048</v>
      </c>
      <c r="C40" s="1" t="s">
        <v>5</v>
      </c>
      <c r="D40" s="11">
        <v>0</v>
      </c>
      <c r="E40" s="1" t="s">
        <v>6</v>
      </c>
      <c r="F40" s="11">
        <v>24</v>
      </c>
    </row>
    <row r="41" spans="1:6" x14ac:dyDescent="0.25">
      <c r="A41" s="7" t="s">
        <v>146</v>
      </c>
      <c r="B41" s="11">
        <v>20050</v>
      </c>
      <c r="C41" s="1" t="s">
        <v>5</v>
      </c>
      <c r="D41" s="11">
        <v>0</v>
      </c>
      <c r="E41" s="1" t="s">
        <v>6</v>
      </c>
      <c r="F41" s="11">
        <v>24</v>
      </c>
    </row>
    <row r="42" spans="1:6" x14ac:dyDescent="0.25">
      <c r="A42" s="7" t="s">
        <v>147</v>
      </c>
      <c r="B42" s="11">
        <v>20052</v>
      </c>
      <c r="C42" s="1" t="s">
        <v>5</v>
      </c>
      <c r="D42" s="11">
        <v>0</v>
      </c>
      <c r="E42" s="1" t="s">
        <v>6</v>
      </c>
      <c r="F42" s="11">
        <v>24</v>
      </c>
    </row>
    <row r="43" spans="1:6" x14ac:dyDescent="0.25">
      <c r="A43" s="7" t="s">
        <v>148</v>
      </c>
      <c r="B43" s="11">
        <v>20054</v>
      </c>
      <c r="C43" s="1" t="s">
        <v>5</v>
      </c>
      <c r="D43" s="11">
        <v>0</v>
      </c>
      <c r="E43" s="1" t="s">
        <v>6</v>
      </c>
      <c r="F43" s="11">
        <v>24</v>
      </c>
    </row>
    <row r="44" spans="1:6" x14ac:dyDescent="0.25">
      <c r="A44" s="7" t="s">
        <v>149</v>
      </c>
      <c r="B44" s="11">
        <v>20058</v>
      </c>
      <c r="C44" s="1" t="s">
        <v>5</v>
      </c>
      <c r="D44" s="11">
        <v>0</v>
      </c>
      <c r="E44" s="1" t="s">
        <v>6</v>
      </c>
      <c r="F44" s="11">
        <v>24</v>
      </c>
    </row>
    <row r="45" spans="1:6" x14ac:dyDescent="0.25">
      <c r="A45" s="7" t="s">
        <v>150</v>
      </c>
      <c r="B45" s="11">
        <v>20060</v>
      </c>
      <c r="C45" s="1" t="s">
        <v>5</v>
      </c>
      <c r="D45" s="11">
        <v>0</v>
      </c>
      <c r="E45" s="1" t="s">
        <v>6</v>
      </c>
      <c r="F45" s="11">
        <v>24</v>
      </c>
    </row>
    <row r="46" spans="1:6" x14ac:dyDescent="0.25">
      <c r="A46" s="7" t="s">
        <v>112</v>
      </c>
      <c r="B46" s="11">
        <v>21000</v>
      </c>
      <c r="C46" s="1" t="s">
        <v>5</v>
      </c>
      <c r="D46" s="11">
        <v>0</v>
      </c>
      <c r="E46" s="1" t="s">
        <v>6</v>
      </c>
      <c r="F46" s="11">
        <v>24</v>
      </c>
    </row>
    <row r="47" spans="1:6" x14ac:dyDescent="0.25">
      <c r="A47" s="7" t="s">
        <v>113</v>
      </c>
      <c r="B47" s="11">
        <v>21002</v>
      </c>
      <c r="C47" s="1" t="s">
        <v>5</v>
      </c>
      <c r="D47" s="11">
        <v>0</v>
      </c>
      <c r="E47" s="1" t="s">
        <v>6</v>
      </c>
      <c r="F47" s="11">
        <v>24</v>
      </c>
    </row>
    <row r="48" spans="1:6" x14ac:dyDescent="0.25">
      <c r="A48" s="7" t="s">
        <v>114</v>
      </c>
      <c r="B48" s="11">
        <v>21004</v>
      </c>
      <c r="C48" s="1" t="s">
        <v>5</v>
      </c>
      <c r="D48" s="11">
        <v>0</v>
      </c>
      <c r="E48" s="1" t="s">
        <v>6</v>
      </c>
      <c r="F48" s="11">
        <v>24</v>
      </c>
    </row>
    <row r="49" spans="1:6" x14ac:dyDescent="0.25">
      <c r="A49" s="7" t="s">
        <v>115</v>
      </c>
      <c r="B49" s="11">
        <v>21006</v>
      </c>
      <c r="C49" s="1" t="s">
        <v>5</v>
      </c>
      <c r="D49" s="11">
        <v>0</v>
      </c>
      <c r="E49" s="1" t="s">
        <v>6</v>
      </c>
      <c r="F49" s="11">
        <v>24</v>
      </c>
    </row>
    <row r="50" spans="1:6" x14ac:dyDescent="0.25">
      <c r="A50" s="7" t="s">
        <v>116</v>
      </c>
      <c r="B50" s="11">
        <v>21008</v>
      </c>
      <c r="C50" s="1" t="s">
        <v>5</v>
      </c>
      <c r="D50" s="11">
        <v>0</v>
      </c>
      <c r="E50" s="1" t="s">
        <v>6</v>
      </c>
      <c r="F50" s="11">
        <v>24</v>
      </c>
    </row>
    <row r="51" spans="1:6" x14ac:dyDescent="0.25">
      <c r="A51" s="7" t="s">
        <v>117</v>
      </c>
      <c r="B51" s="11">
        <v>21010</v>
      </c>
      <c r="C51" s="1" t="s">
        <v>5</v>
      </c>
      <c r="D51" s="11">
        <v>0</v>
      </c>
      <c r="E51" s="1" t="s">
        <v>6</v>
      </c>
      <c r="F51" s="11">
        <v>24</v>
      </c>
    </row>
    <row r="52" spans="1:6" x14ac:dyDescent="0.25">
      <c r="A52" s="7" t="s">
        <v>118</v>
      </c>
      <c r="B52" s="11">
        <v>21012</v>
      </c>
      <c r="C52" s="1" t="s">
        <v>5</v>
      </c>
      <c r="D52" s="11">
        <v>0</v>
      </c>
      <c r="E52" s="1" t="s">
        <v>6</v>
      </c>
      <c r="F52" s="11">
        <v>24</v>
      </c>
    </row>
    <row r="53" spans="1:6" x14ac:dyDescent="0.25">
      <c r="A53" s="7" t="s">
        <v>119</v>
      </c>
      <c r="B53" s="11">
        <v>21014</v>
      </c>
      <c r="C53" s="1" t="s">
        <v>5</v>
      </c>
      <c r="D53" s="11">
        <v>0</v>
      </c>
      <c r="E53" s="1" t="s">
        <v>6</v>
      </c>
      <c r="F53" s="11">
        <v>24</v>
      </c>
    </row>
    <row r="54" spans="1:6" x14ac:dyDescent="0.25">
      <c r="A54" s="8" t="s">
        <v>120</v>
      </c>
      <c r="B54" s="12">
        <v>21016</v>
      </c>
      <c r="C54" s="9" t="s">
        <v>5</v>
      </c>
      <c r="D54" s="12">
        <v>0</v>
      </c>
      <c r="E54" s="9" t="s">
        <v>6</v>
      </c>
      <c r="F54" s="12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C22" sqref="C22"/>
    </sheetView>
  </sheetViews>
  <sheetFormatPr defaultColWidth="11" defaultRowHeight="12.75" x14ac:dyDescent="0.2"/>
  <cols>
    <col min="1" max="1" width="28.1640625" style="2" bestFit="1" customWidth="1"/>
    <col min="2" max="2" width="17.83203125" style="2" bestFit="1" customWidth="1"/>
    <col min="3" max="3" width="11" style="2" bestFit="1" customWidth="1"/>
    <col min="4" max="4" width="13.1640625" style="2" bestFit="1" customWidth="1"/>
    <col min="5" max="5" width="10.83203125" style="2" bestFit="1" customWidth="1"/>
    <col min="6" max="6" width="13.33203125" style="2" bestFit="1" customWidth="1"/>
    <col min="7" max="8" width="14.6640625" style="2" bestFit="1" customWidth="1"/>
    <col min="9" max="9" width="17.83203125" style="2" bestFit="1" customWidth="1"/>
    <col min="10" max="10" width="11" style="2" bestFit="1" customWidth="1"/>
    <col min="11" max="11" width="9" style="2" bestFit="1" customWidth="1"/>
    <col min="12" max="12" width="10.8320312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64062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8320312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35">
      <c r="A1" s="40" t="s">
        <v>85</v>
      </c>
      <c r="B1" s="39" t="s">
        <v>167</v>
      </c>
    </row>
    <row r="2" spans="1:3" ht="18.75" x14ac:dyDescent="0.3">
      <c r="B2" s="38" t="s">
        <v>166</v>
      </c>
    </row>
    <row r="5" spans="1:3" ht="15" x14ac:dyDescent="0.25">
      <c r="B5" s="1" t="s">
        <v>151</v>
      </c>
    </row>
    <row r="6" spans="1:3" ht="15" x14ac:dyDescent="0.25">
      <c r="A6" s="3" t="s">
        <v>53</v>
      </c>
      <c r="B6" s="1"/>
    </row>
    <row r="7" spans="1:3" ht="15" x14ac:dyDescent="0.25">
      <c r="A7" s="3" t="s">
        <v>153</v>
      </c>
      <c r="B7" s="1"/>
    </row>
    <row r="10" spans="1:3" ht="23.25" x14ac:dyDescent="0.35">
      <c r="A10" s="17" t="s">
        <v>162</v>
      </c>
    </row>
    <row r="11" spans="1:3" ht="15" x14ac:dyDescent="0.25">
      <c r="A11" s="30" t="s">
        <v>86</v>
      </c>
      <c r="B11" s="16" t="s">
        <v>87</v>
      </c>
      <c r="C11" s="16" t="s">
        <v>88</v>
      </c>
    </row>
    <row r="12" spans="1:3" ht="15" x14ac:dyDescent="0.25">
      <c r="A12" s="30">
        <v>44927</v>
      </c>
      <c r="B12" s="16" t="s">
        <v>59</v>
      </c>
      <c r="C12" s="16">
        <v>200</v>
      </c>
    </row>
    <row r="13" spans="1:3" ht="15" x14ac:dyDescent="0.25">
      <c r="A13" s="30">
        <v>44928</v>
      </c>
      <c r="B13" s="16" t="s">
        <v>60</v>
      </c>
      <c r="C13" s="16" t="e">
        <v>#N/A</v>
      </c>
    </row>
    <row r="14" spans="1:3" ht="15" x14ac:dyDescent="0.25">
      <c r="A14" s="30">
        <v>44929</v>
      </c>
      <c r="B14" s="16" t="s">
        <v>61</v>
      </c>
      <c r="C14" s="16">
        <v>50</v>
      </c>
    </row>
    <row r="15" spans="1:3" ht="15" x14ac:dyDescent="0.25">
      <c r="A15" s="30">
        <v>44930</v>
      </c>
      <c r="B15" s="16" t="s">
        <v>62</v>
      </c>
      <c r="C15" s="16" t="e">
        <v>#N/A</v>
      </c>
    </row>
    <row r="16" spans="1:3" ht="15" x14ac:dyDescent="0.25">
      <c r="A16" s="30">
        <v>44931</v>
      </c>
      <c r="B16" s="16" t="s">
        <v>63</v>
      </c>
      <c r="C16" s="16">
        <v>10</v>
      </c>
    </row>
    <row r="17" spans="1:3" ht="15" x14ac:dyDescent="0.25">
      <c r="A17" s="30">
        <v>44932</v>
      </c>
      <c r="B17" s="16" t="s">
        <v>154</v>
      </c>
      <c r="C17" s="16">
        <v>150</v>
      </c>
    </row>
    <row r="18" spans="1:3" ht="15" x14ac:dyDescent="0.25">
      <c r="A18" s="30">
        <v>44933</v>
      </c>
      <c r="B18" s="16" t="s">
        <v>155</v>
      </c>
      <c r="C18" s="16">
        <v>80</v>
      </c>
    </row>
    <row r="19" spans="1:3" ht="15" x14ac:dyDescent="0.25">
      <c r="A19" s="30">
        <v>44934</v>
      </c>
      <c r="B19" s="16" t="s">
        <v>156</v>
      </c>
      <c r="C19" s="16" t="e">
        <v>#N/A</v>
      </c>
    </row>
    <row r="20" spans="1:3" ht="15" x14ac:dyDescent="0.25">
      <c r="A20" s="30">
        <v>44935</v>
      </c>
      <c r="B20" s="16" t="s">
        <v>157</v>
      </c>
      <c r="C20" s="16">
        <v>30</v>
      </c>
    </row>
    <row r="21" spans="1:3" ht="15" x14ac:dyDescent="0.25">
      <c r="A21" s="30">
        <v>44936</v>
      </c>
      <c r="B21" s="16" t="s">
        <v>158</v>
      </c>
      <c r="C21" s="16" t="e">
        <v>#N/A</v>
      </c>
    </row>
    <row r="22" spans="1:3" ht="15" x14ac:dyDescent="0.25">
      <c r="B22" s="16" t="s">
        <v>159</v>
      </c>
      <c r="C22" s="24">
        <f t="array" ref="C22">SUM(IFERROR($C$12:$C$21, 20))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5" zoomScaleNormal="100" workbookViewId="0">
      <selection activeCell="N5" sqref="N5"/>
    </sheetView>
  </sheetViews>
  <sheetFormatPr defaultColWidth="11" defaultRowHeight="12.75" x14ac:dyDescent="0.2"/>
  <cols>
    <col min="1" max="1" width="28.1640625" style="2" bestFit="1" customWidth="1"/>
    <col min="2" max="16384" width="11" style="2"/>
  </cols>
  <sheetData>
    <row r="1" spans="1:14" ht="21" x14ac:dyDescent="0.35">
      <c r="A1" s="40" t="s">
        <v>98</v>
      </c>
      <c r="B1" s="39" t="s">
        <v>175</v>
      </c>
    </row>
    <row r="3" spans="1:14" ht="15" x14ac:dyDescent="0.25">
      <c r="B3" s="1" t="s">
        <v>151</v>
      </c>
    </row>
    <row r="4" spans="1:14" ht="18.75" x14ac:dyDescent="0.3">
      <c r="A4" s="41" t="s">
        <v>53</v>
      </c>
      <c r="B4" s="1"/>
      <c r="C4" s="2" t="s">
        <v>177</v>
      </c>
    </row>
    <row r="5" spans="1:14" ht="18.75" x14ac:dyDescent="0.3">
      <c r="A5" s="41" t="s">
        <v>153</v>
      </c>
      <c r="B5" s="1" t="s">
        <v>178</v>
      </c>
    </row>
    <row r="6" spans="1:14" ht="15" x14ac:dyDescent="0.25">
      <c r="A6" s="3"/>
      <c r="B6" s="1"/>
    </row>
    <row r="8" spans="1:14" ht="23.25" x14ac:dyDescent="0.35">
      <c r="A8" s="17" t="s">
        <v>162</v>
      </c>
      <c r="M8" s="17" t="s">
        <v>163</v>
      </c>
    </row>
    <row r="9" spans="1:14" ht="15" x14ac:dyDescent="0.25">
      <c r="A9" s="25"/>
      <c r="B9" s="25" t="s">
        <v>89</v>
      </c>
      <c r="C9" s="25" t="s">
        <v>90</v>
      </c>
      <c r="D9" s="25" t="s">
        <v>91</v>
      </c>
      <c r="E9" s="25" t="s">
        <v>92</v>
      </c>
      <c r="F9" s="25" t="s">
        <v>93</v>
      </c>
      <c r="G9" s="25" t="s">
        <v>94</v>
      </c>
      <c r="H9" s="25" t="s">
        <v>95</v>
      </c>
      <c r="I9" s="25" t="s">
        <v>96</v>
      </c>
      <c r="J9" s="25" t="s">
        <v>97</v>
      </c>
      <c r="M9" s="18" t="s">
        <v>43</v>
      </c>
      <c r="N9" s="18" t="s">
        <v>99</v>
      </c>
    </row>
    <row r="10" spans="1:14" ht="15" x14ac:dyDescent="0.25">
      <c r="A10" s="25" t="s">
        <v>89</v>
      </c>
      <c r="B10" s="24">
        <v>-1</v>
      </c>
      <c r="C10" s="24">
        <v>95</v>
      </c>
      <c r="D10" s="24">
        <v>-1</v>
      </c>
      <c r="E10" s="24">
        <v>185</v>
      </c>
      <c r="F10" s="24">
        <v>255</v>
      </c>
      <c r="G10" s="24">
        <v>305</v>
      </c>
      <c r="H10" s="24">
        <v>415</v>
      </c>
      <c r="I10" s="24">
        <v>480</v>
      </c>
      <c r="J10" s="24">
        <v>525</v>
      </c>
      <c r="K10" s="2">
        <f t="shared" ref="K10:K18" si="0">$M10</f>
        <v>10100</v>
      </c>
      <c r="M10" s="11">
        <v>10100</v>
      </c>
      <c r="N10" s="11" t="s">
        <v>89</v>
      </c>
    </row>
    <row r="11" spans="1:14" ht="15" x14ac:dyDescent="0.25">
      <c r="A11" s="25" t="s">
        <v>90</v>
      </c>
      <c r="B11" s="24">
        <v>95</v>
      </c>
      <c r="C11" s="24">
        <v>-1</v>
      </c>
      <c r="D11" s="24">
        <v>-1</v>
      </c>
      <c r="E11" s="24">
        <v>90</v>
      </c>
      <c r="F11" s="24">
        <v>160</v>
      </c>
      <c r="G11" s="24">
        <v>210</v>
      </c>
      <c r="H11" s="24">
        <v>325</v>
      </c>
      <c r="I11" s="24">
        <v>390</v>
      </c>
      <c r="J11" s="24">
        <v>430</v>
      </c>
      <c r="K11" s="2">
        <f t="shared" si="0"/>
        <v>10102</v>
      </c>
      <c r="M11" s="11">
        <v>10102</v>
      </c>
      <c r="N11" s="11" t="s">
        <v>90</v>
      </c>
    </row>
    <row r="12" spans="1:14" ht="15" x14ac:dyDescent="0.25">
      <c r="A12" s="25" t="s">
        <v>91</v>
      </c>
      <c r="B12" s="24">
        <v>-1</v>
      </c>
      <c r="C12" s="24">
        <v>-1</v>
      </c>
      <c r="D12" s="24">
        <v>-1</v>
      </c>
      <c r="E12" s="24">
        <v>60</v>
      </c>
      <c r="F12" s="24">
        <v>130</v>
      </c>
      <c r="G12" s="24">
        <v>180</v>
      </c>
      <c r="H12" s="24">
        <v>295</v>
      </c>
      <c r="I12" s="24">
        <v>355</v>
      </c>
      <c r="J12" s="24">
        <v>400</v>
      </c>
      <c r="K12" s="2">
        <f t="shared" si="0"/>
        <v>10104</v>
      </c>
      <c r="M12" s="11">
        <v>10104</v>
      </c>
      <c r="N12" s="11" t="s">
        <v>91</v>
      </c>
    </row>
    <row r="13" spans="1:14" ht="15" x14ac:dyDescent="0.25">
      <c r="A13" s="25" t="s">
        <v>92</v>
      </c>
      <c r="B13" s="24">
        <v>185</v>
      </c>
      <c r="C13" s="24">
        <v>90</v>
      </c>
      <c r="D13" s="24">
        <v>60</v>
      </c>
      <c r="E13" s="24">
        <v>-1</v>
      </c>
      <c r="F13" s="24">
        <v>70</v>
      </c>
      <c r="G13" s="24">
        <v>120</v>
      </c>
      <c r="H13" s="24">
        <v>235</v>
      </c>
      <c r="I13" s="24">
        <v>300</v>
      </c>
      <c r="J13" s="24">
        <v>340</v>
      </c>
      <c r="K13" s="2">
        <f t="shared" si="0"/>
        <v>10106</v>
      </c>
      <c r="M13" s="11">
        <v>10106</v>
      </c>
      <c r="N13" s="11" t="s">
        <v>92</v>
      </c>
    </row>
    <row r="14" spans="1:14" ht="15" x14ac:dyDescent="0.25">
      <c r="A14" s="25" t="s">
        <v>93</v>
      </c>
      <c r="B14" s="24">
        <v>255</v>
      </c>
      <c r="C14" s="24">
        <v>160</v>
      </c>
      <c r="D14" s="24">
        <v>130</v>
      </c>
      <c r="E14" s="24">
        <v>70</v>
      </c>
      <c r="F14" s="24">
        <v>-1</v>
      </c>
      <c r="G14" s="24">
        <v>50</v>
      </c>
      <c r="H14" s="24">
        <v>165</v>
      </c>
      <c r="I14" s="24">
        <v>230</v>
      </c>
      <c r="J14" s="24">
        <v>270</v>
      </c>
      <c r="K14" s="2">
        <f t="shared" si="0"/>
        <v>10108</v>
      </c>
      <c r="M14" s="11">
        <v>10108</v>
      </c>
      <c r="N14" s="11" t="s">
        <v>93</v>
      </c>
    </row>
    <row r="15" spans="1:14" ht="15" x14ac:dyDescent="0.25">
      <c r="A15" s="25" t="s">
        <v>94</v>
      </c>
      <c r="B15" s="24">
        <v>305</v>
      </c>
      <c r="C15" s="24">
        <v>210</v>
      </c>
      <c r="D15" s="24">
        <v>180</v>
      </c>
      <c r="E15" s="24">
        <v>120</v>
      </c>
      <c r="F15" s="24">
        <v>50</v>
      </c>
      <c r="G15" s="24">
        <v>-1</v>
      </c>
      <c r="H15" s="24">
        <v>115</v>
      </c>
      <c r="I15" s="24">
        <v>180</v>
      </c>
      <c r="J15" s="24">
        <v>220</v>
      </c>
      <c r="K15" s="2">
        <f t="shared" si="0"/>
        <v>10110</v>
      </c>
      <c r="M15" s="11">
        <v>10110</v>
      </c>
      <c r="N15" s="11" t="s">
        <v>94</v>
      </c>
    </row>
    <row r="16" spans="1:14" ht="15" x14ac:dyDescent="0.25">
      <c r="A16" s="25" t="s">
        <v>95</v>
      </c>
      <c r="B16" s="24">
        <v>415</v>
      </c>
      <c r="C16" s="24">
        <v>325</v>
      </c>
      <c r="D16" s="24">
        <v>295</v>
      </c>
      <c r="E16" s="24">
        <v>235</v>
      </c>
      <c r="F16" s="24">
        <v>165</v>
      </c>
      <c r="G16" s="24">
        <v>115</v>
      </c>
      <c r="H16" s="24">
        <v>-1</v>
      </c>
      <c r="I16" s="24">
        <v>65</v>
      </c>
      <c r="J16" s="24">
        <v>105</v>
      </c>
      <c r="K16" s="2">
        <f t="shared" si="0"/>
        <v>10112</v>
      </c>
      <c r="M16" s="11">
        <v>10112</v>
      </c>
      <c r="N16" s="11" t="s">
        <v>95</v>
      </c>
    </row>
    <row r="17" spans="1:14" ht="15" x14ac:dyDescent="0.25">
      <c r="A17" s="25" t="s">
        <v>96</v>
      </c>
      <c r="B17" s="24">
        <v>480</v>
      </c>
      <c r="C17" s="24">
        <v>390</v>
      </c>
      <c r="D17" s="24">
        <v>355</v>
      </c>
      <c r="E17" s="24">
        <v>300</v>
      </c>
      <c r="F17" s="24">
        <v>230</v>
      </c>
      <c r="G17" s="24">
        <v>180</v>
      </c>
      <c r="H17" s="24">
        <v>65</v>
      </c>
      <c r="I17" s="24">
        <v>-1</v>
      </c>
      <c r="J17" s="24">
        <v>40</v>
      </c>
      <c r="K17" s="2">
        <f t="shared" si="0"/>
        <v>10114</v>
      </c>
      <c r="M17" s="11">
        <v>10114</v>
      </c>
      <c r="N17" s="11" t="s">
        <v>96</v>
      </c>
    </row>
    <row r="18" spans="1:14" ht="15" x14ac:dyDescent="0.25">
      <c r="A18" s="25" t="s">
        <v>97</v>
      </c>
      <c r="B18" s="24">
        <v>525</v>
      </c>
      <c r="C18" s="24">
        <v>430</v>
      </c>
      <c r="D18" s="24">
        <v>400</v>
      </c>
      <c r="E18" s="24">
        <v>340</v>
      </c>
      <c r="F18" s="24">
        <v>270</v>
      </c>
      <c r="G18" s="24">
        <v>220</v>
      </c>
      <c r="H18" s="24">
        <v>105</v>
      </c>
      <c r="I18" s="24">
        <v>40</v>
      </c>
      <c r="J18" s="24">
        <v>-1</v>
      </c>
      <c r="K18" s="2">
        <f t="shared" si="0"/>
        <v>10116</v>
      </c>
      <c r="M18" s="12">
        <v>10116</v>
      </c>
      <c r="N18" s="12" t="s">
        <v>97</v>
      </c>
    </row>
    <row r="19" spans="1:14" ht="15" x14ac:dyDescent="0.25">
      <c r="B19" s="11">
        <v>10100</v>
      </c>
      <c r="C19" s="11">
        <v>10102</v>
      </c>
      <c r="D19" s="11">
        <v>10104</v>
      </c>
      <c r="E19" s="11">
        <v>10106</v>
      </c>
      <c r="F19" s="11">
        <v>10108</v>
      </c>
      <c r="G19" s="11">
        <v>10110</v>
      </c>
      <c r="H19" s="11">
        <v>10112</v>
      </c>
      <c r="I19" s="11">
        <v>10114</v>
      </c>
      <c r="J19" s="12">
        <v>10116</v>
      </c>
    </row>
    <row r="21" spans="1:14" ht="23.25" x14ac:dyDescent="0.35">
      <c r="A21" s="17" t="s">
        <v>168</v>
      </c>
    </row>
    <row r="22" spans="1:14" ht="15" x14ac:dyDescent="0.25">
      <c r="A22" s="13" t="s">
        <v>100</v>
      </c>
      <c r="B22" s="16" t="s">
        <v>101</v>
      </c>
      <c r="C22" s="15" t="s">
        <v>102</v>
      </c>
    </row>
    <row r="23" spans="1:14" ht="15" x14ac:dyDescent="0.25">
      <c r="A23" s="7">
        <v>10100</v>
      </c>
      <c r="B23" s="11">
        <v>10102</v>
      </c>
      <c r="C23" s="2">
        <f>INDEX($A$9:$K$19,MATCH($A23,$K$9:$K$19,0),MATCH($B23,$A$19:$K$19,0))</f>
        <v>95</v>
      </c>
    </row>
    <row r="24" spans="1:14" ht="15" x14ac:dyDescent="0.25">
      <c r="A24" s="7">
        <v>10100</v>
      </c>
      <c r="B24" s="11">
        <v>10104</v>
      </c>
      <c r="C24" s="2">
        <f t="shared" ref="C24:C35" si="1">INDEX($A$9:$K$19,MATCH($A24,$K$9:$K$19,0),MATCH($B24,$A$19:$K$19,0))</f>
        <v>-1</v>
      </c>
    </row>
    <row r="25" spans="1:14" ht="15" x14ac:dyDescent="0.25">
      <c r="A25" s="7">
        <v>10108</v>
      </c>
      <c r="B25" s="11">
        <v>10102</v>
      </c>
      <c r="C25" s="2">
        <f t="shared" si="1"/>
        <v>160</v>
      </c>
    </row>
    <row r="26" spans="1:14" ht="15" x14ac:dyDescent="0.25">
      <c r="A26" s="7">
        <v>10100</v>
      </c>
      <c r="B26" s="11">
        <v>10106</v>
      </c>
      <c r="C26" s="2">
        <f t="shared" si="1"/>
        <v>185</v>
      </c>
    </row>
    <row r="27" spans="1:14" ht="15" x14ac:dyDescent="0.25">
      <c r="A27" s="7">
        <v>10108</v>
      </c>
      <c r="B27" s="11">
        <v>10110</v>
      </c>
      <c r="C27" s="2">
        <f t="shared" si="1"/>
        <v>50</v>
      </c>
    </row>
    <row r="28" spans="1:14" ht="15" x14ac:dyDescent="0.25">
      <c r="A28" s="7">
        <v>10102</v>
      </c>
      <c r="B28" s="11">
        <v>10104</v>
      </c>
      <c r="C28" s="2">
        <f t="shared" si="1"/>
        <v>-1</v>
      </c>
    </row>
    <row r="29" spans="1:14" ht="15" x14ac:dyDescent="0.25">
      <c r="A29" s="7">
        <v>10106</v>
      </c>
      <c r="B29" s="11">
        <v>10108</v>
      </c>
      <c r="C29" s="2">
        <f t="shared" si="1"/>
        <v>70</v>
      </c>
    </row>
    <row r="30" spans="1:14" ht="15" x14ac:dyDescent="0.25">
      <c r="A30" s="7">
        <v>10102</v>
      </c>
      <c r="B30" s="11">
        <v>10106</v>
      </c>
      <c r="C30" s="2">
        <f t="shared" si="1"/>
        <v>90</v>
      </c>
    </row>
    <row r="31" spans="1:14" ht="15" x14ac:dyDescent="0.25">
      <c r="A31" s="7">
        <v>10110</v>
      </c>
      <c r="B31" s="11">
        <v>10114</v>
      </c>
      <c r="C31" s="2">
        <f t="shared" si="1"/>
        <v>180</v>
      </c>
    </row>
    <row r="32" spans="1:14" ht="15" x14ac:dyDescent="0.25">
      <c r="A32" s="7">
        <v>10104</v>
      </c>
      <c r="B32" s="11">
        <v>10106</v>
      </c>
      <c r="C32" s="2">
        <f t="shared" si="1"/>
        <v>60</v>
      </c>
    </row>
    <row r="33" spans="1:3" ht="15" x14ac:dyDescent="0.25">
      <c r="A33" s="7">
        <v>10110</v>
      </c>
      <c r="B33" s="11">
        <v>10112</v>
      </c>
      <c r="C33" s="2">
        <f t="shared" si="1"/>
        <v>115</v>
      </c>
    </row>
    <row r="34" spans="1:3" ht="15" x14ac:dyDescent="0.25">
      <c r="A34" s="7">
        <v>10100</v>
      </c>
      <c r="B34" s="11">
        <v>10114</v>
      </c>
      <c r="C34" s="2">
        <f t="shared" si="1"/>
        <v>480</v>
      </c>
    </row>
    <row r="35" spans="1:3" ht="15" x14ac:dyDescent="0.25">
      <c r="A35" s="8">
        <v>10112</v>
      </c>
      <c r="B35" s="12">
        <v>10116</v>
      </c>
      <c r="C35" s="2">
        <f t="shared" si="1"/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AKSHAY K</cp:lastModifiedBy>
  <dcterms:created xsi:type="dcterms:W3CDTF">2015-02-10T17:33:11Z</dcterms:created>
  <dcterms:modified xsi:type="dcterms:W3CDTF">2023-12-10T07:25:58Z</dcterms:modified>
</cp:coreProperties>
</file>