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b\Desktop\EducationPlan\csv\"/>
    </mc:Choice>
  </mc:AlternateContent>
  <xr:revisionPtr revIDLastSave="0" documentId="13_ncr:1_{A8D5C9A9-A0C7-420E-9ED5-00928D11C5DE}" xr6:coauthVersionLast="47" xr6:coauthVersionMax="47" xr10:uidLastSave="{00000000-0000-0000-0000-000000000000}"/>
  <bookViews>
    <workbookView xWindow="-110" yWindow="-110" windowWidth="25820" windowHeight="16220" xr2:uid="{401FD792-27DA-4565-BE4D-B643E5B9B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Q9" i="1"/>
  <c r="Q8" i="1"/>
  <c r="Q6" i="1"/>
  <c r="Q5" i="1"/>
  <c r="Q3" i="1"/>
  <c r="Q2" i="1"/>
  <c r="N8" i="1"/>
  <c r="N10" i="1"/>
  <c r="H36" i="1"/>
  <c r="G36" i="1"/>
  <c r="H34" i="1"/>
  <c r="H35" i="1"/>
  <c r="G34" i="1"/>
  <c r="G35" i="1"/>
  <c r="G33" i="1"/>
  <c r="F34" i="1"/>
  <c r="F35" i="1"/>
  <c r="F36" i="1"/>
  <c r="F33" i="1"/>
  <c r="F22" i="1"/>
  <c r="H25" i="1"/>
  <c r="F23" i="1"/>
  <c r="H23" i="1"/>
  <c r="H24" i="1"/>
  <c r="G23" i="1"/>
  <c r="G24" i="1"/>
  <c r="G25" i="1"/>
  <c r="F24" i="1"/>
  <c r="F25" i="1"/>
  <c r="H22" i="1"/>
  <c r="G22" i="1"/>
  <c r="N3" i="1"/>
  <c r="N4" i="1"/>
  <c r="N5" i="1"/>
  <c r="N6" i="1"/>
  <c r="N7" i="1"/>
  <c r="N9" i="1"/>
  <c r="N2" i="1"/>
  <c r="M2" i="1"/>
  <c r="M7" i="1"/>
  <c r="M3" i="1"/>
  <c r="M4" i="1"/>
  <c r="M5" i="1"/>
  <c r="M6" i="1"/>
  <c r="M8" i="1"/>
  <c r="M9" i="1"/>
  <c r="M10" i="1"/>
</calcChain>
</file>

<file path=xl/sharedStrings.xml><?xml version="1.0" encoding="utf-8"?>
<sst xmlns="http://schemas.openxmlformats.org/spreadsheetml/2006/main" count="54" uniqueCount="30">
  <si>
    <t xml:space="preserve">Model_ID </t>
  </si>
  <si>
    <t>Kernel</t>
  </si>
  <si>
    <t>Input_Layers</t>
  </si>
  <si>
    <t>Output_layers</t>
  </si>
  <si>
    <t>Batch</t>
  </si>
  <si>
    <t>7_(Unet_first_without_MaxPool)</t>
  </si>
  <si>
    <t>8_(Unet_second_with_sigmoid)</t>
  </si>
  <si>
    <t>9_(Unet_second_without_sigmoid)</t>
  </si>
  <si>
    <t>MSE</t>
  </si>
  <si>
    <t>MAE</t>
  </si>
  <si>
    <t>SMAPE</t>
  </si>
  <si>
    <t>MSE in %</t>
  </si>
  <si>
    <t>MAE in %</t>
  </si>
  <si>
    <t>SMAPE in %</t>
  </si>
  <si>
    <t>-</t>
  </si>
  <si>
    <t>Time/hour</t>
  </si>
  <si>
    <t>3_default</t>
  </si>
  <si>
    <t>0-200</t>
  </si>
  <si>
    <t>0-150</t>
  </si>
  <si>
    <t>0-100</t>
  </si>
  <si>
    <t>0-50</t>
  </si>
  <si>
    <t>Orig MSE</t>
  </si>
  <si>
    <t>Orig SMAPE</t>
  </si>
  <si>
    <t>Orig MAE</t>
  </si>
  <si>
    <t>Min MSE</t>
  </si>
  <si>
    <t>Max MSE</t>
  </si>
  <si>
    <t>Min MAE</t>
  </si>
  <si>
    <t>Max MAE</t>
  </si>
  <si>
    <t>Min SMAPE</t>
  </si>
  <si>
    <t>Max SMAPE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</si>
</sst>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10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0" fontId="0" fillId="0" borderId="0" xfId="0" applyNumberFormat="1" applyFont="1" applyAlignment="1">
      <alignment horizontal="left"/>
    </xf>
    <xf numFmtId="172" fontId="0" fillId="0" borderId="0" xfId="0" applyNumberFormat="1" applyFont="1" applyAlignment="1">
      <alignment horizontal="left"/>
    </xf>
    <xf numFmtId="172" fontId="0" fillId="0" borderId="0" xfId="0" applyNumberFormat="1" applyAlignment="1">
      <alignment horizontal="left"/>
    </xf>
    <xf numFmtId="17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C1E6-0FE3-49A5-9E74-AFD436B5B734}">
  <dimension ref="A1:W64"/>
  <sheetViews>
    <sheetView tabSelected="1" workbookViewId="0">
      <selection activeCell="L16" sqref="L16"/>
    </sheetView>
  </sheetViews>
  <sheetFormatPr defaultRowHeight="14.5" x14ac:dyDescent="0.35"/>
  <cols>
    <col min="1" max="1" width="29.90625" style="1" bestFit="1" customWidth="1"/>
    <col min="2" max="2" width="8.08984375" style="1" bestFit="1" customWidth="1"/>
    <col min="3" max="3" width="11.453125" style="1" bestFit="1" customWidth="1"/>
    <col min="4" max="4" width="12.453125" style="1" bestFit="1" customWidth="1"/>
    <col min="5" max="5" width="29.90625" style="1" bestFit="1" customWidth="1"/>
    <col min="6" max="6" width="9.453125" bestFit="1" customWidth="1"/>
    <col min="7" max="7" width="8.26953125" bestFit="1" customWidth="1"/>
    <col min="8" max="8" width="10.453125" bestFit="1" customWidth="1"/>
    <col min="9" max="9" width="7.81640625" bestFit="1" customWidth="1"/>
    <col min="10" max="10" width="6.54296875" bestFit="1" customWidth="1"/>
    <col min="11" max="11" width="8" bestFit="1" customWidth="1"/>
    <col min="12" max="13" width="8.26953125" bestFit="1" customWidth="1"/>
    <col min="14" max="14" width="10.453125" bestFit="1" customWidth="1"/>
    <col min="16" max="16" width="10.26953125" bestFit="1" customWidth="1"/>
    <col min="17" max="17" width="7.81640625" bestFit="1" customWidth="1"/>
  </cols>
  <sheetData>
    <row r="1" spans="1:23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15</v>
      </c>
      <c r="G1" s="9"/>
      <c r="H1" s="9" t="s">
        <v>8</v>
      </c>
      <c r="I1" s="9" t="s">
        <v>9</v>
      </c>
      <c r="J1" s="9" t="s">
        <v>10</v>
      </c>
      <c r="K1" s="9"/>
      <c r="L1" s="9" t="s">
        <v>11</v>
      </c>
      <c r="M1" s="9" t="s">
        <v>12</v>
      </c>
      <c r="N1" s="9" t="s">
        <v>13</v>
      </c>
      <c r="O1" s="4"/>
      <c r="P1" s="4"/>
      <c r="Q1" s="4"/>
      <c r="R1" s="4"/>
      <c r="S1" s="4"/>
      <c r="T1" s="4"/>
      <c r="U1" s="4"/>
      <c r="V1" s="4"/>
      <c r="W1" s="4"/>
    </row>
    <row r="2" spans="1:23" x14ac:dyDescent="0.35">
      <c r="A2" s="2">
        <v>1</v>
      </c>
      <c r="B2" s="5">
        <v>5</v>
      </c>
      <c r="C2" s="5">
        <v>64</v>
      </c>
      <c r="D2" s="5">
        <v>512</v>
      </c>
      <c r="E2" s="5">
        <v>10</v>
      </c>
      <c r="F2" s="5">
        <v>1</v>
      </c>
      <c r="G2" s="5"/>
      <c r="H2" s="2">
        <v>2.5999999999999998E-4</v>
      </c>
      <c r="I2" s="2">
        <v>1.2160000000000001E-2</v>
      </c>
      <c r="J2" s="10">
        <v>4.9800000000000001E-3</v>
      </c>
      <c r="K2" s="10"/>
      <c r="L2" s="15">
        <v>363.61538461538464</v>
      </c>
      <c r="M2" s="15">
        <f>C$14/I2</f>
        <v>23.028782894736842</v>
      </c>
      <c r="N2" s="15">
        <f>D$14/J2</f>
        <v>30.925441767068271</v>
      </c>
      <c r="O2" s="4"/>
      <c r="P2" s="9" t="s">
        <v>24</v>
      </c>
      <c r="Q2" s="4">
        <f>MIN(H2:H10)</f>
        <v>1.8000000000000001E-4</v>
      </c>
      <c r="R2" s="4"/>
      <c r="S2" s="4"/>
      <c r="T2" s="4"/>
      <c r="U2" s="4"/>
      <c r="V2" s="4"/>
      <c r="W2" s="4"/>
    </row>
    <row r="3" spans="1:23" x14ac:dyDescent="0.35">
      <c r="A3" s="2">
        <v>2</v>
      </c>
      <c r="B3" s="5">
        <v>3</v>
      </c>
      <c r="C3" s="5">
        <v>64</v>
      </c>
      <c r="D3" s="5">
        <v>512</v>
      </c>
      <c r="E3" s="5">
        <v>10</v>
      </c>
      <c r="F3" s="5">
        <v>0.45</v>
      </c>
      <c r="G3" s="5"/>
      <c r="H3" s="2">
        <v>7.5000000000000002E-4</v>
      </c>
      <c r="I3" s="2">
        <v>2.0629999999999999E-2</v>
      </c>
      <c r="J3" s="10">
        <v>8.3400000000000002E-3</v>
      </c>
      <c r="K3" s="10"/>
      <c r="L3" s="15">
        <v>126.05333333333333</v>
      </c>
      <c r="M3" s="15">
        <f t="shared" ref="M3:M10" si="0">C$14/I3</f>
        <v>13.573921473582162</v>
      </c>
      <c r="N3" s="15">
        <f t="shared" ref="N3:N9" si="1">D$14/J3</f>
        <v>18.46627098321343</v>
      </c>
      <c r="O3" s="4"/>
      <c r="P3" s="9" t="s">
        <v>25</v>
      </c>
      <c r="Q3" s="4">
        <f>MAX(H2:H10)</f>
        <v>8.3000000000000001E-4</v>
      </c>
      <c r="R3" s="4"/>
      <c r="S3" s="4"/>
      <c r="T3" s="4"/>
      <c r="U3" s="4"/>
      <c r="V3" s="4"/>
      <c r="W3" s="4"/>
    </row>
    <row r="4" spans="1:23" x14ac:dyDescent="0.35">
      <c r="A4" s="3" t="s">
        <v>16</v>
      </c>
      <c r="B4" s="8">
        <v>5</v>
      </c>
      <c r="C4" s="8">
        <v>64</v>
      </c>
      <c r="D4" s="8">
        <v>1024</v>
      </c>
      <c r="E4" s="8">
        <v>8</v>
      </c>
      <c r="F4" s="8">
        <v>1.1000000000000001</v>
      </c>
      <c r="G4" s="8"/>
      <c r="H4" s="3">
        <v>1.8000000000000001E-4</v>
      </c>
      <c r="I4" s="9">
        <v>9.8099999999999993E-3</v>
      </c>
      <c r="J4" s="11">
        <v>4.0000000000000001E-3</v>
      </c>
      <c r="K4" s="11"/>
      <c r="L4" s="16">
        <v>525.22222222222217</v>
      </c>
      <c r="M4" s="16">
        <f t="shared" si="0"/>
        <v>28.545361875637106</v>
      </c>
      <c r="N4" s="16">
        <f t="shared" si="1"/>
        <v>38.502175000000001</v>
      </c>
      <c r="O4" s="9"/>
      <c r="P4" s="9"/>
      <c r="Q4" s="9"/>
      <c r="R4" s="9"/>
      <c r="S4" s="4"/>
      <c r="T4" s="4"/>
      <c r="U4" s="4"/>
      <c r="V4" s="4"/>
      <c r="W4" s="4"/>
    </row>
    <row r="5" spans="1:23" x14ac:dyDescent="0.35">
      <c r="A5" s="2">
        <v>4</v>
      </c>
      <c r="B5" s="5">
        <v>3</v>
      </c>
      <c r="C5" s="5">
        <v>64</v>
      </c>
      <c r="D5" s="5">
        <v>1024</v>
      </c>
      <c r="E5" s="5">
        <v>8</v>
      </c>
      <c r="F5" s="5">
        <v>1</v>
      </c>
      <c r="G5" s="5"/>
      <c r="H5" s="2">
        <v>3.2000000000000003E-4</v>
      </c>
      <c r="I5" s="2">
        <v>1.3809999999999999E-2</v>
      </c>
      <c r="J5" s="10">
        <v>5.5599999999999998E-3</v>
      </c>
      <c r="K5" s="10"/>
      <c r="L5" s="15">
        <v>295.4375</v>
      </c>
      <c r="M5" s="15">
        <f t="shared" si="0"/>
        <v>20.277335264301232</v>
      </c>
      <c r="N5" s="15">
        <f t="shared" si="1"/>
        <v>27.699406474820144</v>
      </c>
      <c r="O5" s="4"/>
      <c r="P5" s="9" t="s">
        <v>26</v>
      </c>
      <c r="Q5" s="4">
        <f>MIN(I2:I10)</f>
        <v>9.8099999999999993E-3</v>
      </c>
      <c r="R5" s="4"/>
      <c r="S5" s="4"/>
      <c r="T5" s="4"/>
      <c r="U5" s="4"/>
      <c r="V5" s="4"/>
      <c r="W5" s="4"/>
    </row>
    <row r="6" spans="1:23" x14ac:dyDescent="0.35">
      <c r="A6" s="2">
        <v>5</v>
      </c>
      <c r="B6" s="5">
        <v>5</v>
      </c>
      <c r="C6" s="5">
        <v>128</v>
      </c>
      <c r="D6" s="5">
        <v>512</v>
      </c>
      <c r="E6" s="5">
        <v>5</v>
      </c>
      <c r="F6" s="6">
        <v>1.9</v>
      </c>
      <c r="G6" s="6"/>
      <c r="H6" s="2">
        <v>3.6000000000000002E-4</v>
      </c>
      <c r="I6" s="2">
        <v>1.5049999999999999E-2</v>
      </c>
      <c r="J6" s="10">
        <v>6.0400000000000002E-3</v>
      </c>
      <c r="K6" s="10"/>
      <c r="L6" s="15">
        <v>262.61111111111109</v>
      </c>
      <c r="M6" s="15">
        <f t="shared" si="0"/>
        <v>18.606644518272425</v>
      </c>
      <c r="N6" s="15">
        <f t="shared" si="1"/>
        <v>25.498129139072848</v>
      </c>
      <c r="O6" s="4"/>
      <c r="P6" s="9" t="s">
        <v>27</v>
      </c>
      <c r="Q6" s="4">
        <f>MAX(I2:I10)</f>
        <v>2.2849999999999999E-2</v>
      </c>
      <c r="R6" s="4"/>
      <c r="S6" s="4"/>
      <c r="T6" s="4"/>
      <c r="U6" s="4"/>
      <c r="V6" s="4"/>
      <c r="W6" s="4"/>
    </row>
    <row r="7" spans="1:23" x14ac:dyDescent="0.35">
      <c r="A7" s="2">
        <v>6</v>
      </c>
      <c r="B7" s="5">
        <v>5</v>
      </c>
      <c r="C7" s="5">
        <v>128</v>
      </c>
      <c r="D7" s="5">
        <v>1024</v>
      </c>
      <c r="E7" s="5">
        <v>5</v>
      </c>
      <c r="F7" s="6" t="s">
        <v>14</v>
      </c>
      <c r="G7" s="6"/>
      <c r="H7" s="2">
        <v>4.8999999999999998E-4</v>
      </c>
      <c r="I7" s="2">
        <v>1.6709999999999999E-2</v>
      </c>
      <c r="J7" s="10">
        <v>6.77E-3</v>
      </c>
      <c r="K7" s="10"/>
      <c r="L7" s="15">
        <v>192.9387755102041</v>
      </c>
      <c r="M7" s="15">
        <f>C$14/I7</f>
        <v>16.758228605625376</v>
      </c>
      <c r="N7" s="15">
        <f t="shared" si="1"/>
        <v>22.748700147710487</v>
      </c>
      <c r="O7" s="4"/>
      <c r="P7" s="9"/>
      <c r="Q7" s="4"/>
      <c r="R7" s="4"/>
      <c r="S7" s="4"/>
      <c r="T7" s="4"/>
      <c r="U7" s="4"/>
      <c r="V7" s="4"/>
      <c r="W7" s="4"/>
    </row>
    <row r="8" spans="1:23" x14ac:dyDescent="0.35">
      <c r="A8" s="2" t="s">
        <v>5</v>
      </c>
      <c r="B8" s="5">
        <v>3</v>
      </c>
      <c r="C8" s="5">
        <v>64</v>
      </c>
      <c r="D8" s="5">
        <v>512</v>
      </c>
      <c r="E8" s="5">
        <v>1</v>
      </c>
      <c r="F8" s="6" t="s">
        <v>14</v>
      </c>
      <c r="G8" s="6"/>
      <c r="H8" s="2">
        <v>8.3000000000000001E-4</v>
      </c>
      <c r="I8" s="2">
        <v>2.2849999999999999E-2</v>
      </c>
      <c r="J8" s="10">
        <v>9.2099999999999994E-3</v>
      </c>
      <c r="K8" s="10"/>
      <c r="L8" s="15">
        <v>113.90361445783132</v>
      </c>
      <c r="M8" s="15">
        <f t="shared" si="0"/>
        <v>12.255142231947485</v>
      </c>
      <c r="N8" s="15">
        <f>D$14/J8</f>
        <v>16.721900108577636</v>
      </c>
      <c r="O8" s="4"/>
      <c r="P8" s="9" t="s">
        <v>28</v>
      </c>
      <c r="Q8" s="10">
        <f>MIN(J2:J10)</f>
        <v>4.0000000000000001E-3</v>
      </c>
      <c r="R8" s="4"/>
      <c r="S8" s="4"/>
      <c r="T8" s="4"/>
      <c r="U8" s="4"/>
      <c r="V8" s="4"/>
      <c r="W8" s="4"/>
    </row>
    <row r="9" spans="1:23" x14ac:dyDescent="0.35">
      <c r="A9" s="2" t="s">
        <v>6</v>
      </c>
      <c r="B9" s="5">
        <v>3</v>
      </c>
      <c r="C9" s="5">
        <v>64</v>
      </c>
      <c r="D9" s="5">
        <v>1024</v>
      </c>
      <c r="E9" s="5">
        <v>1</v>
      </c>
      <c r="F9" s="6">
        <v>4.25</v>
      </c>
      <c r="G9" s="6"/>
      <c r="H9" s="2">
        <v>2.4000000000000001E-4</v>
      </c>
      <c r="I9" s="2">
        <v>1.238E-2</v>
      </c>
      <c r="J9" s="10">
        <v>4.9899999999999996E-3</v>
      </c>
      <c r="K9" s="10"/>
      <c r="L9" s="15">
        <v>393.91666666666663</v>
      </c>
      <c r="M9" s="15">
        <f t="shared" si="0"/>
        <v>22.619547657512115</v>
      </c>
      <c r="N9" s="15">
        <f t="shared" si="1"/>
        <v>30.863466933867738</v>
      </c>
      <c r="O9" s="4"/>
      <c r="P9" s="9" t="s">
        <v>29</v>
      </c>
      <c r="Q9" s="10">
        <f>MAX(J2:J10)</f>
        <v>9.2099999999999994E-3</v>
      </c>
      <c r="R9" s="4"/>
      <c r="S9" s="4"/>
      <c r="T9" s="4"/>
      <c r="U9" s="4"/>
      <c r="V9" s="4"/>
      <c r="W9" s="4"/>
    </row>
    <row r="10" spans="1:23" x14ac:dyDescent="0.35">
      <c r="A10" s="3" t="s">
        <v>7</v>
      </c>
      <c r="B10" s="8">
        <v>3</v>
      </c>
      <c r="C10" s="8">
        <v>64</v>
      </c>
      <c r="D10" s="8">
        <v>1024</v>
      </c>
      <c r="E10" s="8">
        <v>1</v>
      </c>
      <c r="F10" s="8" t="s">
        <v>14</v>
      </c>
      <c r="G10" s="8"/>
      <c r="H10" s="9">
        <v>1.9000000000000001E-4</v>
      </c>
      <c r="I10" s="3">
        <v>1.0290000000000001E-2</v>
      </c>
      <c r="J10" s="11">
        <v>4.1700000000000001E-3</v>
      </c>
      <c r="K10" s="11"/>
      <c r="L10" s="16">
        <v>497.57894736842104</v>
      </c>
      <c r="M10" s="16">
        <f t="shared" si="0"/>
        <v>27.21379980563654</v>
      </c>
      <c r="N10" s="16">
        <f>D$14/J10</f>
        <v>36.932541966426861</v>
      </c>
      <c r="O10" s="9"/>
      <c r="P10" s="9"/>
      <c r="Q10" s="9"/>
      <c r="R10" s="9"/>
      <c r="S10" s="4"/>
      <c r="T10" s="4"/>
      <c r="U10" s="4"/>
      <c r="V10" s="4"/>
      <c r="W10" s="4"/>
    </row>
    <row r="11" spans="1:23" x14ac:dyDescent="0.35">
      <c r="F11" s="6"/>
      <c r="G11" s="6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9"/>
      <c r="B12" s="8"/>
      <c r="C12" s="8"/>
      <c r="D12" s="8"/>
      <c r="E12" s="8"/>
      <c r="F12" s="4"/>
      <c r="G12" s="4"/>
      <c r="H12" s="4"/>
      <c r="I12" s="4"/>
      <c r="J12" s="4"/>
      <c r="K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9"/>
      <c r="B13" s="9" t="s">
        <v>21</v>
      </c>
      <c r="C13" s="9" t="s">
        <v>23</v>
      </c>
      <c r="D13" s="9" t="s">
        <v>22</v>
      </c>
      <c r="E13" s="9"/>
      <c r="F13" s="4"/>
      <c r="G13" s="4"/>
      <c r="H13" s="4"/>
      <c r="I13" s="4"/>
      <c r="J13" s="12"/>
      <c r="K13" s="1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9" t="s">
        <v>17</v>
      </c>
      <c r="B14" s="12">
        <v>9.4539999999999999E-2</v>
      </c>
      <c r="C14" s="12">
        <v>0.28003</v>
      </c>
      <c r="D14" s="13">
        <v>0.1540087</v>
      </c>
      <c r="E14" s="9"/>
      <c r="F14" s="4"/>
      <c r="G14" s="4"/>
      <c r="H14" s="4"/>
      <c r="I14" s="4"/>
      <c r="J14" s="4"/>
      <c r="K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9" t="s">
        <v>18</v>
      </c>
      <c r="B15" s="4">
        <v>6.3409999999999994E-2</v>
      </c>
      <c r="C15" s="4">
        <v>0.22583</v>
      </c>
      <c r="D15" s="10">
        <v>0.1174853</v>
      </c>
      <c r="E15" s="9"/>
      <c r="F15" s="4"/>
      <c r="G15" s="4"/>
      <c r="H15" s="4"/>
      <c r="I15" s="4"/>
      <c r="J15" s="4"/>
      <c r="K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9" t="s">
        <v>19</v>
      </c>
      <c r="B16" s="4">
        <v>3.2239999999999998E-2</v>
      </c>
      <c r="C16" s="4">
        <v>0.15848000000000001</v>
      </c>
      <c r="D16" s="10">
        <v>7.6582600000000001E-2</v>
      </c>
      <c r="E16" s="9"/>
      <c r="F16" s="4"/>
      <c r="G16" s="4"/>
      <c r="H16" s="4"/>
      <c r="I16" s="4"/>
      <c r="J16" s="4"/>
      <c r="K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9" t="s">
        <v>20</v>
      </c>
      <c r="B17" s="4">
        <v>8.4600000000000005E-3</v>
      </c>
      <c r="C17" s="4">
        <v>8.0549999999999997E-2</v>
      </c>
      <c r="D17" s="10">
        <v>3.5431699999999997E-2</v>
      </c>
      <c r="E17" s="9"/>
      <c r="F17" s="4"/>
      <c r="G17" s="4"/>
      <c r="H17" s="4"/>
      <c r="I17" s="4"/>
      <c r="J17" s="4"/>
      <c r="K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9"/>
      <c r="B18" s="9"/>
      <c r="C18" s="9"/>
      <c r="D18" s="9"/>
      <c r="E18" s="9"/>
      <c r="J18" s="4"/>
      <c r="K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J19" s="9"/>
      <c r="K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B20" s="9"/>
      <c r="C20" s="9"/>
      <c r="D20" s="9"/>
      <c r="E20" s="7" t="s">
        <v>16</v>
      </c>
      <c r="F20" s="4"/>
      <c r="G20" s="4"/>
      <c r="H20" s="4"/>
      <c r="I20" s="4"/>
      <c r="J20" s="12"/>
      <c r="K20" s="12"/>
      <c r="L20" s="1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9"/>
      <c r="B21" s="9" t="s">
        <v>8</v>
      </c>
      <c r="C21" s="9" t="s">
        <v>9</v>
      </c>
      <c r="D21" s="9" t="s">
        <v>10</v>
      </c>
      <c r="E21" s="9"/>
      <c r="F21" s="9" t="s">
        <v>11</v>
      </c>
      <c r="G21" s="9" t="s">
        <v>12</v>
      </c>
      <c r="H21" s="9" t="s">
        <v>13</v>
      </c>
      <c r="I21" s="4"/>
      <c r="J21" s="4"/>
      <c r="K21" s="4"/>
      <c r="L21" s="10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35">
      <c r="A22" s="9" t="s">
        <v>17</v>
      </c>
      <c r="B22" s="2">
        <v>1.8000000000000001E-4</v>
      </c>
      <c r="C22" s="12">
        <v>9.8099999999999993E-3</v>
      </c>
      <c r="D22" s="13">
        <v>4.0000000000000001E-3</v>
      </c>
      <c r="E22" s="12"/>
      <c r="F22" s="14">
        <f>B14/B22</f>
        <v>525.22222222222217</v>
      </c>
      <c r="G22" s="14">
        <f>C14/C22</f>
        <v>28.545361875637106</v>
      </c>
      <c r="H22" s="14">
        <f>D14/D22</f>
        <v>38.502175000000001</v>
      </c>
      <c r="I22" s="4"/>
      <c r="J22" s="4"/>
      <c r="K22" s="4"/>
      <c r="L22" s="10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35">
      <c r="A23" s="9" t="s">
        <v>18</v>
      </c>
      <c r="B23" s="12">
        <v>1.3999999999999999E-4</v>
      </c>
      <c r="C23" s="12">
        <v>8.7500000000000008E-3</v>
      </c>
      <c r="D23" s="13">
        <v>3.5999999999999999E-3</v>
      </c>
      <c r="E23" s="12"/>
      <c r="F23" s="14">
        <f>B15/B23</f>
        <v>452.92857142857144</v>
      </c>
      <c r="G23" s="14">
        <f t="shared" ref="G23:G25" si="2">C15/C23</f>
        <v>25.809142857142856</v>
      </c>
      <c r="H23" s="14">
        <f t="shared" ref="H23:H24" si="3">D15/D23</f>
        <v>32.634805555555559</v>
      </c>
      <c r="I23" s="4"/>
      <c r="J23" s="4"/>
      <c r="K23" s="4"/>
      <c r="L23" s="1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9" t="s">
        <v>19</v>
      </c>
      <c r="B24" s="12">
        <v>1.1E-4</v>
      </c>
      <c r="C24" s="12">
        <v>7.62E-3</v>
      </c>
      <c r="D24" s="13">
        <v>3.16E-3</v>
      </c>
      <c r="E24" s="12"/>
      <c r="F24" s="14">
        <f t="shared" ref="F24:F25" si="4">B16/B24</f>
        <v>293.09090909090907</v>
      </c>
      <c r="G24" s="14">
        <f t="shared" si="2"/>
        <v>20.797900262467191</v>
      </c>
      <c r="H24" s="14">
        <f t="shared" si="3"/>
        <v>24.234999999999999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9" t="s">
        <v>20</v>
      </c>
      <c r="B25" s="12">
        <v>1E-4</v>
      </c>
      <c r="C25" s="12">
        <v>6.94E-3</v>
      </c>
      <c r="D25" s="13">
        <v>2.9199999999999999E-3</v>
      </c>
      <c r="E25" s="12"/>
      <c r="F25" s="14">
        <f t="shared" si="4"/>
        <v>84.6</v>
      </c>
      <c r="G25" s="14">
        <f t="shared" si="2"/>
        <v>11.606628242074928</v>
      </c>
      <c r="H25" s="14">
        <f>D17/D25</f>
        <v>12.134143835616438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35">
      <c r="A26" s="9"/>
      <c r="B26" s="9"/>
      <c r="C26" s="9"/>
      <c r="D26" s="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35">
      <c r="A27" s="9"/>
      <c r="B27" s="9"/>
      <c r="C27" s="9"/>
      <c r="D27" s="9"/>
      <c r="E27" s="9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35">
      <c r="A28" s="9"/>
      <c r="B28" s="9"/>
      <c r="C28" s="9"/>
      <c r="D28" s="9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35">
      <c r="A29" s="9"/>
      <c r="B29" s="9"/>
      <c r="C29" s="9"/>
      <c r="D29" s="9"/>
      <c r="E29" s="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35">
      <c r="B30" s="9"/>
      <c r="C30" s="9"/>
      <c r="D30" s="9"/>
      <c r="E30" s="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35">
      <c r="A31" s="9"/>
      <c r="B31" s="9"/>
      <c r="C31" s="9"/>
      <c r="D31" s="9"/>
      <c r="E31" s="3" t="s">
        <v>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B32" s="9" t="s">
        <v>8</v>
      </c>
      <c r="C32" s="9" t="s">
        <v>9</v>
      </c>
      <c r="D32" s="9" t="s">
        <v>10</v>
      </c>
      <c r="E32" s="9"/>
      <c r="F32" s="9" t="s">
        <v>11</v>
      </c>
      <c r="G32" s="9" t="s">
        <v>12</v>
      </c>
      <c r="H32" s="9" t="s">
        <v>13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35">
      <c r="A33" s="9" t="s">
        <v>17</v>
      </c>
      <c r="B33" s="12">
        <v>1.9000000000000001E-4</v>
      </c>
      <c r="C33" s="2">
        <v>1.0290000000000001E-2</v>
      </c>
      <c r="D33" s="13">
        <v>4.1700000000000001E-3</v>
      </c>
      <c r="E33" s="12"/>
      <c r="F33" s="14">
        <f>B14/B33</f>
        <v>497.57894736842104</v>
      </c>
      <c r="G33" s="14">
        <f>C14/C33</f>
        <v>27.21379980563654</v>
      </c>
      <c r="H33" s="14">
        <f>D14/D33</f>
        <v>36.932541966426861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9" t="s">
        <v>18</v>
      </c>
      <c r="B34" s="12">
        <v>1.4999999999999999E-4</v>
      </c>
      <c r="C34" s="12">
        <v>9.1699999999999993E-3</v>
      </c>
      <c r="D34" s="13">
        <v>3.7399999999999998E-3</v>
      </c>
      <c r="E34" s="12"/>
      <c r="F34" s="14">
        <f t="shared" ref="F34:F36" si="5">B15/B34</f>
        <v>422.73333333333335</v>
      </c>
      <c r="G34" s="14">
        <f t="shared" ref="G34:G35" si="6">C15/C34</f>
        <v>24.627044711014179</v>
      </c>
      <c r="H34" s="14">
        <f t="shared" ref="H34:H35" si="7">D15/D34</f>
        <v>31.413181818181819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35">
      <c r="A35" s="9" t="s">
        <v>19</v>
      </c>
      <c r="B35" s="12">
        <v>1.1E-4</v>
      </c>
      <c r="C35" s="12">
        <v>8.0499999999999999E-3</v>
      </c>
      <c r="D35" s="13">
        <v>3.2799999999999999E-3</v>
      </c>
      <c r="E35" s="12"/>
      <c r="F35" s="14">
        <f t="shared" si="5"/>
        <v>293.09090909090907</v>
      </c>
      <c r="G35" s="14">
        <f t="shared" si="6"/>
        <v>19.68695652173913</v>
      </c>
      <c r="H35" s="14">
        <f t="shared" si="7"/>
        <v>23.348353658536585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9" t="s">
        <v>20</v>
      </c>
      <c r="B36" s="12">
        <v>8.0000000000000007E-5</v>
      </c>
      <c r="C36" s="12">
        <v>6.94E-3</v>
      </c>
      <c r="D36" s="13">
        <v>2.8600000000000001E-3</v>
      </c>
      <c r="E36" s="12"/>
      <c r="F36" s="14">
        <f t="shared" si="5"/>
        <v>105.75</v>
      </c>
      <c r="G36" s="14">
        <f>C17/C36</f>
        <v>11.606628242074928</v>
      </c>
      <c r="H36" s="14">
        <f>D17/D36</f>
        <v>12.388706293706292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9"/>
      <c r="B37" s="9"/>
      <c r="C37" s="9"/>
      <c r="D37" s="9"/>
      <c r="E37" s="9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9"/>
      <c r="B38" s="9"/>
      <c r="C38" s="9"/>
      <c r="D38" s="9"/>
      <c r="E38" s="9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9"/>
      <c r="B39" s="9"/>
      <c r="C39" s="9"/>
      <c r="D39" s="9"/>
      <c r="E39" s="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35">
      <c r="A40" s="9"/>
      <c r="B40" s="9"/>
      <c r="C40" s="9"/>
      <c r="D40" s="9"/>
      <c r="E40" s="9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9"/>
      <c r="B41" s="9"/>
      <c r="C41" s="9"/>
      <c r="D41" s="9"/>
      <c r="E41" s="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9"/>
      <c r="B42" s="9"/>
      <c r="C42" s="9"/>
      <c r="D42" s="9"/>
      <c r="E42" s="9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9"/>
      <c r="B43" s="9"/>
      <c r="C43" s="9"/>
      <c r="D43" s="9"/>
      <c r="E43" s="9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9"/>
      <c r="B44" s="9"/>
      <c r="C44" s="9"/>
      <c r="D44" s="9"/>
      <c r="E44" s="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35">
      <c r="A45" s="9"/>
      <c r="B45" s="9"/>
      <c r="C45" s="9"/>
      <c r="D45" s="9"/>
      <c r="E45" s="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35">
      <c r="A46" s="9"/>
      <c r="B46" s="9"/>
      <c r="C46" s="9"/>
      <c r="D46" s="9"/>
      <c r="E46" s="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9"/>
      <c r="B47" s="9"/>
      <c r="C47" s="9"/>
      <c r="D47" s="9"/>
      <c r="E47" s="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9"/>
      <c r="B48" s="9"/>
      <c r="C48" s="9"/>
      <c r="D48" s="9"/>
      <c r="E48" s="9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35">
      <c r="A49" s="9"/>
      <c r="B49" s="9"/>
      <c r="C49" s="9"/>
      <c r="D49" s="9"/>
      <c r="E49" s="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x14ac:dyDescent="0.35">
      <c r="A50" s="9"/>
      <c r="B50" s="9"/>
      <c r="C50" s="9"/>
      <c r="D50" s="9"/>
      <c r="E50" s="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9"/>
      <c r="B51" s="9"/>
      <c r="C51" s="9"/>
      <c r="D51" s="9"/>
      <c r="E51" s="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9"/>
      <c r="B52" s="9"/>
      <c r="C52" s="9"/>
      <c r="D52" s="9"/>
      <c r="E52" s="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9"/>
      <c r="B53" s="9"/>
      <c r="C53" s="9"/>
      <c r="D53" s="9"/>
      <c r="E53" s="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35">
      <c r="A54" s="9"/>
      <c r="B54" s="9"/>
      <c r="C54" s="9"/>
      <c r="D54" s="9"/>
      <c r="E54" s="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35">
      <c r="A55" s="9"/>
      <c r="B55" s="9"/>
      <c r="C55" s="9"/>
      <c r="D55" s="9"/>
      <c r="E55" s="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9"/>
      <c r="B56" s="9"/>
      <c r="C56" s="9"/>
      <c r="D56" s="9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9"/>
      <c r="B57" s="9"/>
      <c r="C57" s="9"/>
      <c r="D57" s="9"/>
      <c r="E57" s="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9"/>
      <c r="B58" s="9"/>
      <c r="C58" s="9"/>
      <c r="D58" s="9"/>
      <c r="E58" s="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9"/>
      <c r="B59" s="9"/>
      <c r="C59" s="9"/>
      <c r="D59" s="9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9"/>
      <c r="B60" s="9"/>
      <c r="C60" s="9"/>
      <c r="D60" s="9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9"/>
      <c r="B61" s="9"/>
      <c r="C61" s="9"/>
      <c r="D61" s="9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9"/>
      <c r="B62" s="9"/>
      <c r="C62" s="9"/>
      <c r="D62" s="9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9"/>
      <c r="B63" s="9"/>
      <c r="C63" s="9"/>
      <c r="D63" s="9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9"/>
      <c r="B64" s="9"/>
      <c r="C64" s="9"/>
      <c r="D64" s="9"/>
      <c r="E64" s="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Bodnar</dc:creator>
  <cp:lastModifiedBy>Oleksandr Bodnar</cp:lastModifiedBy>
  <dcterms:created xsi:type="dcterms:W3CDTF">2024-12-17T00:55:24Z</dcterms:created>
  <dcterms:modified xsi:type="dcterms:W3CDTF">2024-12-17T03:39:19Z</dcterms:modified>
</cp:coreProperties>
</file>