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66925"/>
  <xr:revisionPtr revIDLastSave="0" documentId="13_ncr:1_{7A7B7306-9467-41E0-AF92-3372806BDA63}" xr6:coauthVersionLast="47" xr6:coauthVersionMax="47" xr10:uidLastSave="{00000000-0000-0000-0000-000000000000}"/>
  <bookViews>
    <workbookView xWindow="0" yWindow="0" windowWidth="12800" windowHeight="16000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2" l="1"/>
  <c r="B54" i="2"/>
  <c r="B148" i="2"/>
  <c r="B49" i="2"/>
  <c r="B141" i="2"/>
  <c r="B133" i="2"/>
  <c r="B150" i="2"/>
  <c r="B12" i="2"/>
  <c r="B109" i="2"/>
  <c r="B82" i="2"/>
  <c r="B119" i="2"/>
  <c r="B75" i="2"/>
  <c r="B50" i="2"/>
  <c r="B11" i="2"/>
  <c r="B131" i="2"/>
  <c r="B140" i="2"/>
  <c r="B88" i="2"/>
  <c r="B87" i="2"/>
  <c r="B151" i="2"/>
  <c r="B13" i="2"/>
  <c r="B69" i="2"/>
  <c r="B52" i="2"/>
  <c r="B51" i="2"/>
  <c r="B68" i="2"/>
  <c r="B101" i="2"/>
  <c r="B21" i="2"/>
  <c r="B103" i="2"/>
  <c r="B34" i="2"/>
  <c r="B67" i="2"/>
  <c r="B130" i="2"/>
  <c r="B76" i="2"/>
  <c r="B40" i="2"/>
  <c r="B100" i="2"/>
  <c r="B99" i="2"/>
  <c r="B33" i="2"/>
  <c r="B32" i="2"/>
  <c r="B39" i="2"/>
  <c r="B38" i="2"/>
  <c r="B78" i="2"/>
  <c r="B77" i="2"/>
  <c r="B114" i="2"/>
  <c r="B85" i="2"/>
  <c r="B53" i="2"/>
  <c r="B149" i="2"/>
  <c r="B22" i="2"/>
  <c r="B102" i="2"/>
  <c r="B132" i="2"/>
  <c r="B70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<sst xmlns="http://schemas.openxmlformats.org/spreadsheetml/2006/main" count="1218" uniqueCount="42">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</sst>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3" fillId="2" borderId="2" xfId="0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1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vertical="center" wrapText="1"/>
    </xf>
    <xf numFmtId="0" fontId="0" fillId="2" borderId="0" xfId="0" applyFill="1"/>
    <xf numFmtId="0" fontId="0" fillId="2" borderId="1" xfId="0" applyFill="1" applyBorder="1"/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0" borderId="0" xfId="0" applyBorder="1"/>
    <xf numFmtId="0" fontId="0" fillId="2" borderId="0" xfId="0" applyFill="1" applyBorder="1"/>
    <xf numFmtId="0" fontId="2" fillId="0" borderId="0" xfId="0" applyFont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5" x14ac:dyDescent="0.35"/>
  <cols>
    <col min="1" max="1" width="24" bestFit="1" customWidth="1"/>
    <col min="2" max="2" width="12.81640625" style="8" bestFit="1" customWidth="1"/>
    <col min="3" max="3" width="31.26953125" customWidth="1"/>
    <col min="4" max="4" width="38.453125" customWidth="1"/>
    <col min="5" max="5" width="10.54296875" customWidth="1"/>
    <col min="6" max="6" width="14" customWidth="1"/>
    <col min="7" max="7" width="15.1796875" customWidth="1"/>
    <col min="8" max="8" width="14.7265625" customWidth="1"/>
    <col min="9" max="9" width="13.453125" customWidth="1"/>
  </cols>
  <sheetData>
    <row r="1" spans="1:9" x14ac:dyDescent="0.3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5">
      <c r="A4" s="3" t="s">
        <v>9</v>
      </c>
      <c r="B4" s="7">
        <f ca="1">TODAY()+17</f>
        <v>45741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5">
      <c r="A5" s="3" t="s">
        <v>9</v>
      </c>
      <c r="B5" s="7">
        <f ca="1">TODAY()+17</f>
        <v>45741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5">
      <c r="A6" s="3" t="s">
        <v>17</v>
      </c>
      <c r="B6" s="7">
        <f ca="1">TODAY()+2</f>
        <v>45726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5">
      <c r="A7" s="3" t="s">
        <v>17</v>
      </c>
      <c r="B7" s="7">
        <f ca="1">TODAY()+2</f>
        <v>45726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5">
      <c r="A10" s="3" t="s">
        <v>9</v>
      </c>
      <c r="B10" s="7">
        <f ca="1">TODAY()-8</f>
        <v>45716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5">
      <c r="A11" s="3" t="s">
        <v>9</v>
      </c>
      <c r="B11" s="7">
        <f ca="1">TODAY()-8</f>
        <v>45716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5">
      <c r="A14" s="3" t="s">
        <v>26</v>
      </c>
      <c r="B14" s="7">
        <f ca="1">TODAY()-3</f>
        <v>45721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5">
      <c r="A15" s="3" t="s">
        <v>26</v>
      </c>
      <c r="B15" s="7">
        <f ca="1">TODAY()-3</f>
        <v>45721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5">
      <c r="A24" s="3" t="s">
        <v>31</v>
      </c>
      <c r="B24" s="7">
        <f ca="1">TODAY()+40</f>
        <v>45764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5">
      <c r="A25" s="3" t="s">
        <v>31</v>
      </c>
      <c r="B25" s="7">
        <f ca="1">TODAY()+40</f>
        <v>45764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5">
      <c r="A28" s="3" t="s">
        <v>26</v>
      </c>
      <c r="B28" s="7">
        <f ca="1">TODAY()-45</f>
        <v>45679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5">
      <c r="A29" s="3" t="s">
        <v>26</v>
      </c>
      <c r="B29" s="7">
        <f ca="1">TODAY()-45</f>
        <v>45679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5">
      <c r="A56" s="3" t="s">
        <v>17</v>
      </c>
      <c r="B56" s="7">
        <f ca="1">TODAY()-10</f>
        <v>45714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5">
      <c r="A57" s="3" t="s">
        <v>17</v>
      </c>
      <c r="B57" s="7">
        <f ca="1">TODAY()-10</f>
        <v>45714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5">
      <c r="A58" s="3" t="s">
        <v>17</v>
      </c>
      <c r="B58" s="7">
        <f ca="1">TODAY()-59</f>
        <v>45665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5">
      <c r="A59" s="3" t="s">
        <v>17</v>
      </c>
      <c r="B59" s="7">
        <f ca="1">TODAY()-59</f>
        <v>45665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5">
      <c r="A66" s="3" t="s">
        <v>31</v>
      </c>
      <c r="B66" s="7">
        <f ca="1">TODAY()+14</f>
        <v>45738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5">
      <c r="A67" s="3" t="s">
        <v>31</v>
      </c>
      <c r="B67" s="7">
        <f ca="1">TODAY()+14</f>
        <v>45738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5">
      <c r="A70" s="3" t="s">
        <v>9</v>
      </c>
      <c r="B70" s="7">
        <f ca="1">TODAY()-32</f>
        <v>45692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5">
      <c r="A71" s="3" t="s">
        <v>9</v>
      </c>
      <c r="B71" s="7">
        <f ca="1">TODAY()-32</f>
        <v>45692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5">
      <c r="A78" s="3" t="s">
        <v>17</v>
      </c>
      <c r="B78" s="7">
        <f ca="1">TODAY()+7</f>
        <v>45731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5">
      <c r="A79" s="3" t="s">
        <v>17</v>
      </c>
      <c r="B79" s="7">
        <f ca="1">TODAY()+7</f>
        <v>45731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5">
      <c r="A80" s="3" t="s">
        <v>17</v>
      </c>
      <c r="B80" s="7">
        <f ca="1">TODAY()+1</f>
        <v>45725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5">
      <c r="A81" s="3" t="s">
        <v>17</v>
      </c>
      <c r="B81" s="7">
        <f ca="1">TODAY()+1</f>
        <v>45725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5">
      <c r="A82" s="3" t="s">
        <v>9</v>
      </c>
      <c r="B82" s="7">
        <f ca="1">TODAY()-10</f>
        <v>45714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5">
      <c r="A83" s="3" t="s">
        <v>9</v>
      </c>
      <c r="B83" s="7">
        <f ca="1">TODAY()-10</f>
        <v>45714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5">
      <c r="A84" s="3" t="s">
        <v>9</v>
      </c>
      <c r="B84" s="7">
        <f ca="1">TODAY()-9</f>
        <v>45715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5">
      <c r="A85" s="3" t="s">
        <v>9</v>
      </c>
      <c r="B85" s="7">
        <f ca="1">TODAY()-9</f>
        <v>45715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5">
      <c r="A92" s="3" t="s">
        <v>9</v>
      </c>
      <c r="B92" s="7">
        <f ca="1">TODAY()+2</f>
        <v>45726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5">
      <c r="A93" s="3" t="s">
        <v>9</v>
      </c>
      <c r="B93" s="7">
        <f ca="1">TODAY()+2</f>
        <v>45726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5">
      <c r="A96" s="3" t="s">
        <v>26</v>
      </c>
      <c r="B96" s="7">
        <f ca="1">TODAY()-50</f>
        <v>45674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5">
      <c r="A97" s="3" t="s">
        <v>26</v>
      </c>
      <c r="B97" s="7">
        <f ca="1">TODAY()-50</f>
        <v>45674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5">
      <c r="A106" s="3" t="s">
        <v>9</v>
      </c>
      <c r="B106" s="7">
        <f ca="1">TODAY()-8</f>
        <v>45716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5">
      <c r="A107" s="3" t="s">
        <v>9</v>
      </c>
      <c r="B107" s="7">
        <f ca="1">TODAY()-8</f>
        <v>45716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5">
      <c r="A108" s="3" t="s">
        <v>9</v>
      </c>
      <c r="B108" s="7">
        <f ca="1">TODAY()-34</f>
        <v>45690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5">
      <c r="A109" s="3" t="s">
        <v>9</v>
      </c>
      <c r="B109" s="7">
        <f ca="1">TODAY()-34</f>
        <v>45690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5">
      <c r="A114" s="3" t="s">
        <v>31</v>
      </c>
      <c r="B114" s="7">
        <f ca="1">TODAY()+5</f>
        <v>45729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5">
      <c r="A115" s="3" t="s">
        <v>31</v>
      </c>
      <c r="B115" s="7">
        <f ca="1">TODAY()+5</f>
        <v>45729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5">
      <c r="A116" s="3" t="s">
        <v>21</v>
      </c>
      <c r="B116" s="7">
        <f ca="1">TODAY()+39</f>
        <v>45763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5">
      <c r="A117" s="3" t="s">
        <v>21</v>
      </c>
      <c r="B117" s="7">
        <f ca="1">TODAY()+39</f>
        <v>45763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5">
      <c r="A118" s="3" t="s">
        <v>9</v>
      </c>
      <c r="B118" s="7">
        <f ca="1">TODAY()-1</f>
        <v>45723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5">
      <c r="A119" s="3" t="s">
        <v>9</v>
      </c>
      <c r="B119" s="7">
        <f ca="1">TODAY()-1</f>
        <v>45723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5">
      <c r="A122" s="3" t="s">
        <v>9</v>
      </c>
      <c r="B122" s="7">
        <f ca="1">TODAY()+32</f>
        <v>45756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5">
      <c r="A123" s="3" t="s">
        <v>9</v>
      </c>
      <c r="B123" s="7">
        <f ca="1">TODAY()+32</f>
        <v>45756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5">
      <c r="A138" s="3" t="s">
        <v>9</v>
      </c>
      <c r="B138" s="7">
        <f ca="1">TODAY()-40</f>
        <v>45684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5">
      <c r="A139" s="3" t="s">
        <v>9</v>
      </c>
      <c r="B139" s="7">
        <f ca="1">TODAY()-40</f>
        <v>45684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5">
      <c r="A140" s="3" t="s">
        <v>9</v>
      </c>
      <c r="B140" s="7">
        <f ca="1">TODAY()+8</f>
        <v>45732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5">
      <c r="A141" s="3" t="s">
        <v>9</v>
      </c>
      <c r="B141" s="7">
        <f ca="1">TODAY()+8</f>
        <v>45732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5">
      <c r="B153" s="7"/>
    </row>
    <row r="154" spans="1:9" x14ac:dyDescent="0.35">
      <c r="B154" s="7"/>
    </row>
    <row r="155" spans="1:9" x14ac:dyDescent="0.35">
      <c r="B155" s="7"/>
    </row>
    <row r="156" spans="1:9" x14ac:dyDescent="0.35">
      <c r="B156" s="7"/>
    </row>
    <row r="157" spans="1:9" x14ac:dyDescent="0.35">
      <c r="B157" s="7"/>
    </row>
    <row r="158" spans="1:9" x14ac:dyDescent="0.35">
      <c r="B158" s="7"/>
    </row>
    <row r="159" spans="1:9" x14ac:dyDescent="0.35">
      <c r="B159" s="7"/>
    </row>
    <row r="160" spans="1:9" x14ac:dyDescent="0.35">
      <c r="B160" s="7"/>
    </row>
    <row r="161" spans="2:2" x14ac:dyDescent="0.35">
      <c r="B161" s="7"/>
    </row>
    <row r="162" spans="2:2" x14ac:dyDescent="0.35">
      <c r="B162" s="7"/>
    </row>
    <row r="163" spans="2:2" x14ac:dyDescent="0.35">
      <c r="B163" s="7"/>
    </row>
    <row r="164" spans="2:2" x14ac:dyDescent="0.35">
      <c r="B164" s="7"/>
    </row>
    <row r="165" spans="2:2" x14ac:dyDescent="0.35">
      <c r="B165" s="7"/>
    </row>
    <row r="166" spans="2:2" x14ac:dyDescent="0.35">
      <c r="B166" s="7"/>
    </row>
    <row r="167" spans="2:2" x14ac:dyDescent="0.35">
      <c r="B167" s="7"/>
    </row>
    <row r="168" spans="2:2" x14ac:dyDescent="0.35">
      <c r="B168" s="7"/>
    </row>
    <row r="169" spans="2:2" x14ac:dyDescent="0.35">
      <c r="B169" s="7"/>
    </row>
    <row r="170" spans="2:2" x14ac:dyDescent="0.35">
      <c r="B170" s="7"/>
    </row>
    <row r="171" spans="2:2" x14ac:dyDescent="0.35">
      <c r="B171" s="7"/>
    </row>
    <row r="172" spans="2:2" x14ac:dyDescent="0.35">
      <c r="B172" s="7"/>
    </row>
    <row r="173" spans="2:2" x14ac:dyDescent="0.35">
      <c r="B173" s="7"/>
    </row>
    <row r="174" spans="2:2" x14ac:dyDescent="0.35">
      <c r="B174" s="7"/>
    </row>
    <row r="175" spans="2:2" x14ac:dyDescent="0.35">
      <c r="B175" s="7"/>
    </row>
    <row r="176" spans="2:2" x14ac:dyDescent="0.35">
      <c r="B176" s="7"/>
    </row>
    <row r="177" spans="2:2" x14ac:dyDescent="0.35">
      <c r="B177" s="7"/>
    </row>
    <row r="178" spans="2:2" x14ac:dyDescent="0.35">
      <c r="B178" s="7"/>
    </row>
    <row r="179" spans="2:2" x14ac:dyDescent="0.35">
      <c r="B179" s="7"/>
    </row>
    <row r="180" spans="2:2" x14ac:dyDescent="0.35">
      <c r="B180" s="7"/>
    </row>
    <row r="181" spans="2:2" x14ac:dyDescent="0.35">
      <c r="B181" s="7"/>
    </row>
    <row r="182" spans="2:2" x14ac:dyDescent="0.35">
      <c r="B182" s="7"/>
    </row>
    <row r="183" spans="2:2" x14ac:dyDescent="0.35">
      <c r="B183" s="7"/>
    </row>
    <row r="184" spans="2:2" x14ac:dyDescent="0.35">
      <c r="B184" s="7"/>
    </row>
    <row r="185" spans="2:2" x14ac:dyDescent="0.35">
      <c r="B185" s="7"/>
    </row>
    <row r="186" spans="2:2" x14ac:dyDescent="0.35">
      <c r="B186" s="7"/>
    </row>
    <row r="187" spans="2:2" x14ac:dyDescent="0.35">
      <c r="B187" s="7"/>
    </row>
    <row r="188" spans="2:2" x14ac:dyDescent="0.35">
      <c r="B188" s="7"/>
    </row>
    <row r="189" spans="2:2" x14ac:dyDescent="0.35">
      <c r="B189" s="7"/>
    </row>
    <row r="190" spans="2:2" x14ac:dyDescent="0.35">
      <c r="B190" s="7"/>
    </row>
    <row r="191" spans="2:2" x14ac:dyDescent="0.35">
      <c r="B191" s="7"/>
    </row>
    <row r="192" spans="2:2" x14ac:dyDescent="0.35">
      <c r="B192" s="7"/>
    </row>
    <row r="193" spans="2:2" x14ac:dyDescent="0.35">
      <c r="B193" s="7"/>
    </row>
    <row r="194" spans="2:2" x14ac:dyDescent="0.35">
      <c r="B194" s="7"/>
    </row>
    <row r="195" spans="2:2" x14ac:dyDescent="0.35">
      <c r="B195" s="7"/>
    </row>
    <row r="196" spans="2:2" x14ac:dyDescent="0.35">
      <c r="B196" s="7"/>
    </row>
    <row r="197" spans="2:2" x14ac:dyDescent="0.35">
      <c r="B197" s="7"/>
    </row>
    <row r="198" spans="2:2" x14ac:dyDescent="0.35">
      <c r="B198" s="7"/>
    </row>
    <row r="199" spans="2:2" x14ac:dyDescent="0.35">
      <c r="B199" s="7"/>
    </row>
    <row r="200" spans="2:2" x14ac:dyDescent="0.35">
      <c r="B200" s="7"/>
    </row>
    <row r="201" spans="2:2" x14ac:dyDescent="0.35">
      <c r="B201" s="7"/>
    </row>
    <row r="202" spans="2:2" x14ac:dyDescent="0.35">
      <c r="B202" s="7"/>
    </row>
    <row r="203" spans="2:2" x14ac:dyDescent="0.35">
      <c r="B203" s="7"/>
    </row>
    <row r="204" spans="2:2" x14ac:dyDescent="0.35">
      <c r="B204" s="7"/>
    </row>
    <row r="205" spans="2:2" x14ac:dyDescent="0.35">
      <c r="B205" s="7"/>
    </row>
    <row r="206" spans="2:2" x14ac:dyDescent="0.35">
      <c r="B206" s="7"/>
    </row>
    <row r="207" spans="2:2" x14ac:dyDescent="0.35">
      <c r="B207" s="7"/>
    </row>
    <row r="208" spans="2:2" x14ac:dyDescent="0.35">
      <c r="B208" s="7"/>
    </row>
    <row r="209" spans="2:2" x14ac:dyDescent="0.35">
      <c r="B209" s="7"/>
    </row>
    <row r="210" spans="2:2" x14ac:dyDescent="0.35">
      <c r="B210" s="7"/>
    </row>
    <row r="211" spans="2:2" x14ac:dyDescent="0.35">
      <c r="B211" s="7"/>
    </row>
    <row r="212" spans="2:2" x14ac:dyDescent="0.35">
      <c r="B212" s="7"/>
    </row>
    <row r="213" spans="2:2" x14ac:dyDescent="0.35">
      <c r="B213" s="7"/>
    </row>
    <row r="214" spans="2:2" x14ac:dyDescent="0.35">
      <c r="B214" s="7"/>
    </row>
    <row r="215" spans="2:2" x14ac:dyDescent="0.35">
      <c r="B215" s="7"/>
    </row>
    <row r="216" spans="2:2" x14ac:dyDescent="0.35">
      <c r="B216" s="7"/>
    </row>
    <row r="217" spans="2:2" x14ac:dyDescent="0.35">
      <c r="B217" s="7"/>
    </row>
    <row r="218" spans="2:2" x14ac:dyDescent="0.35">
      <c r="B218" s="7"/>
    </row>
    <row r="219" spans="2:2" x14ac:dyDescent="0.35">
      <c r="B219" s="7"/>
    </row>
    <row r="220" spans="2:2" x14ac:dyDescent="0.35">
      <c r="B220" s="7"/>
    </row>
    <row r="221" spans="2:2" x14ac:dyDescent="0.35">
      <c r="B221" s="7"/>
    </row>
    <row r="222" spans="2:2" x14ac:dyDescent="0.35">
      <c r="B222" s="7"/>
    </row>
    <row r="223" spans="2:2" x14ac:dyDescent="0.35">
      <c r="B223" s="7"/>
    </row>
    <row r="224" spans="2:2" x14ac:dyDescent="0.35">
      <c r="B224" s="7"/>
    </row>
    <row r="225" spans="2:2" x14ac:dyDescent="0.35">
      <c r="B225" s="7"/>
    </row>
    <row r="226" spans="2:2" x14ac:dyDescent="0.35">
      <c r="B226" s="7"/>
    </row>
    <row r="227" spans="2:2" x14ac:dyDescent="0.35">
      <c r="B227" s="7"/>
    </row>
    <row r="228" spans="2:2" x14ac:dyDescent="0.35">
      <c r="B228" s="7"/>
    </row>
    <row r="229" spans="2:2" x14ac:dyDescent="0.35">
      <c r="B229" s="7"/>
    </row>
    <row r="230" spans="2:2" x14ac:dyDescent="0.35">
      <c r="B230" s="7"/>
    </row>
    <row r="231" spans="2:2" x14ac:dyDescent="0.35">
      <c r="B231" s="7"/>
    </row>
    <row r="232" spans="2:2" x14ac:dyDescent="0.35">
      <c r="B232" s="7"/>
    </row>
    <row r="233" spans="2:2" x14ac:dyDescent="0.35">
      <c r="B233" s="7"/>
    </row>
    <row r="234" spans="2:2" x14ac:dyDescent="0.35">
      <c r="B234" s="7"/>
    </row>
    <row r="235" spans="2:2" x14ac:dyDescent="0.35">
      <c r="B235" s="7"/>
    </row>
    <row r="236" spans="2:2" x14ac:dyDescent="0.35">
      <c r="B236" s="7"/>
    </row>
    <row r="237" spans="2:2" x14ac:dyDescent="0.35">
      <c r="B237" s="7"/>
    </row>
    <row r="238" spans="2:2" x14ac:dyDescent="0.35">
      <c r="B238" s="7"/>
    </row>
    <row r="239" spans="2:2" x14ac:dyDescent="0.35">
      <c r="B239" s="7"/>
    </row>
    <row r="240" spans="2:2" x14ac:dyDescent="0.35">
      <c r="B240" s="7"/>
    </row>
    <row r="241" spans="2:2" x14ac:dyDescent="0.35">
      <c r="B241" s="7"/>
    </row>
    <row r="242" spans="2:2" x14ac:dyDescent="0.35">
      <c r="B242" s="7"/>
    </row>
    <row r="243" spans="2:2" x14ac:dyDescent="0.35">
      <c r="B243" s="7"/>
    </row>
    <row r="244" spans="2:2" x14ac:dyDescent="0.35">
      <c r="B244" s="7"/>
    </row>
    <row r="245" spans="2:2" x14ac:dyDescent="0.35">
      <c r="B245" s="7"/>
    </row>
    <row r="246" spans="2:2" x14ac:dyDescent="0.35">
      <c r="B246" s="7"/>
    </row>
    <row r="247" spans="2:2" x14ac:dyDescent="0.35">
      <c r="B247" s="7"/>
    </row>
    <row r="248" spans="2:2" x14ac:dyDescent="0.35">
      <c r="B248" s="7"/>
    </row>
    <row r="249" spans="2:2" x14ac:dyDescent="0.35">
      <c r="B249" s="7"/>
    </row>
    <row r="250" spans="2:2" x14ac:dyDescent="0.35">
      <c r="B250" s="7"/>
    </row>
    <row r="251" spans="2:2" x14ac:dyDescent="0.35">
      <c r="B251" s="7"/>
    </row>
    <row r="252" spans="2:2" x14ac:dyDescent="0.35">
      <c r="B252" s="7"/>
    </row>
    <row r="253" spans="2:2" x14ac:dyDescent="0.35">
      <c r="B253" s="7"/>
    </row>
    <row r="254" spans="2:2" x14ac:dyDescent="0.35">
      <c r="B254" s="7"/>
    </row>
    <row r="255" spans="2:2" x14ac:dyDescent="0.35">
      <c r="B255" s="7"/>
    </row>
    <row r="256" spans="2:2" x14ac:dyDescent="0.35">
      <c r="B256" s="7"/>
    </row>
    <row r="257" spans="2:2" x14ac:dyDescent="0.35">
      <c r="B257" s="7"/>
    </row>
    <row r="258" spans="2:2" x14ac:dyDescent="0.35">
      <c r="B258" s="7"/>
    </row>
    <row r="259" spans="2:2" x14ac:dyDescent="0.35">
      <c r="B259" s="7"/>
    </row>
    <row r="260" spans="2:2" x14ac:dyDescent="0.35">
      <c r="B260" s="7"/>
    </row>
    <row r="261" spans="2:2" x14ac:dyDescent="0.35">
      <c r="B261" s="7"/>
    </row>
    <row r="262" spans="2:2" x14ac:dyDescent="0.35">
      <c r="B262" s="7"/>
    </row>
    <row r="263" spans="2:2" x14ac:dyDescent="0.35">
      <c r="B263" s="7"/>
    </row>
    <row r="264" spans="2:2" x14ac:dyDescent="0.35">
      <c r="B264" s="7"/>
    </row>
    <row r="265" spans="2:2" x14ac:dyDescent="0.35">
      <c r="B265" s="7"/>
    </row>
    <row r="266" spans="2:2" x14ac:dyDescent="0.35">
      <c r="B266" s="7"/>
    </row>
    <row r="267" spans="2:2" x14ac:dyDescent="0.35">
      <c r="B267" s="7"/>
    </row>
    <row r="268" spans="2:2" x14ac:dyDescent="0.35">
      <c r="B268" s="7"/>
    </row>
    <row r="269" spans="2:2" x14ac:dyDescent="0.35">
      <c r="B269" s="7"/>
    </row>
    <row r="270" spans="2:2" x14ac:dyDescent="0.35">
      <c r="B270" s="7"/>
    </row>
    <row r="271" spans="2:2" x14ac:dyDescent="0.35">
      <c r="B271" s="7"/>
    </row>
    <row r="272" spans="2:2" x14ac:dyDescent="0.35">
      <c r="B272" s="7"/>
    </row>
    <row r="273" spans="2:2" x14ac:dyDescent="0.35">
      <c r="B273" s="7"/>
    </row>
    <row r="274" spans="2:2" x14ac:dyDescent="0.35">
      <c r="B274" s="7"/>
    </row>
    <row r="275" spans="2:2" x14ac:dyDescent="0.35">
      <c r="B275" s="7"/>
    </row>
    <row r="276" spans="2:2" x14ac:dyDescent="0.35">
      <c r="B276" s="7"/>
    </row>
    <row r="277" spans="2:2" x14ac:dyDescent="0.35">
      <c r="B277" s="7"/>
    </row>
    <row r="278" spans="2:2" x14ac:dyDescent="0.35">
      <c r="B278" s="7"/>
    </row>
    <row r="279" spans="2:2" x14ac:dyDescent="0.35">
      <c r="B279" s="7"/>
    </row>
    <row r="280" spans="2:2" x14ac:dyDescent="0.35">
      <c r="B280" s="7"/>
    </row>
    <row r="281" spans="2:2" x14ac:dyDescent="0.35">
      <c r="B281" s="7"/>
    </row>
    <row r="282" spans="2:2" x14ac:dyDescent="0.35">
      <c r="B282" s="7"/>
    </row>
    <row r="283" spans="2:2" x14ac:dyDescent="0.35">
      <c r="B283" s="7"/>
    </row>
    <row r="284" spans="2:2" x14ac:dyDescent="0.35">
      <c r="B284" s="7"/>
    </row>
    <row r="285" spans="2:2" x14ac:dyDescent="0.35">
      <c r="B285" s="7"/>
    </row>
    <row r="286" spans="2:2" x14ac:dyDescent="0.35">
      <c r="B286" s="7"/>
    </row>
    <row r="287" spans="2:2" x14ac:dyDescent="0.35">
      <c r="B287" s="7"/>
    </row>
    <row r="288" spans="2:2" x14ac:dyDescent="0.35">
      <c r="B288" s="7"/>
    </row>
    <row r="289" spans="2:2" x14ac:dyDescent="0.35">
      <c r="B289" s="7"/>
    </row>
    <row r="290" spans="2:2" x14ac:dyDescent="0.35">
      <c r="B290" s="7"/>
    </row>
    <row r="291" spans="2:2" x14ac:dyDescent="0.35">
      <c r="B291" s="7"/>
    </row>
    <row r="292" spans="2:2" x14ac:dyDescent="0.35">
      <c r="B292" s="7"/>
    </row>
    <row r="293" spans="2:2" x14ac:dyDescent="0.35">
      <c r="B293" s="7"/>
    </row>
    <row r="294" spans="2:2" x14ac:dyDescent="0.35">
      <c r="B294" s="7"/>
    </row>
    <row r="295" spans="2:2" x14ac:dyDescent="0.35">
      <c r="B295" s="7"/>
    </row>
    <row r="296" spans="2:2" x14ac:dyDescent="0.35">
      <c r="B296" s="7"/>
    </row>
    <row r="297" spans="2:2" x14ac:dyDescent="0.35">
      <c r="B297" s="7"/>
    </row>
    <row r="298" spans="2:2" x14ac:dyDescent="0.35">
      <c r="B298" s="7"/>
    </row>
    <row r="299" spans="2:2" x14ac:dyDescent="0.35">
      <c r="B299" s="7"/>
    </row>
    <row r="300" spans="2:2" x14ac:dyDescent="0.35">
      <c r="B300" s="7"/>
    </row>
    <row r="301" spans="2:2" x14ac:dyDescent="0.35">
      <c r="B301" s="7"/>
    </row>
    <row r="302" spans="2:2" x14ac:dyDescent="0.35">
      <c r="B302" s="7"/>
    </row>
    <row r="303" spans="2:2" x14ac:dyDescent="0.35">
      <c r="B303" s="7"/>
    </row>
    <row r="304" spans="2:2" x14ac:dyDescent="0.35">
      <c r="B304" s="7"/>
    </row>
    <row r="305" spans="2:2" x14ac:dyDescent="0.35">
      <c r="B305" s="7"/>
    </row>
    <row r="306" spans="2:2" x14ac:dyDescent="0.35">
      <c r="B306" s="7"/>
    </row>
    <row r="307" spans="2:2" x14ac:dyDescent="0.35">
      <c r="B307" s="7"/>
    </row>
    <row r="308" spans="2:2" x14ac:dyDescent="0.35">
      <c r="B308" s="7"/>
    </row>
    <row r="309" spans="2:2" x14ac:dyDescent="0.35">
      <c r="B309" s="7"/>
    </row>
    <row r="310" spans="2:2" x14ac:dyDescent="0.35">
      <c r="B310" s="7"/>
    </row>
    <row r="311" spans="2:2" x14ac:dyDescent="0.35">
      <c r="B311" s="7"/>
    </row>
    <row r="312" spans="2:2" x14ac:dyDescent="0.35">
      <c r="B312" s="7"/>
    </row>
    <row r="313" spans="2:2" x14ac:dyDescent="0.35">
      <c r="B313" s="7"/>
    </row>
    <row r="314" spans="2:2" x14ac:dyDescent="0.35">
      <c r="B314" s="7"/>
    </row>
    <row r="315" spans="2:2" x14ac:dyDescent="0.35">
      <c r="B315" s="7"/>
    </row>
    <row r="316" spans="2:2" x14ac:dyDescent="0.35">
      <c r="B316" s="7"/>
    </row>
    <row r="317" spans="2:2" x14ac:dyDescent="0.35">
      <c r="B317" s="7"/>
    </row>
    <row r="318" spans="2:2" x14ac:dyDescent="0.35">
      <c r="B318" s="7"/>
    </row>
    <row r="319" spans="2:2" x14ac:dyDescent="0.35">
      <c r="B319" s="7"/>
    </row>
    <row r="320" spans="2:2" x14ac:dyDescent="0.35">
      <c r="B320" s="7"/>
    </row>
    <row r="321" spans="2:2" x14ac:dyDescent="0.35">
      <c r="B321" s="7"/>
    </row>
    <row r="322" spans="2:2" x14ac:dyDescent="0.35">
      <c r="B322" s="7"/>
    </row>
    <row r="323" spans="2:2" x14ac:dyDescent="0.35">
      <c r="B323" s="7"/>
    </row>
    <row r="324" spans="2:2" x14ac:dyDescent="0.35">
      <c r="B324" s="7"/>
    </row>
    <row r="325" spans="2:2" x14ac:dyDescent="0.35">
      <c r="B325" s="7"/>
    </row>
    <row r="326" spans="2:2" x14ac:dyDescent="0.35">
      <c r="B326" s="7"/>
    </row>
    <row r="327" spans="2:2" x14ac:dyDescent="0.35">
      <c r="B327" s="7"/>
    </row>
    <row r="328" spans="2:2" x14ac:dyDescent="0.35">
      <c r="B328" s="7"/>
    </row>
    <row r="329" spans="2:2" x14ac:dyDescent="0.35">
      <c r="B329" s="7"/>
    </row>
    <row r="330" spans="2:2" x14ac:dyDescent="0.35">
      <c r="B330" s="7"/>
    </row>
    <row r="331" spans="2:2" x14ac:dyDescent="0.35">
      <c r="B331" s="7"/>
    </row>
    <row r="332" spans="2:2" x14ac:dyDescent="0.35">
      <c r="B332" s="7"/>
    </row>
    <row r="333" spans="2:2" x14ac:dyDescent="0.35">
      <c r="B333" s="7"/>
    </row>
    <row r="334" spans="2:2" x14ac:dyDescent="0.35">
      <c r="B334" s="7"/>
    </row>
    <row r="335" spans="2:2" x14ac:dyDescent="0.35">
      <c r="B335" s="7"/>
    </row>
    <row r="336" spans="2:2" x14ac:dyDescent="0.35">
      <c r="B336" s="7"/>
    </row>
    <row r="337" spans="2:2" x14ac:dyDescent="0.35">
      <c r="B337" s="7"/>
    </row>
    <row r="338" spans="2:2" x14ac:dyDescent="0.35">
      <c r="B338" s="7"/>
    </row>
    <row r="339" spans="2:2" x14ac:dyDescent="0.35">
      <c r="B339" s="7"/>
    </row>
    <row r="340" spans="2:2" x14ac:dyDescent="0.35">
      <c r="B340" s="7"/>
    </row>
    <row r="341" spans="2:2" x14ac:dyDescent="0.35">
      <c r="B341" s="7"/>
    </row>
    <row r="342" spans="2:2" x14ac:dyDescent="0.35">
      <c r="B342" s="7"/>
    </row>
    <row r="343" spans="2:2" x14ac:dyDescent="0.35">
      <c r="B343" s="7"/>
    </row>
    <row r="344" spans="2:2" x14ac:dyDescent="0.35">
      <c r="B344" s="7"/>
    </row>
    <row r="345" spans="2:2" x14ac:dyDescent="0.35">
      <c r="B345" s="7"/>
    </row>
    <row r="346" spans="2:2" x14ac:dyDescent="0.35">
      <c r="B346" s="7"/>
    </row>
    <row r="347" spans="2:2" x14ac:dyDescent="0.35">
      <c r="B347" s="7"/>
    </row>
    <row r="348" spans="2:2" x14ac:dyDescent="0.35">
      <c r="B348" s="7"/>
    </row>
    <row r="349" spans="2:2" x14ac:dyDescent="0.35">
      <c r="B349" s="7"/>
    </row>
    <row r="350" spans="2:2" x14ac:dyDescent="0.35">
      <c r="B350" s="7"/>
    </row>
    <row r="351" spans="2:2" x14ac:dyDescent="0.35">
      <c r="B351" s="7"/>
    </row>
    <row r="352" spans="2:2" x14ac:dyDescent="0.35">
      <c r="B352" s="7"/>
    </row>
    <row r="353" spans="2:2" x14ac:dyDescent="0.35">
      <c r="B353" s="7"/>
    </row>
    <row r="354" spans="2:2" x14ac:dyDescent="0.35">
      <c r="B354" s="7"/>
    </row>
    <row r="355" spans="2:2" x14ac:dyDescent="0.35">
      <c r="B355" s="7"/>
    </row>
    <row r="356" spans="2:2" x14ac:dyDescent="0.35">
      <c r="B356" s="7"/>
    </row>
    <row r="357" spans="2:2" x14ac:dyDescent="0.35">
      <c r="B357" s="7"/>
    </row>
    <row r="358" spans="2:2" x14ac:dyDescent="0.35">
      <c r="B358" s="7"/>
    </row>
    <row r="359" spans="2:2" x14ac:dyDescent="0.35">
      <c r="B359" s="7"/>
    </row>
    <row r="360" spans="2:2" x14ac:dyDescent="0.35">
      <c r="B360" s="7"/>
    </row>
    <row r="361" spans="2:2" x14ac:dyDescent="0.35">
      <c r="B361" s="7"/>
    </row>
    <row r="362" spans="2:2" x14ac:dyDescent="0.35">
      <c r="B362" s="7"/>
    </row>
    <row r="363" spans="2:2" x14ac:dyDescent="0.35">
      <c r="B363" s="7"/>
    </row>
    <row r="364" spans="2:2" x14ac:dyDescent="0.35">
      <c r="B364" s="7"/>
    </row>
    <row r="365" spans="2:2" x14ac:dyDescent="0.35">
      <c r="B365" s="7"/>
    </row>
    <row r="366" spans="2:2" x14ac:dyDescent="0.35">
      <c r="B366" s="7"/>
    </row>
    <row r="367" spans="2:2" x14ac:dyDescent="0.35">
      <c r="B367" s="7"/>
    </row>
    <row r="368" spans="2:2" x14ac:dyDescent="0.35">
      <c r="B368" s="7"/>
    </row>
    <row r="369" spans="2:2" x14ac:dyDescent="0.35">
      <c r="B369" s="7"/>
    </row>
    <row r="370" spans="2:2" x14ac:dyDescent="0.35">
      <c r="B370" s="7"/>
    </row>
    <row r="371" spans="2:2" x14ac:dyDescent="0.35">
      <c r="B371" s="7"/>
    </row>
    <row r="372" spans="2:2" x14ac:dyDescent="0.35">
      <c r="B372" s="7"/>
    </row>
    <row r="373" spans="2:2" x14ac:dyDescent="0.35">
      <c r="B373" s="7"/>
    </row>
    <row r="374" spans="2:2" x14ac:dyDescent="0.35">
      <c r="B374" s="7"/>
    </row>
    <row r="375" spans="2:2" x14ac:dyDescent="0.35">
      <c r="B375" s="7"/>
    </row>
    <row r="376" spans="2:2" x14ac:dyDescent="0.35">
      <c r="B376" s="7"/>
    </row>
    <row r="377" spans="2:2" x14ac:dyDescent="0.35">
      <c r="B377" s="7"/>
    </row>
    <row r="378" spans="2:2" x14ac:dyDescent="0.35">
      <c r="B378" s="7"/>
    </row>
    <row r="379" spans="2:2" x14ac:dyDescent="0.35">
      <c r="B379" s="7"/>
    </row>
    <row r="380" spans="2:2" x14ac:dyDescent="0.35">
      <c r="B380" s="7"/>
    </row>
    <row r="381" spans="2:2" x14ac:dyDescent="0.35">
      <c r="B381" s="7"/>
    </row>
    <row r="382" spans="2:2" x14ac:dyDescent="0.35">
      <c r="B382" s="7"/>
    </row>
    <row r="383" spans="2:2" x14ac:dyDescent="0.35">
      <c r="B383" s="7"/>
    </row>
    <row r="384" spans="2:2" x14ac:dyDescent="0.35">
      <c r="B384" s="7"/>
    </row>
    <row r="385" spans="2:2" x14ac:dyDescent="0.35">
      <c r="B385" s="7"/>
    </row>
    <row r="386" spans="2:2" x14ac:dyDescent="0.35">
      <c r="B386" s="7"/>
    </row>
    <row r="387" spans="2:2" x14ac:dyDescent="0.35">
      <c r="B387" s="7"/>
    </row>
    <row r="388" spans="2:2" x14ac:dyDescent="0.35">
      <c r="B388" s="7"/>
    </row>
    <row r="389" spans="2:2" x14ac:dyDescent="0.35">
      <c r="B389" s="7"/>
    </row>
    <row r="390" spans="2:2" x14ac:dyDescent="0.35">
      <c r="B390" s="7"/>
    </row>
    <row r="391" spans="2:2" x14ac:dyDescent="0.35">
      <c r="B391" s="7"/>
    </row>
    <row r="392" spans="2:2" x14ac:dyDescent="0.3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2" activePane="bottomLeft" state="frozen"/>
      <selection pane="bottomLeft" activeCell="D14" sqref="D14"/>
    </sheetView>
  </sheetViews>
  <sheetFormatPr defaultRowHeight="14.5" x14ac:dyDescent="0.35"/>
  <cols>
    <col min="1" max="1" width="27.1796875" customWidth="1"/>
    <col min="2" max="2" width="12.81640625" bestFit="1" customWidth="1"/>
    <col min="3" max="3" width="14" bestFit="1" customWidth="1"/>
    <col min="4" max="4" width="38.453125" customWidth="1"/>
    <col min="5" max="5" width="9.81640625" bestFit="1" customWidth="1"/>
    <col min="6" max="6" width="13.453125" bestFit="1" customWidth="1"/>
    <col min="7" max="7" width="14.7265625" bestFit="1" customWidth="1"/>
    <col min="8" max="8" width="13.54296875" bestFit="1" customWidth="1"/>
    <col min="9" max="9" width="12.81640625" bestFit="1" customWidth="1"/>
  </cols>
  <sheetData>
    <row r="1" spans="1:9" x14ac:dyDescent="0.35">
      <c r="A1" s="15" t="s">
        <v>0</v>
      </c>
      <c r="B1" s="16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</row>
    <row r="2" spans="1:9" x14ac:dyDescent="0.35">
      <c r="A2" s="3" t="s">
        <v>9</v>
      </c>
      <c r="B2" s="7">
        <v>44359</v>
      </c>
      <c r="C2" s="3" t="s">
        <v>38</v>
      </c>
      <c r="D2" s="3" t="s">
        <v>11</v>
      </c>
      <c r="E2" s="4">
        <v>18</v>
      </c>
      <c r="F2" s="2">
        <v>690</v>
      </c>
      <c r="G2" s="2">
        <v>0</v>
      </c>
      <c r="H2" s="2">
        <v>5</v>
      </c>
      <c r="I2" s="2" t="s">
        <v>15</v>
      </c>
    </row>
    <row r="3" spans="1:9" x14ac:dyDescent="0.35">
      <c r="A3" s="3" t="s">
        <v>9</v>
      </c>
      <c r="B3" s="7">
        <v>44431</v>
      </c>
      <c r="C3" s="3" t="s">
        <v>38</v>
      </c>
      <c r="D3" s="3" t="s">
        <v>11</v>
      </c>
      <c r="E3" s="4">
        <v>10</v>
      </c>
      <c r="F3" s="2">
        <v>130</v>
      </c>
      <c r="G3" s="2">
        <v>70</v>
      </c>
      <c r="H3" s="2">
        <v>25</v>
      </c>
      <c r="I3" s="2" t="s">
        <v>15</v>
      </c>
    </row>
    <row r="4" spans="1:9" x14ac:dyDescent="0.35">
      <c r="A4" s="3" t="s">
        <v>9</v>
      </c>
      <c r="B4" s="7">
        <v>44535</v>
      </c>
      <c r="C4" s="3" t="s">
        <v>38</v>
      </c>
      <c r="D4" s="3" t="s">
        <v>11</v>
      </c>
      <c r="E4" s="4">
        <v>40</v>
      </c>
      <c r="F4" s="2">
        <v>60</v>
      </c>
      <c r="G4" s="2">
        <v>0</v>
      </c>
      <c r="H4" s="2">
        <v>0</v>
      </c>
      <c r="I4" s="2" t="s">
        <v>15</v>
      </c>
    </row>
    <row r="5" spans="1:9" x14ac:dyDescent="0.35">
      <c r="A5" s="3" t="s">
        <v>9</v>
      </c>
      <c r="B5" s="7">
        <v>44535</v>
      </c>
      <c r="C5" s="25" t="s">
        <v>38</v>
      </c>
      <c r="D5" s="3" t="s">
        <v>11</v>
      </c>
      <c r="E5" s="4">
        <v>40</v>
      </c>
      <c r="F5" s="2">
        <v>60</v>
      </c>
      <c r="G5" s="2">
        <v>0</v>
      </c>
      <c r="H5" s="2">
        <v>0</v>
      </c>
      <c r="I5" s="2" t="s">
        <v>15</v>
      </c>
    </row>
    <row r="6" spans="1:9" x14ac:dyDescent="0.35">
      <c r="A6" s="3" t="s">
        <v>9</v>
      </c>
      <c r="B6" s="7">
        <v>44543</v>
      </c>
      <c r="C6" s="25" t="s">
        <v>38</v>
      </c>
      <c r="D6" s="3" t="s">
        <v>11</v>
      </c>
      <c r="E6" s="4">
        <v>43.9</v>
      </c>
      <c r="F6" s="9">
        <v>490</v>
      </c>
      <c r="G6" s="2">
        <v>0</v>
      </c>
      <c r="H6" s="2">
        <v>30</v>
      </c>
      <c r="I6" s="2" t="s">
        <v>15</v>
      </c>
    </row>
    <row r="7" spans="1:9" x14ac:dyDescent="0.35">
      <c r="A7" s="3" t="s">
        <v>9</v>
      </c>
      <c r="B7" s="7">
        <v>44558</v>
      </c>
      <c r="C7" s="25" t="s">
        <v>38</v>
      </c>
      <c r="D7" s="3" t="s">
        <v>11</v>
      </c>
      <c r="E7" s="4">
        <v>15.5</v>
      </c>
      <c r="F7" s="2">
        <v>390</v>
      </c>
      <c r="G7" s="2">
        <v>0</v>
      </c>
      <c r="H7" s="2">
        <v>5</v>
      </c>
      <c r="I7" s="2" t="s">
        <v>15</v>
      </c>
    </row>
    <row r="8" spans="1:9" x14ac:dyDescent="0.35">
      <c r="A8" s="3" t="s">
        <v>9</v>
      </c>
      <c r="B8" s="7">
        <v>44575</v>
      </c>
      <c r="C8" s="25" t="s">
        <v>38</v>
      </c>
      <c r="D8" s="3" t="s">
        <v>11</v>
      </c>
      <c r="E8" s="4">
        <v>43.9</v>
      </c>
      <c r="F8" s="2">
        <v>240</v>
      </c>
      <c r="G8" s="2">
        <v>0</v>
      </c>
      <c r="H8" s="2">
        <v>5</v>
      </c>
      <c r="I8" s="2" t="s">
        <v>15</v>
      </c>
    </row>
    <row r="9" spans="1:9" x14ac:dyDescent="0.35">
      <c r="A9" s="3" t="s">
        <v>9</v>
      </c>
      <c r="B9" s="7">
        <v>44585</v>
      </c>
      <c r="C9" s="3" t="s">
        <v>38</v>
      </c>
      <c r="D9" s="3" t="s">
        <v>11</v>
      </c>
      <c r="E9" s="4">
        <v>10</v>
      </c>
      <c r="F9" s="9">
        <v>30</v>
      </c>
      <c r="G9" s="2">
        <v>40</v>
      </c>
      <c r="H9" s="2">
        <v>5</v>
      </c>
      <c r="I9" s="2" t="s">
        <v>15</v>
      </c>
    </row>
    <row r="10" spans="1:9" x14ac:dyDescent="0.35">
      <c r="A10" s="3" t="s">
        <v>9</v>
      </c>
      <c r="B10" s="7">
        <v>44587</v>
      </c>
      <c r="C10" s="3" t="s">
        <v>38</v>
      </c>
      <c r="D10" s="3" t="s">
        <v>11</v>
      </c>
      <c r="E10" s="4">
        <v>81</v>
      </c>
      <c r="F10" s="2">
        <v>400</v>
      </c>
      <c r="G10" s="2">
        <v>0</v>
      </c>
      <c r="H10" s="2">
        <v>0</v>
      </c>
      <c r="I10" s="2" t="s">
        <v>15</v>
      </c>
    </row>
    <row r="11" spans="1:9" x14ac:dyDescent="0.35">
      <c r="A11" s="3" t="s">
        <v>9</v>
      </c>
      <c r="B11" s="7">
        <f ca="1">TODAY()-34</f>
        <v>45690</v>
      </c>
      <c r="C11" s="3" t="s">
        <v>38</v>
      </c>
      <c r="D11" s="3" t="s">
        <v>11</v>
      </c>
      <c r="E11" s="4">
        <v>18</v>
      </c>
      <c r="F11" s="2">
        <v>570</v>
      </c>
      <c r="G11" s="2">
        <v>0</v>
      </c>
      <c r="H11" s="2">
        <v>20</v>
      </c>
      <c r="I11" s="2" t="s">
        <v>15</v>
      </c>
    </row>
    <row r="12" spans="1:9" x14ac:dyDescent="0.35">
      <c r="A12" s="3" t="s">
        <v>9</v>
      </c>
      <c r="B12" s="7">
        <f ca="1">TODAY()-1</f>
        <v>45723</v>
      </c>
      <c r="C12" s="25" t="s">
        <v>38</v>
      </c>
      <c r="D12" s="3" t="s">
        <v>11</v>
      </c>
      <c r="E12" s="4">
        <v>7.75</v>
      </c>
      <c r="F12" s="2">
        <v>1250</v>
      </c>
      <c r="G12" s="2">
        <v>0</v>
      </c>
      <c r="H12" s="2">
        <v>25</v>
      </c>
      <c r="I12" s="2" t="s">
        <v>15</v>
      </c>
    </row>
    <row r="13" spans="1:9" x14ac:dyDescent="0.35">
      <c r="A13" s="3" t="s">
        <v>9</v>
      </c>
      <c r="B13" s="7">
        <f ca="1">TODAY()+2</f>
        <v>45726</v>
      </c>
      <c r="C13" s="25" t="s">
        <v>38</v>
      </c>
      <c r="D13" s="3" t="s">
        <v>11</v>
      </c>
      <c r="E13" s="4">
        <v>20</v>
      </c>
      <c r="F13" s="2">
        <v>100</v>
      </c>
      <c r="G13" s="2">
        <v>60</v>
      </c>
      <c r="H13" s="2">
        <v>15</v>
      </c>
      <c r="I13" s="2" t="s">
        <v>15</v>
      </c>
    </row>
    <row r="14" spans="1:9" x14ac:dyDescent="0.35">
      <c r="A14" s="3" t="s">
        <v>17</v>
      </c>
      <c r="B14" s="7">
        <v>44527</v>
      </c>
      <c r="C14" s="25" t="s">
        <v>20</v>
      </c>
      <c r="D14" s="3" t="s">
        <v>19</v>
      </c>
      <c r="E14" s="4">
        <v>30</v>
      </c>
      <c r="F14" s="2">
        <v>150</v>
      </c>
      <c r="G14" s="2">
        <v>0</v>
      </c>
      <c r="H14" s="2">
        <v>10</v>
      </c>
      <c r="I14" s="2" t="s">
        <v>15</v>
      </c>
    </row>
    <row r="15" spans="1:9" x14ac:dyDescent="0.35">
      <c r="A15" s="17" t="s">
        <v>17</v>
      </c>
      <c r="B15" s="18">
        <v>44557</v>
      </c>
      <c r="C15" s="17" t="s">
        <v>20</v>
      </c>
      <c r="D15" s="17" t="s">
        <v>19</v>
      </c>
      <c r="E15" s="19">
        <v>23.25</v>
      </c>
      <c r="F15" s="21">
        <v>350</v>
      </c>
      <c r="G15" s="21">
        <v>0</v>
      </c>
      <c r="H15" s="21">
        <v>0</v>
      </c>
      <c r="I15" s="21" t="s">
        <v>15</v>
      </c>
    </row>
    <row r="16" spans="1:9" x14ac:dyDescent="0.35">
      <c r="A16" s="3" t="s">
        <v>17</v>
      </c>
      <c r="B16" s="7">
        <v>44560</v>
      </c>
      <c r="C16" s="25" t="s">
        <v>20</v>
      </c>
      <c r="D16" s="3" t="s">
        <v>19</v>
      </c>
      <c r="E16" s="4">
        <v>18.399999999999999</v>
      </c>
      <c r="F16" s="2">
        <v>1230</v>
      </c>
      <c r="G16" s="2">
        <v>0</v>
      </c>
      <c r="H16" s="2">
        <v>30</v>
      </c>
      <c r="I16" s="2" t="s">
        <v>15</v>
      </c>
    </row>
    <row r="17" spans="1:9" x14ac:dyDescent="0.35">
      <c r="A17" s="3" t="s">
        <v>17</v>
      </c>
      <c r="B17" s="7">
        <v>44561</v>
      </c>
      <c r="C17" s="3" t="s">
        <v>20</v>
      </c>
      <c r="D17" s="3" t="s">
        <v>19</v>
      </c>
      <c r="E17" s="4">
        <v>9.65</v>
      </c>
      <c r="F17" s="2">
        <v>850</v>
      </c>
      <c r="G17" s="2">
        <v>0</v>
      </c>
      <c r="H17" s="2">
        <v>10</v>
      </c>
      <c r="I17" s="2" t="s">
        <v>15</v>
      </c>
    </row>
    <row r="18" spans="1:9" x14ac:dyDescent="0.35">
      <c r="A18" s="3" t="s">
        <v>17</v>
      </c>
      <c r="B18" s="7">
        <v>44566</v>
      </c>
      <c r="C18" s="3" t="s">
        <v>20</v>
      </c>
      <c r="D18" s="3" t="s">
        <v>19</v>
      </c>
      <c r="E18" s="4">
        <v>25.89</v>
      </c>
      <c r="F18" s="2">
        <v>100</v>
      </c>
      <c r="G18" s="2">
        <v>0</v>
      </c>
      <c r="H18" s="2">
        <v>15</v>
      </c>
      <c r="I18" s="2" t="s">
        <v>15</v>
      </c>
    </row>
    <row r="19" spans="1:9" x14ac:dyDescent="0.35">
      <c r="A19" s="3" t="s">
        <v>17</v>
      </c>
      <c r="B19" s="7">
        <v>44574</v>
      </c>
      <c r="C19" s="3" t="s">
        <v>20</v>
      </c>
      <c r="D19" s="3" t="s">
        <v>19</v>
      </c>
      <c r="E19" s="4">
        <v>62.5</v>
      </c>
      <c r="F19" s="2">
        <v>420</v>
      </c>
      <c r="G19" s="2">
        <v>0</v>
      </c>
      <c r="H19" s="2">
        <v>0</v>
      </c>
      <c r="I19" s="2" t="s">
        <v>15</v>
      </c>
    </row>
    <row r="20" spans="1:9" x14ac:dyDescent="0.35">
      <c r="A20" s="3" t="s">
        <v>17</v>
      </c>
      <c r="B20" s="7">
        <v>44579</v>
      </c>
      <c r="C20" s="25" t="s">
        <v>20</v>
      </c>
      <c r="D20" s="3" t="s">
        <v>19</v>
      </c>
      <c r="E20" s="4">
        <v>45.6</v>
      </c>
      <c r="F20" s="2">
        <v>260</v>
      </c>
      <c r="G20" s="2">
        <v>0</v>
      </c>
      <c r="H20" s="2">
        <v>0</v>
      </c>
      <c r="I20" s="2" t="s">
        <v>12</v>
      </c>
    </row>
    <row r="21" spans="1:9" x14ac:dyDescent="0.35">
      <c r="A21" s="3" t="s">
        <v>17</v>
      </c>
      <c r="B21" s="7">
        <f ca="1">TODAY()+1</f>
        <v>45725</v>
      </c>
      <c r="C21" s="10" t="s">
        <v>20</v>
      </c>
      <c r="D21" s="3" t="s">
        <v>19</v>
      </c>
      <c r="E21" s="4">
        <v>9.5</v>
      </c>
      <c r="F21" s="2">
        <v>50</v>
      </c>
      <c r="G21" s="2">
        <v>70</v>
      </c>
      <c r="H21" s="2">
        <v>15</v>
      </c>
      <c r="I21" s="2" t="s">
        <v>15</v>
      </c>
    </row>
    <row r="22" spans="1:9" x14ac:dyDescent="0.35">
      <c r="A22" s="17" t="s">
        <v>17</v>
      </c>
      <c r="B22" s="18">
        <f ca="1">TODAY()+2</f>
        <v>45726</v>
      </c>
      <c r="C22" s="22" t="s">
        <v>20</v>
      </c>
      <c r="D22" s="17" t="s">
        <v>19</v>
      </c>
      <c r="E22" s="19">
        <v>12</v>
      </c>
      <c r="F22" s="21">
        <v>950</v>
      </c>
      <c r="G22" s="21">
        <v>0</v>
      </c>
      <c r="H22" s="21">
        <v>0</v>
      </c>
      <c r="I22" s="21" t="s">
        <v>15</v>
      </c>
    </row>
    <row r="23" spans="1:9" x14ac:dyDescent="0.35">
      <c r="A23" s="3" t="s">
        <v>17</v>
      </c>
      <c r="B23" s="7">
        <v>44407</v>
      </c>
      <c r="C23" s="3" t="s">
        <v>30</v>
      </c>
      <c r="D23" s="3" t="s">
        <v>19</v>
      </c>
      <c r="E23" s="4">
        <v>13.25</v>
      </c>
      <c r="F23" s="2">
        <v>620</v>
      </c>
      <c r="G23" s="2">
        <v>0</v>
      </c>
      <c r="H23" s="2">
        <v>20</v>
      </c>
      <c r="I23" s="2" t="s">
        <v>15</v>
      </c>
    </row>
    <row r="24" spans="1:9" x14ac:dyDescent="0.35">
      <c r="A24" s="3" t="s">
        <v>17</v>
      </c>
      <c r="B24" s="7">
        <v>44560</v>
      </c>
      <c r="C24" s="3" t="s">
        <v>30</v>
      </c>
      <c r="D24" s="3" t="s">
        <v>19</v>
      </c>
      <c r="E24" s="4">
        <v>18.399999999999999</v>
      </c>
      <c r="F24" s="2">
        <v>1230</v>
      </c>
      <c r="G24" s="2">
        <v>0</v>
      </c>
      <c r="H24" s="2">
        <v>30</v>
      </c>
      <c r="I24" s="2" t="s">
        <v>15</v>
      </c>
    </row>
    <row r="25" spans="1:9" x14ac:dyDescent="0.35">
      <c r="A25" s="3" t="s">
        <v>17</v>
      </c>
      <c r="B25" s="7">
        <v>44566</v>
      </c>
      <c r="C25" s="25" t="s">
        <v>30</v>
      </c>
      <c r="D25" s="3" t="s">
        <v>19</v>
      </c>
      <c r="E25" s="4">
        <v>25.89</v>
      </c>
      <c r="F25" s="2">
        <v>100</v>
      </c>
      <c r="G25" s="2">
        <v>0</v>
      </c>
      <c r="H25" s="2">
        <v>15</v>
      </c>
      <c r="I25" s="2" t="s">
        <v>15</v>
      </c>
    </row>
    <row r="26" spans="1:9" x14ac:dyDescent="0.35">
      <c r="A26" s="3" t="s">
        <v>17</v>
      </c>
      <c r="B26" s="7">
        <v>44579</v>
      </c>
      <c r="C26" s="3" t="s">
        <v>30</v>
      </c>
      <c r="D26" s="3" t="s">
        <v>19</v>
      </c>
      <c r="E26" s="4">
        <v>45.6</v>
      </c>
      <c r="F26" s="2">
        <v>260</v>
      </c>
      <c r="G26" s="2">
        <v>0</v>
      </c>
      <c r="H26" s="2">
        <v>0</v>
      </c>
      <c r="I26" s="2" t="s">
        <v>12</v>
      </c>
    </row>
    <row r="27" spans="1:9" x14ac:dyDescent="0.35">
      <c r="A27" s="3" t="s">
        <v>17</v>
      </c>
      <c r="B27" s="7">
        <v>44589</v>
      </c>
      <c r="C27" s="3" t="s">
        <v>30</v>
      </c>
      <c r="D27" s="3" t="s">
        <v>19</v>
      </c>
      <c r="E27" s="4">
        <v>19</v>
      </c>
      <c r="F27" s="2">
        <v>1120</v>
      </c>
      <c r="G27" s="2">
        <v>0</v>
      </c>
      <c r="H27" s="2">
        <v>20</v>
      </c>
      <c r="I27" s="2" t="s">
        <v>15</v>
      </c>
    </row>
    <row r="28" spans="1:9" x14ac:dyDescent="0.35">
      <c r="A28" s="3" t="s">
        <v>17</v>
      </c>
      <c r="B28" s="7">
        <v>44589</v>
      </c>
      <c r="C28" s="3" t="s">
        <v>30</v>
      </c>
      <c r="D28" s="3" t="s">
        <v>19</v>
      </c>
      <c r="E28" s="4">
        <v>19</v>
      </c>
      <c r="F28" s="2">
        <v>1120</v>
      </c>
      <c r="G28" s="2">
        <v>0</v>
      </c>
      <c r="H28" s="2">
        <v>20</v>
      </c>
      <c r="I28" s="2" t="s">
        <v>15</v>
      </c>
    </row>
    <row r="29" spans="1:9" x14ac:dyDescent="0.35">
      <c r="A29" s="3" t="s">
        <v>17</v>
      </c>
      <c r="B29" s="7">
        <v>44590</v>
      </c>
      <c r="C29" s="25" t="s">
        <v>30</v>
      </c>
      <c r="D29" s="3" t="s">
        <v>19</v>
      </c>
      <c r="E29" s="4">
        <v>26</v>
      </c>
      <c r="F29" s="2">
        <v>110</v>
      </c>
      <c r="G29" s="2">
        <v>50</v>
      </c>
      <c r="H29" s="2">
        <v>25</v>
      </c>
      <c r="I29" s="2" t="s">
        <v>15</v>
      </c>
    </row>
    <row r="30" spans="1:9" x14ac:dyDescent="0.35">
      <c r="A30" s="3" t="s">
        <v>17</v>
      </c>
      <c r="B30" s="7">
        <v>44590</v>
      </c>
      <c r="C30" s="25" t="s">
        <v>30</v>
      </c>
      <c r="D30" s="3" t="s">
        <v>19</v>
      </c>
      <c r="E30" s="4">
        <v>26</v>
      </c>
      <c r="F30" s="2">
        <v>110</v>
      </c>
      <c r="G30" s="2">
        <v>50</v>
      </c>
      <c r="H30" s="2">
        <v>25</v>
      </c>
      <c r="I30" s="2" t="s">
        <v>15</v>
      </c>
    </row>
    <row r="31" spans="1:9" x14ac:dyDescent="0.35">
      <c r="A31" s="17" t="s">
        <v>17</v>
      </c>
      <c r="B31" s="18">
        <v>44593</v>
      </c>
      <c r="C31" s="17" t="s">
        <v>30</v>
      </c>
      <c r="D31" s="17" t="s">
        <v>19</v>
      </c>
      <c r="E31" s="19">
        <v>31</v>
      </c>
      <c r="F31" s="21">
        <v>310</v>
      </c>
      <c r="G31" s="21">
        <v>0</v>
      </c>
      <c r="H31" s="21">
        <v>0</v>
      </c>
      <c r="I31" s="21" t="s">
        <v>15</v>
      </c>
    </row>
    <row r="32" spans="1:9" x14ac:dyDescent="0.35">
      <c r="A32" s="3" t="s">
        <v>17</v>
      </c>
      <c r="B32" s="7">
        <f ca="1">TODAY()-10</f>
        <v>45714</v>
      </c>
      <c r="C32" s="3" t="s">
        <v>30</v>
      </c>
      <c r="D32" s="3" t="s">
        <v>19</v>
      </c>
      <c r="E32" s="4">
        <v>10</v>
      </c>
      <c r="F32" s="2">
        <v>40</v>
      </c>
      <c r="G32" s="2">
        <v>20</v>
      </c>
      <c r="H32" s="2">
        <v>5</v>
      </c>
      <c r="I32" s="2" t="s">
        <v>15</v>
      </c>
    </row>
    <row r="33" spans="1:9" x14ac:dyDescent="0.35">
      <c r="A33" s="3" t="s">
        <v>17</v>
      </c>
      <c r="B33" s="7">
        <f ca="1">TODAY()-10</f>
        <v>45714</v>
      </c>
      <c r="C33" s="3" t="s">
        <v>30</v>
      </c>
      <c r="D33" s="3" t="s">
        <v>19</v>
      </c>
      <c r="E33" s="4">
        <v>10</v>
      </c>
      <c r="F33" s="2">
        <v>40</v>
      </c>
      <c r="G33" s="2">
        <v>20</v>
      </c>
      <c r="H33" s="2">
        <v>5</v>
      </c>
      <c r="I33" s="2" t="s">
        <v>15</v>
      </c>
    </row>
    <row r="34" spans="1:9" x14ac:dyDescent="0.35">
      <c r="A34" s="3" t="s">
        <v>17</v>
      </c>
      <c r="B34" s="7">
        <f ca="1">TODAY()+7</f>
        <v>45731</v>
      </c>
      <c r="C34" s="25" t="s">
        <v>30</v>
      </c>
      <c r="D34" s="3" t="s">
        <v>19</v>
      </c>
      <c r="E34" s="4">
        <v>53</v>
      </c>
      <c r="F34" s="2">
        <v>200</v>
      </c>
      <c r="G34" s="2">
        <v>0</v>
      </c>
      <c r="H34" s="2">
        <v>10</v>
      </c>
      <c r="I34" s="2" t="s">
        <v>15</v>
      </c>
    </row>
    <row r="35" spans="1:9" x14ac:dyDescent="0.35">
      <c r="A35" s="3" t="s">
        <v>26</v>
      </c>
      <c r="B35" s="7">
        <v>44463</v>
      </c>
      <c r="C35" s="27" t="s">
        <v>35</v>
      </c>
      <c r="D35" s="3" t="s">
        <v>28</v>
      </c>
      <c r="E35" s="4">
        <v>32</v>
      </c>
      <c r="F35" s="2">
        <v>90</v>
      </c>
      <c r="G35" s="2">
        <v>40</v>
      </c>
      <c r="H35" s="2">
        <v>25</v>
      </c>
      <c r="I35" s="2" t="s">
        <v>15</v>
      </c>
    </row>
    <row r="36" spans="1:9" x14ac:dyDescent="0.35">
      <c r="A36" s="3" t="s">
        <v>26</v>
      </c>
      <c r="B36" s="7">
        <v>44463</v>
      </c>
      <c r="C36" s="27" t="s">
        <v>35</v>
      </c>
      <c r="D36" s="3" t="s">
        <v>28</v>
      </c>
      <c r="E36" s="4">
        <v>32</v>
      </c>
      <c r="F36" s="2">
        <v>90</v>
      </c>
      <c r="G36" s="2">
        <v>40</v>
      </c>
      <c r="H36" s="2">
        <v>25</v>
      </c>
      <c r="I36" s="2" t="s">
        <v>15</v>
      </c>
    </row>
    <row r="37" spans="1:9" x14ac:dyDescent="0.35">
      <c r="A37" s="17" t="s">
        <v>26</v>
      </c>
      <c r="B37" s="18">
        <v>44487</v>
      </c>
      <c r="C37" s="24" t="s">
        <v>35</v>
      </c>
      <c r="D37" s="17" t="s">
        <v>28</v>
      </c>
      <c r="E37" s="19">
        <v>34</v>
      </c>
      <c r="F37" s="21">
        <v>190</v>
      </c>
      <c r="G37" s="21">
        <v>0</v>
      </c>
      <c r="H37" s="21">
        <v>0</v>
      </c>
      <c r="I37" s="21" t="s">
        <v>15</v>
      </c>
    </row>
    <row r="38" spans="1:9" x14ac:dyDescent="0.35">
      <c r="A38" s="17" t="s">
        <v>26</v>
      </c>
      <c r="B38" s="18">
        <f ca="1">TODAY()-45</f>
        <v>45679</v>
      </c>
      <c r="C38" s="24" t="s">
        <v>35</v>
      </c>
      <c r="D38" s="17" t="s">
        <v>28</v>
      </c>
      <c r="E38" s="19">
        <v>34.799999999999997</v>
      </c>
      <c r="F38" s="21">
        <v>140</v>
      </c>
      <c r="G38" s="21">
        <v>0</v>
      </c>
      <c r="H38" s="21">
        <v>0</v>
      </c>
      <c r="I38" s="21" t="s">
        <v>15</v>
      </c>
    </row>
    <row r="39" spans="1:9" x14ac:dyDescent="0.35">
      <c r="A39" s="17" t="s">
        <v>26</v>
      </c>
      <c r="B39" s="18">
        <f ca="1">TODAY()-45</f>
        <v>45679</v>
      </c>
      <c r="C39" s="24" t="s">
        <v>35</v>
      </c>
      <c r="D39" s="17" t="s">
        <v>28</v>
      </c>
      <c r="E39" s="19">
        <v>34.799999999999997</v>
      </c>
      <c r="F39" s="21">
        <v>140</v>
      </c>
      <c r="G39" s="21">
        <v>0</v>
      </c>
      <c r="H39" s="21">
        <v>0</v>
      </c>
      <c r="I39" s="21" t="s">
        <v>15</v>
      </c>
    </row>
    <row r="40" spans="1:9" x14ac:dyDescent="0.35">
      <c r="A40" s="3" t="s">
        <v>31</v>
      </c>
      <c r="B40" s="7">
        <f ca="1">TODAY()+14</f>
        <v>45738</v>
      </c>
      <c r="C40" s="10" t="s">
        <v>39</v>
      </c>
      <c r="D40" s="3" t="s">
        <v>33</v>
      </c>
      <c r="E40" s="4">
        <v>7.45</v>
      </c>
      <c r="F40" s="2">
        <v>210</v>
      </c>
      <c r="G40" s="2">
        <v>0</v>
      </c>
      <c r="H40" s="2">
        <v>10</v>
      </c>
      <c r="I40" s="2" t="s">
        <v>15</v>
      </c>
    </row>
    <row r="41" spans="1:9" x14ac:dyDescent="0.35">
      <c r="A41" s="3" t="s">
        <v>9</v>
      </c>
      <c r="B41" s="7">
        <v>44367</v>
      </c>
      <c r="C41" s="10" t="s">
        <v>13</v>
      </c>
      <c r="D41" s="3" t="s">
        <v>11</v>
      </c>
      <c r="E41" s="4">
        <v>14</v>
      </c>
      <c r="F41" s="2">
        <v>1110</v>
      </c>
      <c r="G41" s="2">
        <v>0</v>
      </c>
      <c r="H41" s="2">
        <v>15</v>
      </c>
      <c r="I41" s="2" t="s">
        <v>15</v>
      </c>
    </row>
    <row r="42" spans="1:9" x14ac:dyDescent="0.35">
      <c r="A42" s="3" t="s">
        <v>9</v>
      </c>
      <c r="B42" s="7">
        <v>44550</v>
      </c>
      <c r="C42" s="25" t="s">
        <v>13</v>
      </c>
      <c r="D42" s="3" t="s">
        <v>11</v>
      </c>
      <c r="E42" s="4">
        <v>46</v>
      </c>
      <c r="F42" s="2">
        <v>170</v>
      </c>
      <c r="G42" s="2">
        <v>10</v>
      </c>
      <c r="H42" s="2">
        <v>25</v>
      </c>
      <c r="I42" s="2" t="s">
        <v>15</v>
      </c>
    </row>
    <row r="43" spans="1:9" x14ac:dyDescent="0.35">
      <c r="A43" s="3" t="s">
        <v>9</v>
      </c>
      <c r="B43" s="7">
        <v>44551</v>
      </c>
      <c r="C43" s="3" t="s">
        <v>13</v>
      </c>
      <c r="D43" s="3" t="s">
        <v>11</v>
      </c>
      <c r="E43" s="4">
        <v>19.45</v>
      </c>
      <c r="F43" s="2">
        <v>270</v>
      </c>
      <c r="G43" s="2">
        <v>0</v>
      </c>
      <c r="H43" s="2">
        <v>15</v>
      </c>
      <c r="I43" s="2" t="s">
        <v>15</v>
      </c>
    </row>
    <row r="44" spans="1:9" x14ac:dyDescent="0.35">
      <c r="A44" s="3" t="s">
        <v>9</v>
      </c>
      <c r="B44" s="7">
        <v>44558</v>
      </c>
      <c r="C44" s="3" t="s">
        <v>13</v>
      </c>
      <c r="D44" s="3" t="s">
        <v>11</v>
      </c>
      <c r="E44" s="4">
        <v>15.5</v>
      </c>
      <c r="F44" s="2">
        <v>390</v>
      </c>
      <c r="G44" s="2">
        <v>0</v>
      </c>
      <c r="H44" s="2">
        <v>5</v>
      </c>
      <c r="I44" s="2" t="s">
        <v>15</v>
      </c>
    </row>
    <row r="45" spans="1:9" x14ac:dyDescent="0.35">
      <c r="A45" s="17" t="s">
        <v>9</v>
      </c>
      <c r="B45" s="18">
        <v>44562</v>
      </c>
      <c r="C45" s="17" t="s">
        <v>13</v>
      </c>
      <c r="D45" s="17" t="s">
        <v>11</v>
      </c>
      <c r="E45" s="19">
        <v>22</v>
      </c>
      <c r="F45" s="21">
        <v>530</v>
      </c>
      <c r="G45" s="21">
        <v>0</v>
      </c>
      <c r="H45" s="21">
        <v>0</v>
      </c>
      <c r="I45" s="21" t="s">
        <v>15</v>
      </c>
    </row>
    <row r="46" spans="1:9" x14ac:dyDescent="0.35">
      <c r="A46" s="3" t="s">
        <v>9</v>
      </c>
      <c r="B46" s="7">
        <v>44572</v>
      </c>
      <c r="C46" s="25" t="s">
        <v>13</v>
      </c>
      <c r="D46" s="3" t="s">
        <v>11</v>
      </c>
      <c r="E46" s="4">
        <v>17.45</v>
      </c>
      <c r="F46" s="2">
        <v>290</v>
      </c>
      <c r="G46" s="2">
        <v>0</v>
      </c>
      <c r="H46" s="2">
        <v>10</v>
      </c>
      <c r="I46" s="2" t="s">
        <v>15</v>
      </c>
    </row>
    <row r="47" spans="1:9" x14ac:dyDescent="0.35">
      <c r="A47" s="3" t="s">
        <v>9</v>
      </c>
      <c r="B47" s="7">
        <v>44575</v>
      </c>
      <c r="C47" s="25" t="s">
        <v>13</v>
      </c>
      <c r="D47" s="3" t="s">
        <v>11</v>
      </c>
      <c r="E47" s="4">
        <v>43.9</v>
      </c>
      <c r="F47" s="2">
        <v>240</v>
      </c>
      <c r="G47" s="2">
        <v>0</v>
      </c>
      <c r="H47" s="2">
        <v>5</v>
      </c>
      <c r="I47" s="2" t="s">
        <v>15</v>
      </c>
    </row>
    <row r="48" spans="1:9" x14ac:dyDescent="0.35">
      <c r="A48" s="17" t="s">
        <v>9</v>
      </c>
      <c r="B48" s="18">
        <v>44584</v>
      </c>
      <c r="C48" s="26" t="s">
        <v>13</v>
      </c>
      <c r="D48" s="17" t="s">
        <v>11</v>
      </c>
      <c r="E48" s="19">
        <v>4.5</v>
      </c>
      <c r="F48" s="20">
        <v>200</v>
      </c>
      <c r="G48" s="21">
        <v>0</v>
      </c>
      <c r="H48" s="21">
        <v>0</v>
      </c>
      <c r="I48" s="21" t="s">
        <v>12</v>
      </c>
    </row>
    <row r="49" spans="1:9" x14ac:dyDescent="0.35">
      <c r="A49" s="3" t="s">
        <v>9</v>
      </c>
      <c r="B49" s="7">
        <f ca="1">TODAY()-40</f>
        <v>45684</v>
      </c>
      <c r="C49" s="25" t="s">
        <v>13</v>
      </c>
      <c r="D49" s="3" t="s">
        <v>11</v>
      </c>
      <c r="E49" s="4">
        <v>15</v>
      </c>
      <c r="F49" s="2">
        <v>150</v>
      </c>
      <c r="G49" s="2">
        <v>10</v>
      </c>
      <c r="H49" s="2">
        <v>30</v>
      </c>
      <c r="I49" s="2" t="s">
        <v>15</v>
      </c>
    </row>
    <row r="50" spans="1:9" x14ac:dyDescent="0.35">
      <c r="A50" s="3" t="s">
        <v>9</v>
      </c>
      <c r="B50" s="7">
        <f ca="1">TODAY()-34</f>
        <v>45690</v>
      </c>
      <c r="C50" s="3" t="s">
        <v>13</v>
      </c>
      <c r="D50" s="3" t="s">
        <v>11</v>
      </c>
      <c r="E50" s="4">
        <v>18</v>
      </c>
      <c r="F50" s="2">
        <v>570</v>
      </c>
      <c r="G50" s="2">
        <v>0</v>
      </c>
      <c r="H50" s="2">
        <v>20</v>
      </c>
      <c r="I50" s="2" t="s">
        <v>15</v>
      </c>
    </row>
    <row r="51" spans="1:9" x14ac:dyDescent="0.35">
      <c r="A51" s="3" t="s">
        <v>9</v>
      </c>
      <c r="B51" s="7">
        <f ca="1">TODAY()-10</f>
        <v>45714</v>
      </c>
      <c r="C51" s="3" t="s">
        <v>13</v>
      </c>
      <c r="D51" s="3" t="s">
        <v>11</v>
      </c>
      <c r="E51" s="4">
        <v>12.5</v>
      </c>
      <c r="F51" s="2">
        <v>60</v>
      </c>
      <c r="G51" s="2">
        <v>10</v>
      </c>
      <c r="H51" s="2">
        <v>15</v>
      </c>
      <c r="I51" s="2" t="s">
        <v>15</v>
      </c>
    </row>
    <row r="52" spans="1:9" x14ac:dyDescent="0.35">
      <c r="A52" s="3" t="s">
        <v>9</v>
      </c>
      <c r="B52" s="7">
        <f ca="1">TODAY()-9</f>
        <v>45715</v>
      </c>
      <c r="C52" s="3" t="s">
        <v>13</v>
      </c>
      <c r="D52" s="3" t="s">
        <v>11</v>
      </c>
      <c r="E52" s="4">
        <v>13</v>
      </c>
      <c r="F52" s="2">
        <v>320</v>
      </c>
      <c r="G52" s="2">
        <v>0</v>
      </c>
      <c r="H52" s="2">
        <v>15</v>
      </c>
      <c r="I52" s="2" t="s">
        <v>15</v>
      </c>
    </row>
    <row r="53" spans="1:9" x14ac:dyDescent="0.35">
      <c r="A53" s="17" t="s">
        <v>9</v>
      </c>
      <c r="B53" s="18">
        <f ca="1">TODAY()-8</f>
        <v>45716</v>
      </c>
      <c r="C53" s="26" t="s">
        <v>13</v>
      </c>
      <c r="D53" s="17" t="s">
        <v>11</v>
      </c>
      <c r="E53" s="19">
        <v>21.05</v>
      </c>
      <c r="F53" s="21">
        <v>760</v>
      </c>
      <c r="G53" s="21">
        <v>0</v>
      </c>
      <c r="H53" s="21">
        <v>0</v>
      </c>
      <c r="I53" s="21" t="s">
        <v>15</v>
      </c>
    </row>
    <row r="54" spans="1:9" x14ac:dyDescent="0.35">
      <c r="A54" s="3" t="s">
        <v>9</v>
      </c>
      <c r="B54" s="7">
        <f ca="1">TODAY()+8</f>
        <v>45732</v>
      </c>
      <c r="C54" s="25" t="s">
        <v>13</v>
      </c>
      <c r="D54" s="3" t="s">
        <v>11</v>
      </c>
      <c r="E54" s="4">
        <v>16.25</v>
      </c>
      <c r="F54" s="2">
        <v>650</v>
      </c>
      <c r="G54" s="2">
        <v>0</v>
      </c>
      <c r="H54" s="2">
        <v>30</v>
      </c>
      <c r="I54" s="2" t="s">
        <v>15</v>
      </c>
    </row>
    <row r="55" spans="1:9" x14ac:dyDescent="0.35">
      <c r="A55" s="3" t="s">
        <v>9</v>
      </c>
      <c r="B55" s="7">
        <f ca="1">TODAY()+8</f>
        <v>45732</v>
      </c>
      <c r="C55" s="25" t="s">
        <v>13</v>
      </c>
      <c r="D55" s="3" t="s">
        <v>11</v>
      </c>
      <c r="E55" s="4">
        <v>16.25</v>
      </c>
      <c r="F55" s="2">
        <v>650</v>
      </c>
      <c r="G55" s="2">
        <v>0</v>
      </c>
      <c r="H55" s="2">
        <v>30</v>
      </c>
      <c r="I55" s="2" t="s">
        <v>15</v>
      </c>
    </row>
    <row r="56" spans="1:9" x14ac:dyDescent="0.35">
      <c r="A56" s="3" t="s">
        <v>9</v>
      </c>
      <c r="B56" s="7">
        <v>44375</v>
      </c>
      <c r="C56" s="3" t="s">
        <v>14</v>
      </c>
      <c r="D56" s="3" t="s">
        <v>11</v>
      </c>
      <c r="E56" s="4">
        <v>18</v>
      </c>
      <c r="F56" s="2">
        <v>200</v>
      </c>
      <c r="G56" s="2">
        <v>0</v>
      </c>
      <c r="H56" s="2">
        <v>15</v>
      </c>
      <c r="I56" s="2" t="s">
        <v>15</v>
      </c>
    </row>
    <row r="57" spans="1:9" x14ac:dyDescent="0.35">
      <c r="A57" s="3" t="s">
        <v>9</v>
      </c>
      <c r="B57" s="7">
        <v>44375</v>
      </c>
      <c r="C57" s="10" t="s">
        <v>14</v>
      </c>
      <c r="D57" s="3" t="s">
        <v>11</v>
      </c>
      <c r="E57" s="4">
        <v>18</v>
      </c>
      <c r="F57" s="2">
        <v>200</v>
      </c>
      <c r="G57" s="2">
        <v>0</v>
      </c>
      <c r="H57" s="2">
        <v>15</v>
      </c>
      <c r="I57" s="2" t="s">
        <v>15</v>
      </c>
    </row>
    <row r="58" spans="1:9" x14ac:dyDescent="0.35">
      <c r="A58" s="3" t="s">
        <v>9</v>
      </c>
      <c r="B58" s="7">
        <v>44415</v>
      </c>
      <c r="C58" s="3" t="s">
        <v>14</v>
      </c>
      <c r="D58" s="3" t="s">
        <v>11</v>
      </c>
      <c r="E58" s="4">
        <v>18</v>
      </c>
      <c r="F58" s="2">
        <v>390</v>
      </c>
      <c r="G58" s="2">
        <v>0</v>
      </c>
      <c r="H58" s="2">
        <v>10</v>
      </c>
      <c r="I58" s="2" t="s">
        <v>15</v>
      </c>
    </row>
    <row r="59" spans="1:9" x14ac:dyDescent="0.35">
      <c r="A59" s="3" t="s">
        <v>9</v>
      </c>
      <c r="B59" s="7">
        <v>44439</v>
      </c>
      <c r="C59" s="3" t="s">
        <v>14</v>
      </c>
      <c r="D59" s="3" t="s">
        <v>11</v>
      </c>
      <c r="E59" s="4">
        <v>28.5</v>
      </c>
      <c r="F59" s="2">
        <v>1130</v>
      </c>
      <c r="G59" s="2">
        <v>0</v>
      </c>
      <c r="H59" s="2">
        <v>25</v>
      </c>
      <c r="I59" s="2" t="s">
        <v>15</v>
      </c>
    </row>
    <row r="60" spans="1:9" x14ac:dyDescent="0.35">
      <c r="A60" s="3" t="s">
        <v>9</v>
      </c>
      <c r="B60" s="7">
        <v>44447</v>
      </c>
      <c r="C60" s="3" t="s">
        <v>14</v>
      </c>
      <c r="D60" s="3" t="s">
        <v>11</v>
      </c>
      <c r="E60" s="4">
        <v>49.3</v>
      </c>
      <c r="F60" s="2">
        <v>170</v>
      </c>
      <c r="G60" s="2">
        <v>0</v>
      </c>
      <c r="H60" s="2">
        <v>0</v>
      </c>
      <c r="I60" s="2" t="s">
        <v>15</v>
      </c>
    </row>
    <row r="61" spans="1:9" x14ac:dyDescent="0.35">
      <c r="A61" s="3" t="s">
        <v>9</v>
      </c>
      <c r="B61" s="7">
        <v>44544</v>
      </c>
      <c r="C61" s="25" t="s">
        <v>14</v>
      </c>
      <c r="D61" s="3" t="s">
        <v>11</v>
      </c>
      <c r="E61" s="4">
        <v>14</v>
      </c>
      <c r="F61" s="2">
        <v>760</v>
      </c>
      <c r="G61" s="2">
        <v>0</v>
      </c>
      <c r="H61" s="2">
        <v>30</v>
      </c>
      <c r="I61" s="2" t="s">
        <v>15</v>
      </c>
    </row>
    <row r="62" spans="1:9" x14ac:dyDescent="0.35">
      <c r="A62" s="3" t="s">
        <v>9</v>
      </c>
      <c r="B62" s="7">
        <v>44544</v>
      </c>
      <c r="C62" s="25" t="s">
        <v>14</v>
      </c>
      <c r="D62" s="3" t="s">
        <v>11</v>
      </c>
      <c r="E62" s="4">
        <v>14</v>
      </c>
      <c r="F62" s="2">
        <v>760</v>
      </c>
      <c r="G62" s="2">
        <v>0</v>
      </c>
      <c r="H62" s="2">
        <v>30</v>
      </c>
      <c r="I62" s="2" t="s">
        <v>15</v>
      </c>
    </row>
    <row r="63" spans="1:9" x14ac:dyDescent="0.35">
      <c r="A63" s="3" t="s">
        <v>9</v>
      </c>
      <c r="B63" s="7">
        <v>44551</v>
      </c>
      <c r="C63" s="25" t="s">
        <v>14</v>
      </c>
      <c r="D63" s="3" t="s">
        <v>11</v>
      </c>
      <c r="E63" s="4">
        <v>19.45</v>
      </c>
      <c r="F63" s="2">
        <v>270</v>
      </c>
      <c r="G63" s="2">
        <v>0</v>
      </c>
      <c r="H63" s="2">
        <v>15</v>
      </c>
      <c r="I63" s="2" t="s">
        <v>15</v>
      </c>
    </row>
    <row r="64" spans="1:9" x14ac:dyDescent="0.35">
      <c r="A64" s="17" t="s">
        <v>9</v>
      </c>
      <c r="B64" s="18">
        <v>44563</v>
      </c>
      <c r="C64" s="17" t="s">
        <v>14</v>
      </c>
      <c r="D64" s="17" t="s">
        <v>11</v>
      </c>
      <c r="E64" s="19">
        <v>21.35</v>
      </c>
      <c r="F64" s="21">
        <v>0</v>
      </c>
      <c r="G64" s="21">
        <v>0</v>
      </c>
      <c r="H64" s="21">
        <v>0</v>
      </c>
      <c r="I64" s="21" t="s">
        <v>12</v>
      </c>
    </row>
    <row r="65" spans="1:9" x14ac:dyDescent="0.35">
      <c r="A65" s="3" t="s">
        <v>9</v>
      </c>
      <c r="B65" s="7">
        <v>44572</v>
      </c>
      <c r="C65" s="3" t="s">
        <v>14</v>
      </c>
      <c r="D65" s="3" t="s">
        <v>11</v>
      </c>
      <c r="E65" s="4">
        <v>17.45</v>
      </c>
      <c r="F65" s="2">
        <v>290</v>
      </c>
      <c r="G65" s="2">
        <v>0</v>
      </c>
      <c r="H65" s="2">
        <v>10</v>
      </c>
      <c r="I65" s="2" t="s">
        <v>15</v>
      </c>
    </row>
    <row r="66" spans="1:9" x14ac:dyDescent="0.35">
      <c r="A66" s="3" t="s">
        <v>9</v>
      </c>
      <c r="B66" s="7">
        <v>44586</v>
      </c>
      <c r="C66" s="25" t="s">
        <v>14</v>
      </c>
      <c r="D66" s="3" t="s">
        <v>11</v>
      </c>
      <c r="E66" s="4">
        <v>9.1999999999999993</v>
      </c>
      <c r="F66" s="2">
        <v>250</v>
      </c>
      <c r="G66" s="2">
        <v>0</v>
      </c>
      <c r="H66" s="2">
        <v>5</v>
      </c>
      <c r="I66" s="2" t="s">
        <v>15</v>
      </c>
    </row>
    <row r="67" spans="1:9" x14ac:dyDescent="0.35">
      <c r="A67" s="3" t="s">
        <v>9</v>
      </c>
      <c r="B67" s="7">
        <f ca="1">TODAY()-32</f>
        <v>45692</v>
      </c>
      <c r="C67" s="3" t="s">
        <v>14</v>
      </c>
      <c r="D67" s="3" t="s">
        <v>11</v>
      </c>
      <c r="E67" s="4">
        <v>14</v>
      </c>
      <c r="F67" s="2">
        <v>520</v>
      </c>
      <c r="G67" s="2">
        <v>0</v>
      </c>
      <c r="H67" s="2">
        <v>10</v>
      </c>
      <c r="I67" s="2" t="s">
        <v>15</v>
      </c>
    </row>
    <row r="68" spans="1:9" x14ac:dyDescent="0.35">
      <c r="A68" s="3" t="s">
        <v>9</v>
      </c>
      <c r="B68" s="7">
        <f ca="1">TODAY()-10</f>
        <v>45714</v>
      </c>
      <c r="C68" s="3" t="s">
        <v>14</v>
      </c>
      <c r="D68" s="3" t="s">
        <v>11</v>
      </c>
      <c r="E68" s="4">
        <v>12.5</v>
      </c>
      <c r="F68" s="2">
        <v>60</v>
      </c>
      <c r="G68" s="2">
        <v>10</v>
      </c>
      <c r="H68" s="2">
        <v>15</v>
      </c>
      <c r="I68" s="2" t="s">
        <v>15</v>
      </c>
    </row>
    <row r="69" spans="1:9" x14ac:dyDescent="0.35">
      <c r="A69" s="3" t="s">
        <v>9</v>
      </c>
      <c r="B69" s="7">
        <f ca="1">TODAY()-9</f>
        <v>45715</v>
      </c>
      <c r="C69" s="3" t="s">
        <v>14</v>
      </c>
      <c r="D69" s="3" t="s">
        <v>11</v>
      </c>
      <c r="E69" s="4">
        <v>13</v>
      </c>
      <c r="F69" s="2">
        <v>320</v>
      </c>
      <c r="G69" s="2">
        <v>0</v>
      </c>
      <c r="H69" s="2">
        <v>15</v>
      </c>
      <c r="I69" s="2" t="s">
        <v>15</v>
      </c>
    </row>
    <row r="70" spans="1:9" x14ac:dyDescent="0.35">
      <c r="A70" s="17" t="s">
        <v>9</v>
      </c>
      <c r="B70" s="18">
        <f ca="1">TODAY()+17</f>
        <v>45741</v>
      </c>
      <c r="C70" s="26" t="s">
        <v>14</v>
      </c>
      <c r="D70" s="17" t="s">
        <v>11</v>
      </c>
      <c r="E70" s="19">
        <v>9.5</v>
      </c>
      <c r="F70" s="21">
        <v>360</v>
      </c>
      <c r="G70" s="21">
        <v>0</v>
      </c>
      <c r="H70" s="21">
        <v>0</v>
      </c>
      <c r="I70" s="21" t="s">
        <v>15</v>
      </c>
    </row>
    <row r="71" spans="1:9" x14ac:dyDescent="0.35">
      <c r="A71" s="17" t="s">
        <v>21</v>
      </c>
      <c r="B71" s="18">
        <v>44549</v>
      </c>
      <c r="C71" s="26" t="s">
        <v>24</v>
      </c>
      <c r="D71" s="17" t="s">
        <v>23</v>
      </c>
      <c r="E71" s="19">
        <v>14</v>
      </c>
      <c r="F71" s="21">
        <v>260</v>
      </c>
      <c r="G71" s="21">
        <v>0</v>
      </c>
      <c r="H71" s="21">
        <v>0</v>
      </c>
      <c r="I71" s="21" t="s">
        <v>12</v>
      </c>
    </row>
    <row r="72" spans="1:9" x14ac:dyDescent="0.35">
      <c r="A72" s="3" t="s">
        <v>21</v>
      </c>
      <c r="B72" s="7">
        <v>44571</v>
      </c>
      <c r="C72" s="3" t="s">
        <v>24</v>
      </c>
      <c r="D72" s="3" t="s">
        <v>23</v>
      </c>
      <c r="E72" s="4">
        <v>19.5</v>
      </c>
      <c r="F72" s="2">
        <v>360</v>
      </c>
      <c r="G72" s="2">
        <v>0</v>
      </c>
      <c r="H72" s="2">
        <v>20</v>
      </c>
      <c r="I72" s="2" t="s">
        <v>15</v>
      </c>
    </row>
    <row r="73" spans="1:9" x14ac:dyDescent="0.35">
      <c r="A73" s="3" t="s">
        <v>21</v>
      </c>
      <c r="B73" s="7">
        <v>44581</v>
      </c>
      <c r="C73" s="25" t="s">
        <v>24</v>
      </c>
      <c r="D73" s="3" t="s">
        <v>23</v>
      </c>
      <c r="E73" s="4">
        <v>33.25</v>
      </c>
      <c r="F73" s="2">
        <v>220</v>
      </c>
      <c r="G73" s="2">
        <v>80</v>
      </c>
      <c r="H73" s="2">
        <v>30</v>
      </c>
      <c r="I73" s="2" t="s">
        <v>15</v>
      </c>
    </row>
    <row r="74" spans="1:9" x14ac:dyDescent="0.35">
      <c r="A74" s="3" t="s">
        <v>21</v>
      </c>
      <c r="B74" s="7">
        <v>44581</v>
      </c>
      <c r="C74" s="3" t="s">
        <v>24</v>
      </c>
      <c r="D74" s="3" t="s">
        <v>23</v>
      </c>
      <c r="E74" s="4">
        <v>33.25</v>
      </c>
      <c r="F74" s="2">
        <v>220</v>
      </c>
      <c r="G74" s="2">
        <v>80</v>
      </c>
      <c r="H74" s="2">
        <v>30</v>
      </c>
      <c r="I74" s="2" t="s">
        <v>15</v>
      </c>
    </row>
    <row r="75" spans="1:9" x14ac:dyDescent="0.35">
      <c r="A75" s="3" t="s">
        <v>31</v>
      </c>
      <c r="B75" s="7">
        <f ca="1">TODAY()+5</f>
        <v>45729</v>
      </c>
      <c r="C75" s="3" t="s">
        <v>32</v>
      </c>
      <c r="D75" s="3" t="s">
        <v>33</v>
      </c>
      <c r="E75" s="4">
        <v>24</v>
      </c>
      <c r="F75" s="2">
        <v>1150</v>
      </c>
      <c r="G75" s="2">
        <v>0</v>
      </c>
      <c r="H75" s="2">
        <v>20</v>
      </c>
      <c r="I75" s="2" t="s">
        <v>15</v>
      </c>
    </row>
    <row r="76" spans="1:9" x14ac:dyDescent="0.35">
      <c r="A76" s="3" t="s">
        <v>31</v>
      </c>
      <c r="B76" s="7">
        <f ca="1">TODAY()+14</f>
        <v>45738</v>
      </c>
      <c r="C76" s="25" t="s">
        <v>32</v>
      </c>
      <c r="D76" s="3" t="s">
        <v>33</v>
      </c>
      <c r="E76" s="5">
        <v>7.45</v>
      </c>
      <c r="F76" s="29">
        <v>210</v>
      </c>
      <c r="G76" s="29">
        <v>0</v>
      </c>
      <c r="H76" s="29">
        <v>10</v>
      </c>
      <c r="I76" s="29" t="s">
        <v>15</v>
      </c>
    </row>
    <row r="77" spans="1:9" x14ac:dyDescent="0.35">
      <c r="A77" s="17" t="s">
        <v>31</v>
      </c>
      <c r="B77" s="18">
        <f ca="1">TODAY()+40</f>
        <v>45764</v>
      </c>
      <c r="C77" s="26" t="s">
        <v>32</v>
      </c>
      <c r="D77" s="17" t="s">
        <v>33</v>
      </c>
      <c r="E77" s="19">
        <v>32.799999999999997</v>
      </c>
      <c r="F77" s="21">
        <v>0</v>
      </c>
      <c r="G77" s="21">
        <v>0</v>
      </c>
      <c r="H77" s="21">
        <v>0</v>
      </c>
      <c r="I77" s="21" t="s">
        <v>12</v>
      </c>
    </row>
    <row r="78" spans="1:9" x14ac:dyDescent="0.35">
      <c r="A78" s="17" t="s">
        <v>31</v>
      </c>
      <c r="B78" s="18">
        <f ca="1">TODAY()+40</f>
        <v>45764</v>
      </c>
      <c r="C78" s="22" t="s">
        <v>32</v>
      </c>
      <c r="D78" s="17" t="s">
        <v>33</v>
      </c>
      <c r="E78" s="19">
        <v>32.799999999999997</v>
      </c>
      <c r="F78" s="21">
        <v>0</v>
      </c>
      <c r="G78" s="21">
        <v>0</v>
      </c>
      <c r="H78" s="21">
        <v>0</v>
      </c>
      <c r="I78" s="21" t="s">
        <v>12</v>
      </c>
    </row>
    <row r="79" spans="1:9" x14ac:dyDescent="0.35">
      <c r="A79" s="17" t="s">
        <v>21</v>
      </c>
      <c r="B79" s="18">
        <v>44549</v>
      </c>
      <c r="C79" s="22" t="s">
        <v>22</v>
      </c>
      <c r="D79" s="17" t="s">
        <v>23</v>
      </c>
      <c r="E79" s="19">
        <v>14</v>
      </c>
      <c r="F79" s="21">
        <v>260</v>
      </c>
      <c r="G79" s="21">
        <v>0</v>
      </c>
      <c r="H79" s="21">
        <v>0</v>
      </c>
      <c r="I79" s="21" t="s">
        <v>12</v>
      </c>
    </row>
    <row r="80" spans="1:9" x14ac:dyDescent="0.35">
      <c r="A80" s="3" t="s">
        <v>21</v>
      </c>
      <c r="B80" s="7">
        <v>44570</v>
      </c>
      <c r="C80" s="25" t="s">
        <v>22</v>
      </c>
      <c r="D80" s="3" t="s">
        <v>23</v>
      </c>
      <c r="E80" s="4">
        <v>38</v>
      </c>
      <c r="F80" s="2">
        <v>210</v>
      </c>
      <c r="G80" s="2">
        <v>10</v>
      </c>
      <c r="H80" s="2">
        <v>30</v>
      </c>
      <c r="I80" s="2" t="s">
        <v>15</v>
      </c>
    </row>
    <row r="81" spans="1:9" x14ac:dyDescent="0.35">
      <c r="A81" s="3" t="s">
        <v>21</v>
      </c>
      <c r="B81" s="7">
        <v>44571</v>
      </c>
      <c r="C81" s="25" t="s">
        <v>22</v>
      </c>
      <c r="D81" s="3" t="s">
        <v>23</v>
      </c>
      <c r="E81" s="4">
        <v>19.5</v>
      </c>
      <c r="F81" s="2">
        <v>360</v>
      </c>
      <c r="G81" s="2">
        <v>0</v>
      </c>
      <c r="H81" s="2">
        <v>20</v>
      </c>
      <c r="I81" s="2" t="s">
        <v>15</v>
      </c>
    </row>
    <row r="82" spans="1:9" x14ac:dyDescent="0.35">
      <c r="A82" s="3" t="s">
        <v>21</v>
      </c>
      <c r="B82" s="7">
        <f ca="1">TODAY()+39</f>
        <v>45763</v>
      </c>
      <c r="C82" s="25" t="s">
        <v>22</v>
      </c>
      <c r="D82" s="3" t="s">
        <v>23</v>
      </c>
      <c r="E82" s="4">
        <v>7</v>
      </c>
      <c r="F82" s="2">
        <v>380</v>
      </c>
      <c r="G82" s="2">
        <v>0</v>
      </c>
      <c r="H82" s="2">
        <v>25</v>
      </c>
      <c r="I82" s="2" t="s">
        <v>15</v>
      </c>
    </row>
    <row r="83" spans="1:9" x14ac:dyDescent="0.35">
      <c r="A83" s="17" t="s">
        <v>26</v>
      </c>
      <c r="B83" s="18">
        <v>44399</v>
      </c>
      <c r="C83" s="23" t="s">
        <v>27</v>
      </c>
      <c r="D83" s="17" t="s">
        <v>28</v>
      </c>
      <c r="E83" s="19">
        <v>38</v>
      </c>
      <c r="F83" s="21">
        <v>860</v>
      </c>
      <c r="G83" s="21">
        <v>0</v>
      </c>
      <c r="H83" s="21">
        <v>0</v>
      </c>
      <c r="I83" s="21" t="s">
        <v>15</v>
      </c>
    </row>
    <row r="84" spans="1:9" x14ac:dyDescent="0.35">
      <c r="A84" s="17" t="s">
        <v>26</v>
      </c>
      <c r="B84" s="18">
        <v>44399</v>
      </c>
      <c r="C84" s="28" t="s">
        <v>27</v>
      </c>
      <c r="D84" s="17" t="s">
        <v>28</v>
      </c>
      <c r="E84" s="19">
        <v>38</v>
      </c>
      <c r="F84" s="21">
        <v>860</v>
      </c>
      <c r="G84" s="21">
        <v>0</v>
      </c>
      <c r="H84" s="21">
        <v>0</v>
      </c>
      <c r="I84" s="21" t="s">
        <v>15</v>
      </c>
    </row>
    <row r="85" spans="1:9" x14ac:dyDescent="0.35">
      <c r="A85" s="17" t="s">
        <v>26</v>
      </c>
      <c r="B85" s="18">
        <f ca="1">TODAY()-3</f>
        <v>45721</v>
      </c>
      <c r="C85" s="23" t="s">
        <v>27</v>
      </c>
      <c r="D85" s="17" t="s">
        <v>28</v>
      </c>
      <c r="E85" s="19">
        <v>21.5</v>
      </c>
      <c r="F85" s="21">
        <v>260</v>
      </c>
      <c r="G85" s="21">
        <v>0</v>
      </c>
      <c r="H85" s="21">
        <v>0</v>
      </c>
      <c r="I85" s="21" t="s">
        <v>15</v>
      </c>
    </row>
    <row r="86" spans="1:9" x14ac:dyDescent="0.35">
      <c r="A86" s="3" t="s">
        <v>26</v>
      </c>
      <c r="B86" s="7">
        <v>44567</v>
      </c>
      <c r="C86" s="27" t="s">
        <v>40</v>
      </c>
      <c r="D86" s="3" t="s">
        <v>28</v>
      </c>
      <c r="E86" s="4">
        <v>2.5</v>
      </c>
      <c r="F86" s="2">
        <v>1120</v>
      </c>
      <c r="G86" s="2">
        <v>0</v>
      </c>
      <c r="H86" s="2">
        <v>20</v>
      </c>
      <c r="I86" s="2" t="s">
        <v>15</v>
      </c>
    </row>
    <row r="87" spans="1:9" x14ac:dyDescent="0.35">
      <c r="A87" s="3" t="s">
        <v>26</v>
      </c>
      <c r="B87" s="7">
        <f ca="1">TODAY()-50</f>
        <v>45674</v>
      </c>
      <c r="C87" s="27" t="s">
        <v>40</v>
      </c>
      <c r="D87" s="3" t="s">
        <v>28</v>
      </c>
      <c r="E87" s="4">
        <v>36</v>
      </c>
      <c r="F87" s="2">
        <v>260</v>
      </c>
      <c r="G87" s="2">
        <v>0</v>
      </c>
      <c r="H87" s="2">
        <v>15</v>
      </c>
      <c r="I87" s="2" t="s">
        <v>15</v>
      </c>
    </row>
    <row r="88" spans="1:9" x14ac:dyDescent="0.35">
      <c r="A88" s="3" t="s">
        <v>26</v>
      </c>
      <c r="B88" s="7">
        <f ca="1">TODAY()-50</f>
        <v>45674</v>
      </c>
      <c r="C88" s="27" t="s">
        <v>40</v>
      </c>
      <c r="D88" s="3" t="s">
        <v>28</v>
      </c>
      <c r="E88" s="4">
        <v>36</v>
      </c>
      <c r="F88" s="2">
        <v>260</v>
      </c>
      <c r="G88" s="2">
        <v>0</v>
      </c>
      <c r="H88" s="2">
        <v>15</v>
      </c>
      <c r="I88" s="2" t="s">
        <v>15</v>
      </c>
    </row>
    <row r="89" spans="1:9" x14ac:dyDescent="0.35">
      <c r="A89" s="3" t="s">
        <v>31</v>
      </c>
      <c r="B89" s="7">
        <v>44573</v>
      </c>
      <c r="C89" s="25" t="s">
        <v>37</v>
      </c>
      <c r="D89" s="3" t="s">
        <v>33</v>
      </c>
      <c r="E89" s="4">
        <v>39</v>
      </c>
      <c r="F89" s="2">
        <v>0</v>
      </c>
      <c r="G89" s="2">
        <v>0</v>
      </c>
      <c r="H89" s="2">
        <v>0</v>
      </c>
      <c r="I89" s="2" t="s">
        <v>12</v>
      </c>
    </row>
    <row r="90" spans="1:9" x14ac:dyDescent="0.35">
      <c r="A90" s="3" t="s">
        <v>31</v>
      </c>
      <c r="B90" s="7">
        <v>44580</v>
      </c>
      <c r="C90" s="10" t="s">
        <v>37</v>
      </c>
      <c r="D90" s="3" t="s">
        <v>33</v>
      </c>
      <c r="E90" s="4">
        <v>123.79</v>
      </c>
      <c r="F90" s="2">
        <v>0</v>
      </c>
      <c r="G90" s="2">
        <v>0</v>
      </c>
      <c r="H90" s="2">
        <v>0</v>
      </c>
      <c r="I90" s="2" t="s">
        <v>12</v>
      </c>
    </row>
    <row r="91" spans="1:9" x14ac:dyDescent="0.35">
      <c r="A91" s="3" t="s">
        <v>17</v>
      </c>
      <c r="B91" s="7">
        <v>44407</v>
      </c>
      <c r="C91" s="25" t="s">
        <v>18</v>
      </c>
      <c r="D91" s="3" t="s">
        <v>19</v>
      </c>
      <c r="E91" s="4">
        <v>13.25</v>
      </c>
      <c r="F91" s="2">
        <v>620</v>
      </c>
      <c r="G91" s="2">
        <v>0</v>
      </c>
      <c r="H91" s="2">
        <v>20</v>
      </c>
      <c r="I91" s="2" t="s">
        <v>15</v>
      </c>
    </row>
    <row r="92" spans="1:9" x14ac:dyDescent="0.35">
      <c r="A92" s="3" t="s">
        <v>17</v>
      </c>
      <c r="B92" s="7">
        <v>44527</v>
      </c>
      <c r="C92" s="25" t="s">
        <v>18</v>
      </c>
      <c r="D92" s="3" t="s">
        <v>19</v>
      </c>
      <c r="E92" s="4">
        <v>30</v>
      </c>
      <c r="F92" s="2">
        <v>150</v>
      </c>
      <c r="G92" s="2">
        <v>0</v>
      </c>
      <c r="H92" s="2">
        <v>10</v>
      </c>
      <c r="I92" s="2" t="s">
        <v>15</v>
      </c>
    </row>
    <row r="93" spans="1:9" x14ac:dyDescent="0.35">
      <c r="A93" s="3" t="s">
        <v>17</v>
      </c>
      <c r="B93" s="7">
        <v>44556</v>
      </c>
      <c r="C93" s="25" t="s">
        <v>18</v>
      </c>
      <c r="D93" s="3" t="s">
        <v>19</v>
      </c>
      <c r="E93" s="4">
        <v>6</v>
      </c>
      <c r="F93" s="2">
        <v>240</v>
      </c>
      <c r="G93" s="2">
        <v>0</v>
      </c>
      <c r="H93" s="2">
        <v>5</v>
      </c>
      <c r="I93" s="2" t="s">
        <v>15</v>
      </c>
    </row>
    <row r="94" spans="1:9" x14ac:dyDescent="0.35">
      <c r="A94" s="3" t="s">
        <v>17</v>
      </c>
      <c r="B94" s="7">
        <v>44556</v>
      </c>
      <c r="C94" s="25" t="s">
        <v>18</v>
      </c>
      <c r="D94" s="3" t="s">
        <v>19</v>
      </c>
      <c r="E94" s="4">
        <v>6</v>
      </c>
      <c r="F94" s="2">
        <v>240</v>
      </c>
      <c r="G94" s="2">
        <v>0</v>
      </c>
      <c r="H94" s="2">
        <v>5</v>
      </c>
      <c r="I94" s="2" t="s">
        <v>15</v>
      </c>
    </row>
    <row r="95" spans="1:9" x14ac:dyDescent="0.35">
      <c r="A95" s="17" t="s">
        <v>17</v>
      </c>
      <c r="B95" s="18">
        <v>44557</v>
      </c>
      <c r="C95" s="26" t="s">
        <v>18</v>
      </c>
      <c r="D95" s="17" t="s">
        <v>19</v>
      </c>
      <c r="E95" s="19">
        <v>23.25</v>
      </c>
      <c r="F95" s="21">
        <v>350</v>
      </c>
      <c r="G95" s="21">
        <v>0</v>
      </c>
      <c r="H95" s="21">
        <v>0</v>
      </c>
      <c r="I95" s="21" t="s">
        <v>15</v>
      </c>
    </row>
    <row r="96" spans="1:9" x14ac:dyDescent="0.35">
      <c r="A96" s="3" t="s">
        <v>17</v>
      </c>
      <c r="B96" s="7">
        <v>44561</v>
      </c>
      <c r="C96" s="3" t="s">
        <v>18</v>
      </c>
      <c r="D96" s="3" t="s">
        <v>19</v>
      </c>
      <c r="E96" s="4">
        <v>9.65</v>
      </c>
      <c r="F96" s="2">
        <v>850</v>
      </c>
      <c r="G96" s="2">
        <v>0</v>
      </c>
      <c r="H96" s="2">
        <v>10</v>
      </c>
      <c r="I96" s="2" t="s">
        <v>15</v>
      </c>
    </row>
    <row r="97" spans="1:9" x14ac:dyDescent="0.35">
      <c r="A97" s="3" t="s">
        <v>17</v>
      </c>
      <c r="B97" s="7">
        <v>44574</v>
      </c>
      <c r="C97" s="3" t="s">
        <v>18</v>
      </c>
      <c r="D97" s="3" t="s">
        <v>19</v>
      </c>
      <c r="E97" s="4">
        <v>62.5</v>
      </c>
      <c r="F97" s="2">
        <v>420</v>
      </c>
      <c r="G97" s="2">
        <v>0</v>
      </c>
      <c r="H97" s="2">
        <v>0</v>
      </c>
      <c r="I97" s="2" t="s">
        <v>15</v>
      </c>
    </row>
    <row r="98" spans="1:9" x14ac:dyDescent="0.35">
      <c r="A98" s="17" t="s">
        <v>17</v>
      </c>
      <c r="B98" s="18">
        <v>44593</v>
      </c>
      <c r="C98" s="17" t="s">
        <v>18</v>
      </c>
      <c r="D98" s="17" t="s">
        <v>19</v>
      </c>
      <c r="E98" s="19">
        <v>31</v>
      </c>
      <c r="F98" s="21">
        <v>310</v>
      </c>
      <c r="G98" s="21">
        <v>0</v>
      </c>
      <c r="H98" s="21">
        <v>0</v>
      </c>
      <c r="I98" s="21" t="s">
        <v>15</v>
      </c>
    </row>
    <row r="99" spans="1:9" x14ac:dyDescent="0.35">
      <c r="A99" s="3" t="s">
        <v>17</v>
      </c>
      <c r="B99" s="7">
        <f ca="1">TODAY()-59</f>
        <v>45665</v>
      </c>
      <c r="C99" s="3" t="s">
        <v>18</v>
      </c>
      <c r="D99" s="3" t="s">
        <v>19</v>
      </c>
      <c r="E99" s="4">
        <v>15</v>
      </c>
      <c r="F99" s="2">
        <v>1010</v>
      </c>
      <c r="G99" s="2">
        <v>0</v>
      </c>
      <c r="H99" s="2">
        <v>5</v>
      </c>
      <c r="I99" s="2" t="s">
        <v>15</v>
      </c>
    </row>
    <row r="100" spans="1:9" x14ac:dyDescent="0.35">
      <c r="A100" s="3" t="s">
        <v>17</v>
      </c>
      <c r="B100" s="7">
        <f ca="1">TODAY()-59</f>
        <v>45665</v>
      </c>
      <c r="C100" s="3" t="s">
        <v>18</v>
      </c>
      <c r="D100" s="3" t="s">
        <v>19</v>
      </c>
      <c r="E100" s="4">
        <v>15</v>
      </c>
      <c r="F100" s="2">
        <v>1010</v>
      </c>
      <c r="G100" s="2">
        <v>0</v>
      </c>
      <c r="H100" s="2">
        <v>5</v>
      </c>
      <c r="I100" s="2" t="s">
        <v>15</v>
      </c>
    </row>
    <row r="101" spans="1:9" x14ac:dyDescent="0.35">
      <c r="A101" s="3" t="s">
        <v>17</v>
      </c>
      <c r="B101" s="7">
        <f ca="1">TODAY()+1</f>
        <v>45725</v>
      </c>
      <c r="C101" s="3" t="s">
        <v>18</v>
      </c>
      <c r="D101" s="3" t="s">
        <v>19</v>
      </c>
      <c r="E101" s="4">
        <v>9.5</v>
      </c>
      <c r="F101" s="2">
        <v>50</v>
      </c>
      <c r="G101" s="2">
        <v>70</v>
      </c>
      <c r="H101" s="2">
        <v>15</v>
      </c>
      <c r="I101" s="2" t="s">
        <v>15</v>
      </c>
    </row>
    <row r="102" spans="1:9" x14ac:dyDescent="0.35">
      <c r="A102" s="17" t="s">
        <v>17</v>
      </c>
      <c r="B102" s="18">
        <f ca="1">TODAY()+2</f>
        <v>45726</v>
      </c>
      <c r="C102" s="17" t="s">
        <v>18</v>
      </c>
      <c r="D102" s="17" t="s">
        <v>19</v>
      </c>
      <c r="E102" s="19">
        <v>12</v>
      </c>
      <c r="F102" s="21">
        <v>950</v>
      </c>
      <c r="G102" s="21">
        <v>0</v>
      </c>
      <c r="H102" s="21">
        <v>0</v>
      </c>
      <c r="I102" s="21" t="s">
        <v>15</v>
      </c>
    </row>
    <row r="103" spans="1:9" x14ac:dyDescent="0.35">
      <c r="A103" s="3" t="s">
        <v>17</v>
      </c>
      <c r="B103" s="7">
        <f ca="1">TODAY()+7</f>
        <v>45731</v>
      </c>
      <c r="C103" s="3" t="s">
        <v>18</v>
      </c>
      <c r="D103" s="3" t="s">
        <v>19</v>
      </c>
      <c r="E103" s="4">
        <v>53</v>
      </c>
      <c r="F103" s="2">
        <v>200</v>
      </c>
      <c r="G103" s="2">
        <v>0</v>
      </c>
      <c r="H103" s="2">
        <v>10</v>
      </c>
      <c r="I103" s="2" t="s">
        <v>15</v>
      </c>
    </row>
    <row r="104" spans="1:9" x14ac:dyDescent="0.35">
      <c r="A104" s="3" t="s">
        <v>26</v>
      </c>
      <c r="B104" s="7">
        <v>44391</v>
      </c>
      <c r="C104" s="12" t="s">
        <v>34</v>
      </c>
      <c r="D104" s="3" t="s">
        <v>28</v>
      </c>
      <c r="E104" s="4">
        <v>21</v>
      </c>
      <c r="F104" s="2">
        <v>220</v>
      </c>
      <c r="G104" s="2">
        <v>30</v>
      </c>
      <c r="H104" s="2">
        <v>30</v>
      </c>
      <c r="I104" s="2" t="s">
        <v>15</v>
      </c>
    </row>
    <row r="105" spans="1:9" x14ac:dyDescent="0.35">
      <c r="A105" s="3" t="s">
        <v>26</v>
      </c>
      <c r="B105" s="7">
        <v>44391</v>
      </c>
      <c r="C105" s="12" t="s">
        <v>34</v>
      </c>
      <c r="D105" s="3" t="s">
        <v>28</v>
      </c>
      <c r="E105" s="4">
        <v>21</v>
      </c>
      <c r="F105" s="2">
        <v>220</v>
      </c>
      <c r="G105" s="2">
        <v>30</v>
      </c>
      <c r="H105" s="2">
        <v>30</v>
      </c>
      <c r="I105" s="2" t="s">
        <v>15</v>
      </c>
    </row>
    <row r="106" spans="1:9" x14ac:dyDescent="0.35">
      <c r="A106" s="3" t="s">
        <v>26</v>
      </c>
      <c r="B106" s="7">
        <v>44479</v>
      </c>
      <c r="C106" s="12" t="s">
        <v>34</v>
      </c>
      <c r="D106" s="3" t="s">
        <v>28</v>
      </c>
      <c r="E106" s="4">
        <v>55</v>
      </c>
      <c r="F106" s="2">
        <v>790</v>
      </c>
      <c r="G106" s="2">
        <v>0</v>
      </c>
      <c r="H106" s="2">
        <v>0</v>
      </c>
      <c r="I106" s="2" t="s">
        <v>15</v>
      </c>
    </row>
    <row r="107" spans="1:9" x14ac:dyDescent="0.35">
      <c r="A107" s="17" t="s">
        <v>26</v>
      </c>
      <c r="B107" s="18">
        <v>44487</v>
      </c>
      <c r="C107" s="24" t="s">
        <v>34</v>
      </c>
      <c r="D107" s="17" t="s">
        <v>28</v>
      </c>
      <c r="E107" s="19">
        <v>34</v>
      </c>
      <c r="F107" s="21">
        <v>190</v>
      </c>
      <c r="G107" s="21">
        <v>0</v>
      </c>
      <c r="H107" s="21">
        <v>0</v>
      </c>
      <c r="I107" s="21" t="s">
        <v>15</v>
      </c>
    </row>
    <row r="108" spans="1:9" x14ac:dyDescent="0.35">
      <c r="A108" s="3" t="s">
        <v>21</v>
      </c>
      <c r="B108" s="7">
        <v>44570</v>
      </c>
      <c r="C108" s="3" t="s">
        <v>41</v>
      </c>
      <c r="D108" s="3" t="s">
        <v>23</v>
      </c>
      <c r="E108" s="4">
        <v>38</v>
      </c>
      <c r="F108" s="2">
        <v>210</v>
      </c>
      <c r="G108" s="2">
        <v>10</v>
      </c>
      <c r="H108" s="2">
        <v>30</v>
      </c>
      <c r="I108" s="2" t="s">
        <v>15</v>
      </c>
    </row>
    <row r="109" spans="1:9" x14ac:dyDescent="0.35">
      <c r="A109" s="3" t="s">
        <v>21</v>
      </c>
      <c r="B109" s="7">
        <f ca="1">TODAY()+39</f>
        <v>45763</v>
      </c>
      <c r="C109" s="3" t="s">
        <v>41</v>
      </c>
      <c r="D109" s="3" t="s">
        <v>23</v>
      </c>
      <c r="E109" s="4">
        <v>7</v>
      </c>
      <c r="F109" s="2">
        <v>380</v>
      </c>
      <c r="G109" s="2">
        <v>0</v>
      </c>
      <c r="H109" s="2">
        <v>25</v>
      </c>
      <c r="I109" s="2" t="s">
        <v>15</v>
      </c>
    </row>
    <row r="110" spans="1:9" x14ac:dyDescent="0.35">
      <c r="A110" s="3" t="s">
        <v>26</v>
      </c>
      <c r="B110" s="7">
        <v>44455</v>
      </c>
      <c r="C110" s="12" t="s">
        <v>29</v>
      </c>
      <c r="D110" s="3" t="s">
        <v>28</v>
      </c>
      <c r="E110" s="4">
        <v>12.5</v>
      </c>
      <c r="F110" s="2">
        <v>0</v>
      </c>
      <c r="G110" s="2">
        <v>70</v>
      </c>
      <c r="H110" s="2">
        <v>20</v>
      </c>
      <c r="I110" s="2" t="s">
        <v>15</v>
      </c>
    </row>
    <row r="111" spans="1:9" x14ac:dyDescent="0.35">
      <c r="A111" s="3" t="s">
        <v>26</v>
      </c>
      <c r="B111" s="7">
        <v>44455</v>
      </c>
      <c r="C111" s="12" t="s">
        <v>29</v>
      </c>
      <c r="D111" s="3" t="s">
        <v>28</v>
      </c>
      <c r="E111" s="4">
        <v>12.5</v>
      </c>
      <c r="F111" s="2">
        <v>0</v>
      </c>
      <c r="G111" s="2">
        <v>70</v>
      </c>
      <c r="H111" s="2">
        <v>20</v>
      </c>
      <c r="I111" s="2" t="s">
        <v>15</v>
      </c>
    </row>
    <row r="112" spans="1:9" x14ac:dyDescent="0.35">
      <c r="A112" s="3" t="s">
        <v>26</v>
      </c>
      <c r="B112" s="7">
        <v>44479</v>
      </c>
      <c r="C112" s="12" t="s">
        <v>29</v>
      </c>
      <c r="D112" s="3" t="s">
        <v>28</v>
      </c>
      <c r="E112" s="4">
        <v>55</v>
      </c>
      <c r="F112" s="2">
        <v>790</v>
      </c>
      <c r="G112" s="2">
        <v>0</v>
      </c>
      <c r="H112" s="2">
        <v>0</v>
      </c>
      <c r="I112" s="2" t="s">
        <v>15</v>
      </c>
    </row>
    <row r="113" spans="1:9" x14ac:dyDescent="0.35">
      <c r="A113" s="3" t="s">
        <v>26</v>
      </c>
      <c r="B113" s="7">
        <v>44567</v>
      </c>
      <c r="C113" s="12" t="s">
        <v>29</v>
      </c>
      <c r="D113" s="3" t="s">
        <v>28</v>
      </c>
      <c r="E113" s="4">
        <v>2.5</v>
      </c>
      <c r="F113" s="2">
        <v>1120</v>
      </c>
      <c r="G113" s="2">
        <v>0</v>
      </c>
      <c r="H113" s="2">
        <v>20</v>
      </c>
      <c r="I113" s="2" t="s">
        <v>15</v>
      </c>
    </row>
    <row r="114" spans="1:9" x14ac:dyDescent="0.35">
      <c r="A114" s="17" t="s">
        <v>26</v>
      </c>
      <c r="B114" s="18">
        <f ca="1">TODAY()-3</f>
        <v>45721</v>
      </c>
      <c r="C114" s="24" t="s">
        <v>29</v>
      </c>
      <c r="D114" s="17" t="s">
        <v>28</v>
      </c>
      <c r="E114" s="19">
        <v>21.5</v>
      </c>
      <c r="F114" s="21">
        <v>260</v>
      </c>
      <c r="G114" s="21">
        <v>0</v>
      </c>
      <c r="H114" s="21">
        <v>0</v>
      </c>
      <c r="I114" s="21" t="s">
        <v>15</v>
      </c>
    </row>
    <row r="115" spans="1:9" x14ac:dyDescent="0.35">
      <c r="A115" s="17" t="s">
        <v>31</v>
      </c>
      <c r="B115" s="18">
        <v>44573</v>
      </c>
      <c r="C115" s="17" t="s">
        <v>36</v>
      </c>
      <c r="D115" s="17" t="s">
        <v>33</v>
      </c>
      <c r="E115" s="19">
        <v>39</v>
      </c>
      <c r="F115" s="21">
        <v>0</v>
      </c>
      <c r="G115" s="21">
        <v>0</v>
      </c>
      <c r="H115" s="21">
        <v>0</v>
      </c>
      <c r="I115" s="21" t="s">
        <v>12</v>
      </c>
    </row>
    <row r="116" spans="1:9" x14ac:dyDescent="0.35">
      <c r="A116" s="3" t="s">
        <v>31</v>
      </c>
      <c r="B116" s="7">
        <v>44580</v>
      </c>
      <c r="C116" s="3" t="s">
        <v>36</v>
      </c>
      <c r="D116" s="3" t="s">
        <v>33</v>
      </c>
      <c r="E116" s="4">
        <v>123.79</v>
      </c>
      <c r="F116" s="2">
        <v>0</v>
      </c>
      <c r="G116" s="2">
        <v>0</v>
      </c>
      <c r="H116" s="2">
        <v>0</v>
      </c>
      <c r="I116" s="2" t="s">
        <v>12</v>
      </c>
    </row>
    <row r="117" spans="1:9" x14ac:dyDescent="0.35">
      <c r="A117" s="3" t="s">
        <v>31</v>
      </c>
      <c r="B117" s="7">
        <v>44592</v>
      </c>
      <c r="C117" s="3" t="s">
        <v>36</v>
      </c>
      <c r="D117" s="3" t="s">
        <v>33</v>
      </c>
      <c r="E117" s="4">
        <v>97</v>
      </c>
      <c r="F117" s="2">
        <v>290</v>
      </c>
      <c r="G117" s="2">
        <v>0</v>
      </c>
      <c r="H117" s="2">
        <v>0</v>
      </c>
      <c r="I117" s="2" t="s">
        <v>12</v>
      </c>
    </row>
    <row r="118" spans="1:9" x14ac:dyDescent="0.35">
      <c r="A118" s="3" t="s">
        <v>31</v>
      </c>
      <c r="B118" s="7">
        <v>44592</v>
      </c>
      <c r="C118" s="3" t="s">
        <v>36</v>
      </c>
      <c r="D118" s="3" t="s">
        <v>33</v>
      </c>
      <c r="E118" s="4">
        <v>97</v>
      </c>
      <c r="F118" s="2">
        <v>290</v>
      </c>
      <c r="G118" s="2">
        <v>0</v>
      </c>
      <c r="H118" s="2">
        <v>0</v>
      </c>
      <c r="I118" s="2" t="s">
        <v>12</v>
      </c>
    </row>
    <row r="119" spans="1:9" x14ac:dyDescent="0.35">
      <c r="A119" s="3" t="s">
        <v>31</v>
      </c>
      <c r="B119" s="7">
        <f ca="1">TODAY()+5</f>
        <v>45729</v>
      </c>
      <c r="C119" s="3" t="s">
        <v>36</v>
      </c>
      <c r="D119" s="3" t="s">
        <v>33</v>
      </c>
      <c r="E119" s="4">
        <v>24</v>
      </c>
      <c r="F119" s="2">
        <v>1150</v>
      </c>
      <c r="G119" s="2">
        <v>0</v>
      </c>
      <c r="H119" s="2">
        <v>20</v>
      </c>
      <c r="I119" s="2" t="s">
        <v>15</v>
      </c>
    </row>
    <row r="120" spans="1:9" x14ac:dyDescent="0.35">
      <c r="A120" s="3" t="s">
        <v>9</v>
      </c>
      <c r="B120" s="7">
        <v>44327</v>
      </c>
      <c r="C120" s="3" t="s">
        <v>16</v>
      </c>
      <c r="D120" s="3" t="s">
        <v>11</v>
      </c>
      <c r="E120" s="4">
        <v>263.5</v>
      </c>
      <c r="F120" s="2">
        <v>170</v>
      </c>
      <c r="G120" s="2">
        <v>0</v>
      </c>
      <c r="H120" s="2">
        <v>15</v>
      </c>
      <c r="I120" s="2" t="s">
        <v>15</v>
      </c>
    </row>
    <row r="121" spans="1:9" x14ac:dyDescent="0.35">
      <c r="A121" s="3" t="s">
        <v>9</v>
      </c>
      <c r="B121" s="7">
        <v>44327</v>
      </c>
      <c r="C121" s="3" t="s">
        <v>16</v>
      </c>
      <c r="D121" s="3" t="s">
        <v>11</v>
      </c>
      <c r="E121" s="4">
        <v>263.5</v>
      </c>
      <c r="F121" s="2">
        <v>170</v>
      </c>
      <c r="G121" s="2">
        <v>0</v>
      </c>
      <c r="H121" s="2">
        <v>15</v>
      </c>
      <c r="I121" s="2" t="s">
        <v>15</v>
      </c>
    </row>
    <row r="122" spans="1:9" x14ac:dyDescent="0.35">
      <c r="A122" s="3" t="s">
        <v>9</v>
      </c>
      <c r="B122" s="7">
        <v>44423</v>
      </c>
      <c r="C122" s="3" t="s">
        <v>16</v>
      </c>
      <c r="D122" s="3" t="s">
        <v>11</v>
      </c>
      <c r="E122" s="4">
        <v>19</v>
      </c>
      <c r="F122" s="2">
        <v>170</v>
      </c>
      <c r="G122" s="2">
        <v>40</v>
      </c>
      <c r="H122" s="2">
        <v>25</v>
      </c>
      <c r="I122" s="2" t="s">
        <v>15</v>
      </c>
    </row>
    <row r="123" spans="1:9" x14ac:dyDescent="0.35">
      <c r="A123" s="3" t="s">
        <v>9</v>
      </c>
      <c r="B123" s="7">
        <v>44423</v>
      </c>
      <c r="C123" s="3" t="s">
        <v>16</v>
      </c>
      <c r="D123" s="3" t="s">
        <v>11</v>
      </c>
      <c r="E123" s="4">
        <v>19</v>
      </c>
      <c r="F123" s="2">
        <v>170</v>
      </c>
      <c r="G123" s="2">
        <v>40</v>
      </c>
      <c r="H123" s="2">
        <v>25</v>
      </c>
      <c r="I123" s="2" t="s">
        <v>15</v>
      </c>
    </row>
    <row r="124" spans="1:9" x14ac:dyDescent="0.35">
      <c r="A124" s="3" t="s">
        <v>9</v>
      </c>
      <c r="B124" s="7">
        <v>44439</v>
      </c>
      <c r="C124" s="3" t="s">
        <v>16</v>
      </c>
      <c r="D124" s="3" t="s">
        <v>11</v>
      </c>
      <c r="E124" s="4">
        <v>28.5</v>
      </c>
      <c r="F124" s="2">
        <v>1130</v>
      </c>
      <c r="G124" s="2">
        <v>0</v>
      </c>
      <c r="H124" s="2">
        <v>25</v>
      </c>
      <c r="I124" s="2" t="s">
        <v>15</v>
      </c>
    </row>
    <row r="125" spans="1:9" x14ac:dyDescent="0.35">
      <c r="A125" s="3" t="s">
        <v>9</v>
      </c>
      <c r="B125" s="7">
        <v>44447</v>
      </c>
      <c r="C125" s="3" t="s">
        <v>16</v>
      </c>
      <c r="D125" s="3" t="s">
        <v>11</v>
      </c>
      <c r="E125" s="4">
        <v>49.3</v>
      </c>
      <c r="F125" s="2">
        <v>170</v>
      </c>
      <c r="G125" s="2">
        <v>0</v>
      </c>
      <c r="H125" s="2">
        <v>0</v>
      </c>
      <c r="I125" s="2" t="s">
        <v>15</v>
      </c>
    </row>
    <row r="126" spans="1:9" x14ac:dyDescent="0.35">
      <c r="A126" s="3" t="s">
        <v>9</v>
      </c>
      <c r="B126" s="7">
        <v>44519</v>
      </c>
      <c r="C126" s="3" t="s">
        <v>16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5">
      <c r="A127" s="17" t="s">
        <v>9</v>
      </c>
      <c r="B127" s="18">
        <v>44545</v>
      </c>
      <c r="C127" s="17" t="s">
        <v>16</v>
      </c>
      <c r="D127" s="17" t="s">
        <v>11</v>
      </c>
      <c r="E127" s="19">
        <v>31.23</v>
      </c>
      <c r="F127" s="21">
        <v>150</v>
      </c>
      <c r="G127" s="21">
        <v>0</v>
      </c>
      <c r="H127" s="21">
        <v>0</v>
      </c>
      <c r="I127" s="21" t="s">
        <v>15</v>
      </c>
    </row>
    <row r="128" spans="1:9" x14ac:dyDescent="0.35">
      <c r="A128" s="17" t="s">
        <v>9</v>
      </c>
      <c r="B128" s="18">
        <v>44545</v>
      </c>
      <c r="C128" s="17" t="s">
        <v>16</v>
      </c>
      <c r="D128" s="17" t="s">
        <v>11</v>
      </c>
      <c r="E128" s="19">
        <v>31.23</v>
      </c>
      <c r="F128" s="21">
        <v>150</v>
      </c>
      <c r="G128" s="21">
        <v>0</v>
      </c>
      <c r="H128" s="21">
        <v>0</v>
      </c>
      <c r="I128" s="21" t="s">
        <v>15</v>
      </c>
    </row>
    <row r="129" spans="1:9" x14ac:dyDescent="0.35">
      <c r="A129" s="3" t="s">
        <v>9</v>
      </c>
      <c r="B129" s="7">
        <v>44587</v>
      </c>
      <c r="C129" s="3" t="s">
        <v>16</v>
      </c>
      <c r="D129" s="3" t="s">
        <v>11</v>
      </c>
      <c r="E129" s="4">
        <v>81</v>
      </c>
      <c r="F129" s="2">
        <v>400</v>
      </c>
      <c r="G129" s="2">
        <v>0</v>
      </c>
      <c r="H129" s="2">
        <v>0</v>
      </c>
      <c r="I129" s="2" t="s">
        <v>15</v>
      </c>
    </row>
    <row r="130" spans="1:9" x14ac:dyDescent="0.35">
      <c r="A130" s="3" t="s">
        <v>9</v>
      </c>
      <c r="B130" s="7">
        <f ca="1">TODAY()-32</f>
        <v>45692</v>
      </c>
      <c r="C130" s="3" t="s">
        <v>16</v>
      </c>
      <c r="D130" s="3" t="s">
        <v>11</v>
      </c>
      <c r="E130" s="4">
        <v>14</v>
      </c>
      <c r="F130" s="2">
        <v>520</v>
      </c>
      <c r="G130" s="2">
        <v>0</v>
      </c>
      <c r="H130" s="2">
        <v>10</v>
      </c>
      <c r="I130" s="2" t="s">
        <v>15</v>
      </c>
    </row>
    <row r="131" spans="1:9" x14ac:dyDescent="0.35">
      <c r="A131" s="3" t="s">
        <v>9</v>
      </c>
      <c r="B131" s="7">
        <f ca="1">TODAY()-8</f>
        <v>45716</v>
      </c>
      <c r="C131" s="3" t="s">
        <v>16</v>
      </c>
      <c r="D131" s="3" t="s">
        <v>11</v>
      </c>
      <c r="E131" s="4">
        <v>17</v>
      </c>
      <c r="F131" s="2">
        <v>40</v>
      </c>
      <c r="G131" s="2">
        <v>100</v>
      </c>
      <c r="H131" s="2">
        <v>20</v>
      </c>
      <c r="I131" s="2" t="s">
        <v>15</v>
      </c>
    </row>
    <row r="132" spans="1:9" x14ac:dyDescent="0.35">
      <c r="A132" s="17" t="s">
        <v>9</v>
      </c>
      <c r="B132" s="18">
        <f ca="1">TODAY()+17</f>
        <v>45741</v>
      </c>
      <c r="C132" s="17" t="s">
        <v>16</v>
      </c>
      <c r="D132" s="17" t="s">
        <v>11</v>
      </c>
      <c r="E132" s="19">
        <v>9.5</v>
      </c>
      <c r="F132" s="21">
        <v>360</v>
      </c>
      <c r="G132" s="21">
        <v>0</v>
      </c>
      <c r="H132" s="21">
        <v>0</v>
      </c>
      <c r="I132" s="21" t="s">
        <v>15</v>
      </c>
    </row>
    <row r="133" spans="1:9" x14ac:dyDescent="0.35">
      <c r="A133" s="3" t="s">
        <v>9</v>
      </c>
      <c r="B133" s="7">
        <f ca="1">TODAY()+32</f>
        <v>45756</v>
      </c>
      <c r="C133" s="3" t="s">
        <v>16</v>
      </c>
      <c r="D133" s="3" t="s">
        <v>11</v>
      </c>
      <c r="E133" s="4">
        <v>12.75</v>
      </c>
      <c r="F133" s="2">
        <v>150</v>
      </c>
      <c r="G133" s="2">
        <v>70</v>
      </c>
      <c r="H133" s="2">
        <v>25</v>
      </c>
      <c r="I133" s="2" t="s">
        <v>15</v>
      </c>
    </row>
    <row r="134" spans="1:9" x14ac:dyDescent="0.35">
      <c r="A134" s="3" t="s">
        <v>9</v>
      </c>
      <c r="B134" s="7">
        <v>44359</v>
      </c>
      <c r="C134" s="3" t="s">
        <v>25</v>
      </c>
      <c r="D134" s="3" t="s">
        <v>11</v>
      </c>
      <c r="E134" s="4">
        <v>18</v>
      </c>
      <c r="F134" s="2">
        <v>690</v>
      </c>
      <c r="G134" s="2">
        <v>0</v>
      </c>
      <c r="H134" s="2">
        <v>5</v>
      </c>
      <c r="I134" s="2" t="s">
        <v>15</v>
      </c>
    </row>
    <row r="135" spans="1:9" x14ac:dyDescent="0.35">
      <c r="A135" s="3" t="s">
        <v>9</v>
      </c>
      <c r="B135" s="7">
        <v>44415</v>
      </c>
      <c r="C135" s="3" t="s">
        <v>25</v>
      </c>
      <c r="D135" s="3" t="s">
        <v>11</v>
      </c>
      <c r="E135" s="4">
        <v>18</v>
      </c>
      <c r="F135" s="2">
        <v>390</v>
      </c>
      <c r="G135" s="2">
        <v>0</v>
      </c>
      <c r="H135" s="2">
        <v>10</v>
      </c>
      <c r="I135" s="2" t="s">
        <v>15</v>
      </c>
    </row>
    <row r="136" spans="1:9" x14ac:dyDescent="0.35">
      <c r="A136" s="3" t="s">
        <v>9</v>
      </c>
      <c r="B136" s="7">
        <v>44431</v>
      </c>
      <c r="C136" s="3" t="s">
        <v>25</v>
      </c>
      <c r="D136" s="3" t="s">
        <v>11</v>
      </c>
      <c r="E136" s="4">
        <v>10</v>
      </c>
      <c r="F136" s="2">
        <v>130</v>
      </c>
      <c r="G136" s="2">
        <v>70</v>
      </c>
      <c r="H136" s="2">
        <v>25</v>
      </c>
      <c r="I136" s="2" t="s">
        <v>15</v>
      </c>
    </row>
    <row r="137" spans="1:9" x14ac:dyDescent="0.35">
      <c r="A137" s="3" t="s">
        <v>9</v>
      </c>
      <c r="B137" s="7">
        <v>44543</v>
      </c>
      <c r="C137" s="3" t="s">
        <v>25</v>
      </c>
      <c r="D137" s="3" t="s">
        <v>11</v>
      </c>
      <c r="E137" s="4">
        <v>43.9</v>
      </c>
      <c r="F137" s="9">
        <v>490</v>
      </c>
      <c r="G137" s="2">
        <v>0</v>
      </c>
      <c r="H137" s="2">
        <v>30</v>
      </c>
      <c r="I137" s="2" t="s">
        <v>15</v>
      </c>
    </row>
    <row r="138" spans="1:9" x14ac:dyDescent="0.35">
      <c r="A138" s="17" t="s">
        <v>9</v>
      </c>
      <c r="B138" s="18">
        <v>44563</v>
      </c>
      <c r="C138" s="17" t="s">
        <v>25</v>
      </c>
      <c r="D138" s="17" t="s">
        <v>11</v>
      </c>
      <c r="E138" s="19">
        <v>21.35</v>
      </c>
      <c r="F138" s="21">
        <v>0</v>
      </c>
      <c r="G138" s="21">
        <v>0</v>
      </c>
      <c r="H138" s="21">
        <v>0</v>
      </c>
      <c r="I138" s="21" t="s">
        <v>12</v>
      </c>
    </row>
    <row r="139" spans="1:9" x14ac:dyDescent="0.35">
      <c r="A139" s="3" t="s">
        <v>9</v>
      </c>
      <c r="B139" s="7">
        <v>44585</v>
      </c>
      <c r="C139" s="3" t="s">
        <v>25</v>
      </c>
      <c r="D139" s="3" t="s">
        <v>11</v>
      </c>
      <c r="E139" s="4">
        <v>10</v>
      </c>
      <c r="F139" s="9">
        <v>30</v>
      </c>
      <c r="G139" s="2">
        <v>40</v>
      </c>
      <c r="H139" s="2">
        <v>5</v>
      </c>
      <c r="I139" s="2" t="s">
        <v>15</v>
      </c>
    </row>
    <row r="140" spans="1:9" x14ac:dyDescent="0.35">
      <c r="A140" s="3" t="s">
        <v>9</v>
      </c>
      <c r="B140" s="7">
        <f ca="1">TODAY()-8</f>
        <v>45716</v>
      </c>
      <c r="C140" s="3" t="s">
        <v>25</v>
      </c>
      <c r="D140" s="3" t="s">
        <v>11</v>
      </c>
      <c r="E140" s="4">
        <v>17</v>
      </c>
      <c r="F140" s="2">
        <v>40</v>
      </c>
      <c r="G140" s="2">
        <v>100</v>
      </c>
      <c r="H140" s="2">
        <v>20</v>
      </c>
      <c r="I140" s="2" t="s">
        <v>15</v>
      </c>
    </row>
    <row r="141" spans="1:9" x14ac:dyDescent="0.35">
      <c r="A141" s="3" t="s">
        <v>9</v>
      </c>
      <c r="B141" s="7">
        <f ca="1">TODAY()+32</f>
        <v>45756</v>
      </c>
      <c r="C141" s="3" t="s">
        <v>25</v>
      </c>
      <c r="D141" s="3" t="s">
        <v>11</v>
      </c>
      <c r="E141" s="4">
        <v>12.75</v>
      </c>
      <c r="F141" s="2">
        <v>150</v>
      </c>
      <c r="G141" s="2">
        <v>70</v>
      </c>
      <c r="H141" s="2">
        <v>25</v>
      </c>
      <c r="I141" s="2" t="s">
        <v>15</v>
      </c>
    </row>
    <row r="142" spans="1:9" x14ac:dyDescent="0.35">
      <c r="A142" s="3" t="s">
        <v>9</v>
      </c>
      <c r="B142" s="7">
        <v>44367</v>
      </c>
      <c r="C142" s="3" t="s">
        <v>10</v>
      </c>
      <c r="D142" s="3" t="s">
        <v>11</v>
      </c>
      <c r="E142" s="4">
        <v>14</v>
      </c>
      <c r="F142" s="2">
        <v>1110</v>
      </c>
      <c r="G142" s="2">
        <v>0</v>
      </c>
      <c r="H142" s="2">
        <v>15</v>
      </c>
      <c r="I142" s="2" t="s">
        <v>15</v>
      </c>
    </row>
    <row r="143" spans="1:9" x14ac:dyDescent="0.35">
      <c r="A143" s="3" t="s">
        <v>9</v>
      </c>
      <c r="B143" s="7">
        <v>44519</v>
      </c>
      <c r="C143" s="3" t="s">
        <v>10</v>
      </c>
      <c r="D143" s="3" t="s">
        <v>11</v>
      </c>
      <c r="E143" s="4">
        <v>25</v>
      </c>
      <c r="F143" s="9">
        <v>120</v>
      </c>
      <c r="G143" s="2">
        <v>0</v>
      </c>
      <c r="H143" s="2">
        <v>25</v>
      </c>
      <c r="I143" s="2" t="s">
        <v>15</v>
      </c>
    </row>
    <row r="144" spans="1:9" x14ac:dyDescent="0.35">
      <c r="A144" s="3" t="s">
        <v>9</v>
      </c>
      <c r="B144" s="7">
        <v>44550</v>
      </c>
      <c r="C144" s="3" t="s">
        <v>10</v>
      </c>
      <c r="D144" s="3" t="s">
        <v>11</v>
      </c>
      <c r="E144" s="4">
        <v>46</v>
      </c>
      <c r="F144" s="2">
        <v>170</v>
      </c>
      <c r="G144" s="2">
        <v>10</v>
      </c>
      <c r="H144" s="2">
        <v>25</v>
      </c>
      <c r="I144" s="2" t="s">
        <v>15</v>
      </c>
    </row>
    <row r="145" spans="1:9" x14ac:dyDescent="0.35">
      <c r="A145" s="17" t="s">
        <v>9</v>
      </c>
      <c r="B145" s="18">
        <v>44562</v>
      </c>
      <c r="C145" s="17" t="s">
        <v>10</v>
      </c>
      <c r="D145" s="17" t="s">
        <v>11</v>
      </c>
      <c r="E145" s="19">
        <v>22</v>
      </c>
      <c r="F145" s="21">
        <v>530</v>
      </c>
      <c r="G145" s="21">
        <v>0</v>
      </c>
      <c r="H145" s="21">
        <v>0</v>
      </c>
      <c r="I145" s="21" t="s">
        <v>15</v>
      </c>
    </row>
    <row r="146" spans="1:9" x14ac:dyDescent="0.35">
      <c r="A146" s="17" t="s">
        <v>9</v>
      </c>
      <c r="B146" s="18">
        <v>44584</v>
      </c>
      <c r="C146" s="17" t="s">
        <v>10</v>
      </c>
      <c r="D146" s="17" t="s">
        <v>11</v>
      </c>
      <c r="E146" s="19">
        <v>4.5</v>
      </c>
      <c r="F146" s="20">
        <v>200</v>
      </c>
      <c r="G146" s="21">
        <v>0</v>
      </c>
      <c r="H146" s="21">
        <v>0</v>
      </c>
      <c r="I146" s="21" t="s">
        <v>12</v>
      </c>
    </row>
    <row r="147" spans="1:9" x14ac:dyDescent="0.35">
      <c r="A147" s="3" t="s">
        <v>9</v>
      </c>
      <c r="B147" s="7">
        <v>44586</v>
      </c>
      <c r="C147" s="3" t="s">
        <v>10</v>
      </c>
      <c r="D147" s="3" t="s">
        <v>11</v>
      </c>
      <c r="E147" s="4">
        <v>9.1999999999999993</v>
      </c>
      <c r="F147" s="2">
        <v>250</v>
      </c>
      <c r="G147" s="2">
        <v>0</v>
      </c>
      <c r="H147" s="2">
        <v>5</v>
      </c>
      <c r="I147" s="2" t="s">
        <v>15</v>
      </c>
    </row>
    <row r="148" spans="1:9" x14ac:dyDescent="0.35">
      <c r="A148" s="3" t="s">
        <v>9</v>
      </c>
      <c r="B148" s="7">
        <f ca="1">TODAY()-40</f>
        <v>45684</v>
      </c>
      <c r="C148" s="3" t="s">
        <v>10</v>
      </c>
      <c r="D148" s="3" t="s">
        <v>11</v>
      </c>
      <c r="E148" s="4">
        <v>15</v>
      </c>
      <c r="F148" s="2">
        <v>150</v>
      </c>
      <c r="G148" s="2">
        <v>10</v>
      </c>
      <c r="H148" s="2">
        <v>30</v>
      </c>
      <c r="I148" s="2" t="s">
        <v>15</v>
      </c>
    </row>
    <row r="149" spans="1:9" x14ac:dyDescent="0.35">
      <c r="A149" s="17" t="s">
        <v>9</v>
      </c>
      <c r="B149" s="18">
        <f ca="1">TODAY()-8</f>
        <v>45716</v>
      </c>
      <c r="C149" s="17" t="s">
        <v>10</v>
      </c>
      <c r="D149" s="17" t="s">
        <v>11</v>
      </c>
      <c r="E149" s="19">
        <v>21.05</v>
      </c>
      <c r="F149" s="21">
        <v>760</v>
      </c>
      <c r="G149" s="21">
        <v>0</v>
      </c>
      <c r="H149" s="21">
        <v>0</v>
      </c>
      <c r="I149" s="21" t="s">
        <v>15</v>
      </c>
    </row>
    <row r="150" spans="1:9" x14ac:dyDescent="0.35">
      <c r="A150" s="3" t="s">
        <v>9</v>
      </c>
      <c r="B150" s="7">
        <f ca="1">TODAY()-1</f>
        <v>45723</v>
      </c>
      <c r="C150" s="3" t="s">
        <v>10</v>
      </c>
      <c r="D150" s="3" t="s">
        <v>11</v>
      </c>
      <c r="E150" s="4">
        <v>7.75</v>
      </c>
      <c r="F150" s="2">
        <v>1250</v>
      </c>
      <c r="G150" s="2">
        <v>0</v>
      </c>
      <c r="H150" s="2">
        <v>25</v>
      </c>
      <c r="I150" s="2" t="s">
        <v>15</v>
      </c>
    </row>
    <row r="151" spans="1:9" x14ac:dyDescent="0.35">
      <c r="A151" s="3" t="s">
        <v>9</v>
      </c>
      <c r="B151" s="7">
        <f ca="1">TODAY()+2</f>
        <v>45726</v>
      </c>
      <c r="C151" s="25" t="s">
        <v>10</v>
      </c>
      <c r="D151" s="3" t="s">
        <v>11</v>
      </c>
      <c r="E151" s="5">
        <v>20</v>
      </c>
      <c r="F151" s="29">
        <v>100</v>
      </c>
      <c r="G151" s="29">
        <v>60</v>
      </c>
      <c r="H151" s="29">
        <v>15</v>
      </c>
      <c r="I151" s="29" t="s">
        <v>15</v>
      </c>
    </row>
  </sheetData>
  <sortState xmlns:xlrd2="http://schemas.microsoft.com/office/spreadsheetml/2017/richdata2" ref="A2:I151">
    <sortCondition descending="1" ref="C2:C151"/>
    <sortCondition ref="B2:B151"/>
    <sortCondition ref="D2:D151"/>
    <sortCondition descending="1" ref="F2:F15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2025-03-08T11:21:45Z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