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Desktop\EducationPlan\BI Cert\"/>
    </mc:Choice>
  </mc:AlternateContent>
  <xr:revisionPtr revIDLastSave="0" documentId="13_ncr:1_{F45D58B5-3B6D-4BCA-91F5-289C3E017A78}" xr6:coauthVersionLast="47" xr6:coauthVersionMax="47" xr10:uidLastSave="{00000000-0000-0000-0000-000000000000}"/>
  <bookViews>
    <workbookView xWindow="0" yWindow="0" windowWidth="12800" windowHeight="1600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B13" i="1"/>
  <c r="D13" i="1" s="1"/>
  <c r="B12" i="1"/>
  <c r="D12" i="1" s="1"/>
  <c r="C13" i="1"/>
  <c r="C12" i="1"/>
  <c r="C6" i="1"/>
  <c r="B6" i="1"/>
  <c r="Q4" i="1"/>
  <c r="Q5" i="1"/>
  <c r="Q6" i="1"/>
  <c r="Q2" i="1"/>
  <c r="Q3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R34" i="1" s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R50" i="1" s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R66" i="1" s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R82" i="1" s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R98" i="1" s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R114" i="1" s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R162" i="1" s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R178" i="1" s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R194" i="1" s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R223" i="1" s="1"/>
  <c r="Q224" i="1"/>
  <c r="Q225" i="1"/>
  <c r="Q226" i="1"/>
  <c r="R226" i="1" s="1"/>
  <c r="Q227" i="1"/>
  <c r="Q228" i="1"/>
  <c r="Q229" i="1"/>
  <c r="Q230" i="1"/>
  <c r="Q231" i="1"/>
  <c r="R231" i="1" s="1"/>
  <c r="Q232" i="1"/>
  <c r="Q233" i="1"/>
  <c r="Q234" i="1"/>
  <c r="Q235" i="1"/>
  <c r="Q236" i="1"/>
  <c r="Q237" i="1"/>
  <c r="Q238" i="1"/>
  <c r="Q239" i="1"/>
  <c r="Q240" i="1"/>
  <c r="Q241" i="1"/>
  <c r="Q242" i="1"/>
  <c r="R242" i="1" s="1"/>
  <c r="Q243" i="1"/>
  <c r="Q244" i="1"/>
  <c r="Q245" i="1"/>
  <c r="Q246" i="1"/>
  <c r="R2" i="1"/>
  <c r="R33" i="1"/>
  <c r="R49" i="1"/>
  <c r="R65" i="1"/>
  <c r="R81" i="1"/>
  <c r="R97" i="1"/>
  <c r="R113" i="1"/>
  <c r="R129" i="1"/>
  <c r="R160" i="1"/>
  <c r="R176" i="1"/>
  <c r="R193" i="1"/>
  <c r="R209" i="1"/>
  <c r="R224" i="1"/>
  <c r="R23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R201" i="1" s="1"/>
  <c r="P202" i="1"/>
  <c r="P203" i="1"/>
  <c r="P204" i="1"/>
  <c r="R204" i="1" s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R233" i="1" s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198" i="1"/>
  <c r="R213" i="1"/>
  <c r="R216" i="1"/>
  <c r="R235" i="1"/>
  <c r="R243" i="1"/>
  <c r="R245" i="1"/>
  <c r="R219" i="1"/>
  <c r="R221" i="1"/>
  <c r="R225" i="1"/>
  <c r="R227" i="1"/>
  <c r="R228" i="1"/>
  <c r="R229" i="1"/>
  <c r="R230" i="1"/>
  <c r="R196" i="1"/>
  <c r="R199" i="1"/>
  <c r="R202" i="1"/>
  <c r="R205" i="1"/>
  <c r="R211" i="1"/>
  <c r="R214" i="1"/>
  <c r="R217" i="1"/>
  <c r="R165" i="1"/>
  <c r="R167" i="1"/>
  <c r="R169" i="1"/>
  <c r="R172" i="1"/>
  <c r="R180" i="1"/>
  <c r="R184" i="1"/>
  <c r="R188" i="1"/>
  <c r="R149" i="1"/>
  <c r="R151" i="1"/>
  <c r="R153" i="1"/>
  <c r="R155" i="1"/>
  <c r="R157" i="1"/>
  <c r="R159" i="1"/>
  <c r="R163" i="1"/>
  <c r="R5" i="1"/>
  <c r="R8" i="1"/>
  <c r="R10" i="1"/>
  <c r="R12" i="1"/>
  <c r="R14" i="1"/>
  <c r="R20" i="1"/>
  <c r="R22" i="1"/>
  <c r="R24" i="1"/>
  <c r="R25" i="1"/>
  <c r="R3" i="1"/>
  <c r="R6" i="1"/>
  <c r="R19" i="1"/>
  <c r="R21" i="1"/>
  <c r="R23" i="1"/>
  <c r="R4" i="1"/>
  <c r="R7" i="1"/>
  <c r="R9" i="1"/>
  <c r="R11" i="1"/>
  <c r="R13" i="1"/>
  <c r="R15" i="1"/>
  <c r="R26" i="1"/>
  <c r="R27" i="1"/>
  <c r="R28" i="1"/>
  <c r="R29" i="1"/>
  <c r="R30" i="1"/>
  <c r="R31" i="1"/>
  <c r="R32" i="1"/>
  <c r="R156" i="1"/>
  <c r="R158" i="1"/>
  <c r="R164" i="1"/>
  <c r="R170" i="1"/>
  <c r="R173" i="1"/>
  <c r="R177" i="1"/>
  <c r="R181" i="1"/>
  <c r="R185" i="1"/>
  <c r="R191" i="1"/>
  <c r="R110" i="1"/>
  <c r="R116" i="1"/>
  <c r="R119" i="1"/>
  <c r="R122" i="1"/>
  <c r="R133" i="1"/>
  <c r="R135" i="1"/>
  <c r="R137" i="1"/>
  <c r="R139" i="1"/>
  <c r="R141" i="1"/>
  <c r="R143" i="1"/>
  <c r="R145" i="1"/>
  <c r="R147" i="1"/>
  <c r="R104" i="1"/>
  <c r="R106" i="1"/>
  <c r="R108" i="1"/>
  <c r="R111" i="1"/>
  <c r="R117" i="1"/>
  <c r="R120" i="1"/>
  <c r="R123" i="1"/>
  <c r="R134" i="1"/>
  <c r="R136" i="1"/>
  <c r="R138" i="1"/>
  <c r="R140" i="1"/>
  <c r="R142" i="1"/>
  <c r="R144" i="1"/>
  <c r="R148" i="1"/>
  <c r="R125" i="1"/>
  <c r="R126" i="1"/>
  <c r="R127" i="1"/>
  <c r="R128" i="1"/>
  <c r="R131" i="1"/>
  <c r="R132" i="1"/>
  <c r="R105" i="1"/>
  <c r="R107" i="1"/>
  <c r="R109" i="1"/>
  <c r="R112" i="1"/>
  <c r="R115" i="1"/>
  <c r="R118" i="1"/>
  <c r="R121" i="1"/>
  <c r="R124" i="1"/>
  <c r="R166" i="1"/>
  <c r="R168" i="1"/>
  <c r="R171" i="1"/>
  <c r="R174" i="1"/>
  <c r="R182" i="1"/>
  <c r="R186" i="1"/>
  <c r="R175" i="1"/>
  <c r="R179" i="1"/>
  <c r="R183" i="1"/>
  <c r="R187" i="1"/>
  <c r="R190" i="1"/>
  <c r="R192" i="1"/>
  <c r="R150" i="1"/>
  <c r="R152" i="1"/>
  <c r="R154" i="1"/>
  <c r="R197" i="1"/>
  <c r="R200" i="1"/>
  <c r="R203" i="1"/>
  <c r="R206" i="1"/>
  <c r="R212" i="1"/>
  <c r="R215" i="1"/>
  <c r="R218" i="1"/>
  <c r="R232" i="1"/>
  <c r="R234" i="1"/>
  <c r="R236" i="1"/>
  <c r="R238" i="1"/>
  <c r="R240" i="1"/>
  <c r="R244" i="1"/>
  <c r="R246" i="1"/>
  <c r="R220" i="1"/>
  <c r="R222" i="1"/>
  <c r="R54" i="1"/>
  <c r="R55" i="1"/>
  <c r="R56" i="1"/>
  <c r="R57" i="1"/>
  <c r="R58" i="1"/>
  <c r="R59" i="1"/>
  <c r="R36" i="1"/>
  <c r="R38" i="1"/>
  <c r="R40" i="1"/>
  <c r="R42" i="1"/>
  <c r="R44" i="1"/>
  <c r="R46" i="1"/>
  <c r="R35" i="1"/>
  <c r="R37" i="1"/>
  <c r="R39" i="1"/>
  <c r="R41" i="1"/>
  <c r="R43" i="1"/>
  <c r="R45" i="1"/>
  <c r="R47" i="1"/>
  <c r="R48" i="1"/>
  <c r="R51" i="1"/>
  <c r="R60" i="1"/>
  <c r="R61" i="1"/>
  <c r="R62" i="1"/>
  <c r="R63" i="1"/>
  <c r="R64" i="1"/>
  <c r="R67" i="1"/>
  <c r="R52" i="1"/>
  <c r="R53" i="1"/>
  <c r="R92" i="1"/>
  <c r="R94" i="1"/>
  <c r="R96" i="1"/>
  <c r="R100" i="1"/>
  <c r="R102" i="1"/>
  <c r="R68" i="1"/>
  <c r="R70" i="1"/>
  <c r="R72" i="1"/>
  <c r="R74" i="1"/>
  <c r="R76" i="1"/>
  <c r="R78" i="1"/>
  <c r="R80" i="1"/>
  <c r="R90" i="1"/>
  <c r="R91" i="1"/>
  <c r="R93" i="1"/>
  <c r="R95" i="1"/>
  <c r="R99" i="1"/>
  <c r="R101" i="1"/>
  <c r="R103" i="1"/>
  <c r="R83" i="1"/>
  <c r="R84" i="1"/>
  <c r="R85" i="1"/>
  <c r="R86" i="1"/>
  <c r="R87" i="1"/>
  <c r="R88" i="1"/>
  <c r="R89" i="1"/>
  <c r="R69" i="1"/>
  <c r="R71" i="1"/>
  <c r="R73" i="1"/>
  <c r="R75" i="1"/>
  <c r="R77" i="1"/>
  <c r="R79" i="1"/>
  <c r="R195" i="1"/>
  <c r="D14" i="1" l="1"/>
  <c r="R210" i="1"/>
  <c r="R146" i="1"/>
  <c r="R130" i="1"/>
  <c r="R18" i="1"/>
  <c r="R241" i="1"/>
  <c r="R161" i="1"/>
  <c r="R17" i="1"/>
  <c r="R16" i="1"/>
  <c r="R207" i="1"/>
  <c r="R237" i="1"/>
  <c r="R189" i="1"/>
</calcChain>
</file>

<file path=xl/sharedStrings.xml><?xml version="1.0" encoding="utf-8"?>
<sst xmlns="http://schemas.openxmlformats.org/spreadsheetml/2006/main" count="1743" uniqueCount="156">
  <si>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</si>
  <si>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</si>
  <si>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</si>
  <si>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</si>
  <si>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</si>
  <si>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</si>
  <si>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</si>
  <si>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</si>
  <si>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</si>
  <si>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</si>
  <si>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</si>
  <si>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</si>
  <si>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</si>
  <si>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</si>
  <si>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</si>
  <si>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</si>
  <si>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</si>
  <si>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</si>
  <si>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</si>
  <si>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</si>
  <si>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</si>
  <si>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</si>
  <si>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</si>
  <si>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</si>
  <si>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</si>
  <si>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</si>
  <si>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</si>
  <si>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</si>
  <si>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</si>
  <si>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</si>
  <si>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</si>
  <si>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</si>
  <si>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</si>
  <si>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</si>
  <si>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</si>
  <si>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</si>
  <si>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</si>
  <si>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</si>
  <si>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</si>
  <si>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</si>
  <si>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</si>
  <si>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</si>
  <si>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</si>
  <si>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</si>
  <si>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</si>
  <si>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</si>
  <si>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</si>
  <si>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</si>
  <si>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</si>
  <si>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</si>
  <si>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</si>
  <si>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</si>
  <si>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</si>
  <si>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</si>
  <si>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</si>
  <si>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</si>
  <si>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</si>
  <si>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</si>
  <si>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</si>
  <si>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</si>
  <si>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</si>
  <si>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</si>
  <si>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</si>
  <si>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</si>
  <si>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</si>
  <si>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</si>
  <si>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</si>
  <si>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</si>
  <si>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</si>
  <si>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</si>
  <si>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</si>
  <si>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</si>
  <si>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</si>
  <si>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</si>
  <si>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</si>
  <si>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</si>
  <si>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</si>
  <si>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</si>
  <si>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</si>
  <si>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</si>
  <si>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</si>
  <si>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</si>
  <si>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</si>
  <si>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</si>
  <si>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</si>
  <si>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</si>
  <si>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</si>
  <si>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</si>
  <si>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</si>
  <si>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</si>
  <si>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</si>
  <si>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</si>
  <si>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</si>
  <si>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</si>
  <si>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</si>
  <si>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</si>
  <si>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</si>
  <si>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</si>
  <si>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</si>
  <si>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</si>
  <si>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</si>
  <si>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</si>
  <si>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</si>
  <si>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</si>
  <si>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</si>
  <si>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</si>
  <si>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</si>
  <si>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</si>
  <si>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</si>
  <si>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</si>
  <si>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</si>
  <si>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</si>
  <si>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</si>
  <si>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</si>
  <si>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</si>
  <si>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</si>
  <si>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</si>
  <si>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</si>
  <si>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</si>
  <si>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</si>
  <si>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</si>
  <si>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</si>
  <si>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</si>
  <si>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</si>
  <si>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</si>
  <si>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</si>
  <si>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</si>
  <si>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</si>
  <si>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</si>
  <si>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</si>
  <si>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</si>
  <si>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</si>
  <si>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</si>
  <si>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</si>
  <si>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</si>
  <si>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</si>
  <si>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</si>
  <si>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</si>
  <si>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</si>
  <si>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</si>
  <si>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</si>
  <si>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</si>
  <si>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</si>
  <si>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</si>
  <si>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</si>
  <si>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</si>
  <si>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</si>
  <si>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Q!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</si>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</sst>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5" x14ac:dyDescent="0.35"/>
  <cols>
    <col min="1" max="1" width="20.6328125" bestFit="1" customWidth="1"/>
    <col min="2" max="3" width="9.36328125" bestFit="1" customWidth="1"/>
    <col min="4" max="4" width="9.7265625" bestFit="1" customWidth="1"/>
    <col min="5" max="5" width="9.7265625" customWidth="1"/>
    <col min="6" max="6" width="9.7265625" hidden="1" customWidth="1"/>
    <col min="7" max="7" width="15.453125" bestFit="1" customWidth="1"/>
    <col min="8" max="8" width="12.453125" bestFit="1" customWidth="1"/>
    <col min="9" max="9" width="21.90625" bestFit="1" customWidth="1"/>
    <col min="10" max="10" width="10.1796875" bestFit="1" customWidth="1"/>
    <col min="11" max="11" width="6.54296875" bestFit="1" customWidth="1"/>
    <col min="12" max="12" width="4.81640625" bestFit="1" customWidth="1"/>
    <col min="13" max="13" width="9.54296875" bestFit="1" customWidth="1"/>
    <col min="14" max="14" width="6.54296875" bestFit="1" customWidth="1"/>
    <col min="15" max="15" width="8.1796875" bestFit="1" customWidth="1"/>
    <col min="16" max="16" width="12.1796875" bestFit="1" customWidth="1"/>
    <col min="17" max="17" width="7.54296875" bestFit="1" customWidth="1"/>
    <col min="18" max="18" width="10.453125" bestFit="1" customWidth="1"/>
    <col min="19" max="19" width="10.1796875" hidden="1" customWidth="1"/>
    <col min="20" max="20" width="11.453125" hidden="1" customWidth="1"/>
    <col min="21" max="21" width="8" hidden="1" customWidth="1"/>
    <col min="22" max="22" width="9" hidden="1" customWidth="1"/>
    <col min="23" max="23" width="36.6328125" hidden="1" customWidth="1"/>
    <col min="24" max="25" width="7.453125" hidden="1" customWidth="1"/>
  </cols>
  <sheetData>
    <row r="1" spans="1:25" ht="31.5" customHeight="1" x14ac:dyDescent="0.35">
      <c r="E1" t="s">
        <v>0</v>
      </c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IF(P2&gt;2000,P2*105%,P2)</f>
        <v>2520</v>
      </c>
      <c r="R2" s="1">
        <f>P2+Q2</f>
        <v>4920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5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IF(P3&gt;2000,P3*105%,P3)</f>
        <v>4200</v>
      </c>
      <c r="R3" s="1">
        <f>P3+Q3</f>
        <v>8200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5" x14ac:dyDescent="0.35">
      <c r="A4" s="9" t="s">
        <v>147</v>
      </c>
      <c r="B4" s="3"/>
      <c r="C4" s="3"/>
      <c r="D4" s="3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>IF(P4&gt;2000,P4*105%,P4)</f>
        <v>2520</v>
      </c>
      <c r="R4" s="1">
        <f>P4+Q4</f>
        <v>4920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x14ac:dyDescent="0.35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>IF(P5&gt;2000,P5*105%,P5)</f>
        <v>1500</v>
      </c>
      <c r="R5" s="1">
        <f>P5+Q5</f>
        <v>3000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5">
      <c r="B6" s="5">
        <f>SUMIF($L$2:$L$246,"2022",$R$2:$R$246)</f>
        <v>647100</v>
      </c>
      <c r="C6" s="5">
        <f>SUMIF($L$2:$L$246,"2023",$R$2:$R$246)</f>
        <v>888930</v>
      </c>
      <c r="D6" s="6"/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>IF(P6&gt;2000,P6*105%,P6)</f>
        <v>2625</v>
      </c>
      <c r="R6" s="1">
        <f>P6+Q6</f>
        <v>5125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5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1500</v>
      </c>
      <c r="R7" s="1">
        <f>P7+Q7</f>
        <v>3000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5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5670</v>
      </c>
      <c r="R8" s="1">
        <f>P8+Q8</f>
        <v>11070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5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5670</v>
      </c>
      <c r="R9" s="1">
        <f>P9+Q9</f>
        <v>11070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5" x14ac:dyDescent="0.35">
      <c r="A10" s="9" t="s">
        <v>148</v>
      </c>
      <c r="B10" s="3"/>
      <c r="C10" s="3"/>
      <c r="D10" s="3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2205</v>
      </c>
      <c r="R10" s="1">
        <f>P10+Q10</f>
        <v>4305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x14ac:dyDescent="0.35">
      <c r="B11" s="10">
        <v>2022</v>
      </c>
      <c r="C11" s="10">
        <v>2023</v>
      </c>
      <c r="D11" s="11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2205</v>
      </c>
      <c r="R11" s="1">
        <f>P11+Q11</f>
        <v>4305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5">
      <c r="A12" t="s">
        <v>53</v>
      </c>
      <c r="B12" s="5">
        <f>SUMIF($K$2:$K$103,"1",$R$2:$R$103)</f>
        <v>198895</v>
      </c>
      <c r="C12" s="5">
        <f>SUMIF($K$104:$K$246,"1",$R$104:$R$246)</f>
        <v>281155</v>
      </c>
      <c r="D12" s="4">
        <f>(C12-B12)/C12</f>
        <v>0.29257882662588253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2730</v>
      </c>
      <c r="R12" s="1">
        <f>P12+Q12</f>
        <v>5330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5">
      <c r="A13" t="s">
        <v>57</v>
      </c>
      <c r="B13" s="5">
        <f>SUMIF($K$2:$K$103,"2",$R$2:$R$103)</f>
        <v>222045</v>
      </c>
      <c r="C13" s="5">
        <f>SUMIF($K$104:$K$246,"2",$R$104:$R$246)</f>
        <v>285035</v>
      </c>
      <c r="D13" s="4">
        <f t="shared" ref="D13:D14" si="4">(C13-B13)/C13</f>
        <v>0.22099040468714368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2730</v>
      </c>
      <c r="R13" s="1">
        <f>P13+Q13</f>
        <v>5330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5">
      <c r="A14" t="s">
        <v>60</v>
      </c>
      <c r="B14" s="5">
        <f>SUMIF($K$2:$K$103,"3",$R$2:$R$103)</f>
        <v>226160</v>
      </c>
      <c r="C14" s="5">
        <f>SUMIF($K$104:$K$246,"3",$R$104:$R$246)</f>
        <v>322740</v>
      </c>
      <c r="D14" s="4">
        <f>(C14-B14)/C14</f>
        <v>0.29925017041581459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1600</v>
      </c>
      <c r="R14" s="1">
        <f>P14+Q14</f>
        <v>3200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5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1600</v>
      </c>
      <c r="R15" s="1">
        <f>P15+Q15</f>
        <v>3200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4620</v>
      </c>
      <c r="R16" s="1">
        <f>P16+Q16</f>
        <v>9020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2625</v>
      </c>
      <c r="R17" s="1">
        <f>P17+Q17</f>
        <v>5125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5985</v>
      </c>
      <c r="R18" s="1">
        <f>P18+Q18</f>
        <v>11685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2310</v>
      </c>
      <c r="R19" s="1">
        <f>P19+Q19</f>
        <v>4510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5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4200</v>
      </c>
      <c r="R20" s="1">
        <f>P20+Q20</f>
        <v>8200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5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4200</v>
      </c>
      <c r="R21" s="1">
        <f>P21+Q21</f>
        <v>8200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5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2415</v>
      </c>
      <c r="R22" s="1">
        <f>P22+Q22</f>
        <v>4715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5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2415</v>
      </c>
      <c r="R23" s="1">
        <f>P23+Q23</f>
        <v>4715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6300</v>
      </c>
      <c r="R24" s="1">
        <f>P24+Q24</f>
        <v>12300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3675</v>
      </c>
      <c r="R25" s="1">
        <f>P25+Q25</f>
        <v>7175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2310</v>
      </c>
      <c r="R26" s="1">
        <f>P26+Q26</f>
        <v>4510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1400</v>
      </c>
      <c r="R27" s="1">
        <f>P27+Q27</f>
        <v>2800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5355</v>
      </c>
      <c r="R28" s="1">
        <f>P28+Q28</f>
        <v>10455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2000</v>
      </c>
      <c r="R29" s="1">
        <f>P29+Q29</f>
        <v>4000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3150</v>
      </c>
      <c r="R30" s="1">
        <f>P30+Q30</f>
        <v>6150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1800</v>
      </c>
      <c r="R31" s="1">
        <f>P31+Q31</f>
        <v>3600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4830</v>
      </c>
      <c r="R32" s="1">
        <f>P32+Q32</f>
        <v>9430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2730</v>
      </c>
      <c r="R33" s="1">
        <f>P33+Q33</f>
        <v>5330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4200</v>
      </c>
      <c r="R34" s="1">
        <f>P34+Q34</f>
        <v>8200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2520</v>
      </c>
      <c r="R35" s="1">
        <f>P35+Q35</f>
        <v>4920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2625</v>
      </c>
      <c r="R36" s="1">
        <f>P36+Q36</f>
        <v>5125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1500</v>
      </c>
      <c r="R37" s="1">
        <f>P37+Q37</f>
        <v>3000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5355</v>
      </c>
      <c r="R38" s="1">
        <f>P38+Q38</f>
        <v>10455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5670</v>
      </c>
      <c r="R39" s="1">
        <f>P39+Q39</f>
        <v>11070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2205</v>
      </c>
      <c r="R40" s="1">
        <f>P40+Q40</f>
        <v>4305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2205</v>
      </c>
      <c r="R41" s="1">
        <f>P41+Q41</f>
        <v>4305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3150</v>
      </c>
      <c r="R42" s="1">
        <f>P42+Q42</f>
        <v>6150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2730</v>
      </c>
      <c r="R43" s="1">
        <f>P43+Q43</f>
        <v>5330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1800</v>
      </c>
      <c r="R44" s="1">
        <f>P44+Q44</f>
        <v>3600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1600</v>
      </c>
      <c r="R45" s="1">
        <f>P45+Q45</f>
        <v>3200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6720</v>
      </c>
      <c r="R46" s="1">
        <f>P46+Q46</f>
        <v>13120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4620</v>
      </c>
      <c r="R47" s="1">
        <f>P47+Q47</f>
        <v>9020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4620</v>
      </c>
      <c r="R48" s="1">
        <f>P48+Q48</f>
        <v>9020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3885</v>
      </c>
      <c r="R49" s="1">
        <f>P49+Q49</f>
        <v>7585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2625</v>
      </c>
      <c r="R50" s="1">
        <f>P50+Q50</f>
        <v>5125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2625</v>
      </c>
      <c r="R51" s="1">
        <f>P51+Q51</f>
        <v>5125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2730</v>
      </c>
      <c r="R52" s="1">
        <f>P52+Q52</f>
        <v>5330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1600</v>
      </c>
      <c r="R53" s="1">
        <f>P53+Q53</f>
        <v>3200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5985</v>
      </c>
      <c r="R54" s="1">
        <f>P54+Q54</f>
        <v>11685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2310</v>
      </c>
      <c r="R55" s="1">
        <f>P55+Q55</f>
        <v>4510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4200</v>
      </c>
      <c r="R56" s="1">
        <f>P56+Q56</f>
        <v>8200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2415</v>
      </c>
      <c r="R57" s="1">
        <f>P57+Q57</f>
        <v>4715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6300</v>
      </c>
      <c r="R58" s="1">
        <f>P58+Q58</f>
        <v>12300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3675</v>
      </c>
      <c r="R59" s="1">
        <f>P59+Q59</f>
        <v>7175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2310</v>
      </c>
      <c r="R60" s="1">
        <f>P60+Q60</f>
        <v>4510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1400</v>
      </c>
      <c r="R61" s="1">
        <f>P61+Q61</f>
        <v>2800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5355</v>
      </c>
      <c r="R62" s="1">
        <f>P62+Q62</f>
        <v>10455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2000</v>
      </c>
      <c r="R63" s="1">
        <f>P63+Q63</f>
        <v>4000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3150</v>
      </c>
      <c r="R64" s="1">
        <f>P64+Q64</f>
        <v>6150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1800</v>
      </c>
      <c r="R65" s="1">
        <f>P65+Q65</f>
        <v>3600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4830</v>
      </c>
      <c r="R66" s="1">
        <f>P66+Q66</f>
        <v>9430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">
        <f t="shared" ref="Q67:Q130" si="8">IF(P67&gt;2000,P67*105%,P67)</f>
        <v>2730</v>
      </c>
      <c r="R67" s="1">
        <f>P67+Q67</f>
        <v>5330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2520</v>
      </c>
      <c r="R68" s="1">
        <f>P68+Q68</f>
        <v>4920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4200</v>
      </c>
      <c r="R69" s="1">
        <f>P69+Q69</f>
        <v>8200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1500</v>
      </c>
      <c r="R70" s="1">
        <f>P70+Q70</f>
        <v>3000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2625</v>
      </c>
      <c r="R71" s="1">
        <f>P71+Q71</f>
        <v>5125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5670</v>
      </c>
      <c r="R72" s="1">
        <f>P72+Q72</f>
        <v>11070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5355</v>
      </c>
      <c r="R73" s="1">
        <f>P73+Q73</f>
        <v>10455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2205</v>
      </c>
      <c r="R74" s="1">
        <f>P74+Q74</f>
        <v>4305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2205</v>
      </c>
      <c r="R75" s="1">
        <f>P75+Q75</f>
        <v>4305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2730</v>
      </c>
      <c r="R76" s="1">
        <f>P76+Q76</f>
        <v>5330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3150</v>
      </c>
      <c r="R77" s="1">
        <f>P77+Q77</f>
        <v>6150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1600</v>
      </c>
      <c r="R78" s="1">
        <f>P78+Q78</f>
        <v>3200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1800</v>
      </c>
      <c r="R79" s="1">
        <f>P79+Q79</f>
        <v>3600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4620</v>
      </c>
      <c r="R80" s="1">
        <f>P80+Q80</f>
        <v>9020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2625</v>
      </c>
      <c r="R81" s="1">
        <f>P81+Q81</f>
        <v>5125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2730</v>
      </c>
      <c r="R82" s="1">
        <f>P82+Q82</f>
        <v>5330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1600</v>
      </c>
      <c r="R83" s="1">
        <f>P83+Q83</f>
        <v>3200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5985</v>
      </c>
      <c r="R84" s="1">
        <f>P84+Q84</f>
        <v>11685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2310</v>
      </c>
      <c r="R85" s="1">
        <f>P85+Q85</f>
        <v>4510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4200</v>
      </c>
      <c r="R86" s="1">
        <f>P86+Q86</f>
        <v>8200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2415</v>
      </c>
      <c r="R87" s="1">
        <f>P87+Q87</f>
        <v>4715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6300</v>
      </c>
      <c r="R88" s="1">
        <f>P88+Q88</f>
        <v>12300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3675</v>
      </c>
      <c r="R89" s="1">
        <f>P89+Q89</f>
        <v>7175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2310</v>
      </c>
      <c r="R90" s="1">
        <f>P90+Q90</f>
        <v>4510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1400</v>
      </c>
      <c r="R91" s="1">
        <f>P91+Q91</f>
        <v>2800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5355</v>
      </c>
      <c r="R92" s="1">
        <f>P92+Q92</f>
        <v>10455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5355</v>
      </c>
      <c r="R93" s="1">
        <f>P93+Q93</f>
        <v>10455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2000</v>
      </c>
      <c r="R94" s="1">
        <f>P94+Q94</f>
        <v>4000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2000</v>
      </c>
      <c r="R95" s="1">
        <f>P95+Q95</f>
        <v>4000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3150</v>
      </c>
      <c r="R96" s="1">
        <f>P96+Q96</f>
        <v>6150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3150</v>
      </c>
      <c r="R97" s="1">
        <f>P97+Q97</f>
        <v>6150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1800</v>
      </c>
      <c r="R98" s="1">
        <f>P98+Q98</f>
        <v>3600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1800</v>
      </c>
      <c r="R99" s="1">
        <f>P99+Q99</f>
        <v>3600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4830</v>
      </c>
      <c r="R100" s="1">
        <f>P100+Q100</f>
        <v>9430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4830</v>
      </c>
      <c r="R101" s="1">
        <f>P101+Q101</f>
        <v>9430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2730</v>
      </c>
      <c r="R102" s="1">
        <f>P102+Q102</f>
        <v>5330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2730</v>
      </c>
      <c r="R103" s="1">
        <f>P103+Q103</f>
        <v>5330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2520</v>
      </c>
      <c r="R104" s="1">
        <f>P104+Q104</f>
        <v>4920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4200</v>
      </c>
      <c r="R105" s="1">
        <f>P105+Q105</f>
        <v>8200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1500</v>
      </c>
      <c r="R106" s="1">
        <f>P106+Q106</f>
        <v>3000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2625</v>
      </c>
      <c r="R107" s="1">
        <f>P107+Q107</f>
        <v>5125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5670</v>
      </c>
      <c r="R108" s="1">
        <f>P108+Q108</f>
        <v>11070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5355</v>
      </c>
      <c r="R109" s="1">
        <f>P109+Q109</f>
        <v>10455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2205</v>
      </c>
      <c r="R110" s="1">
        <f>P110+Q110</f>
        <v>4305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2205</v>
      </c>
      <c r="R111" s="1">
        <f>P111+Q111</f>
        <v>4305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2205</v>
      </c>
      <c r="R112" s="1">
        <f>P112+Q112</f>
        <v>4305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2730</v>
      </c>
      <c r="R113" s="1">
        <f>P113+Q113</f>
        <v>5330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2730</v>
      </c>
      <c r="R114" s="1">
        <f>P114+Q114</f>
        <v>5330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3150</v>
      </c>
      <c r="R115" s="1">
        <f>P115+Q115</f>
        <v>6150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1600</v>
      </c>
      <c r="R116" s="1">
        <f>P116+Q116</f>
        <v>3200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1600</v>
      </c>
      <c r="R117" s="1">
        <f>P117+Q117</f>
        <v>3200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1800</v>
      </c>
      <c r="R118" s="1">
        <f>P118+Q118</f>
        <v>3600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4620</v>
      </c>
      <c r="R119" s="1">
        <f>P119+Q119</f>
        <v>9020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4620</v>
      </c>
      <c r="R120" s="1">
        <f>P120+Q120</f>
        <v>9020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6720</v>
      </c>
      <c r="R121" s="1">
        <f>P121+Q121</f>
        <v>13120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2625</v>
      </c>
      <c r="R122" s="1">
        <f>P122+Q122</f>
        <v>5125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2625</v>
      </c>
      <c r="R123" s="1">
        <f>P123+Q123</f>
        <v>5125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3885</v>
      </c>
      <c r="R124" s="1">
        <f>P124+Q124</f>
        <v>7585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2730</v>
      </c>
      <c r="R125" s="1">
        <f>P125+Q125</f>
        <v>5330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1600</v>
      </c>
      <c r="R126" s="1">
        <f>P126+Q126</f>
        <v>3200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5985</v>
      </c>
      <c r="R127" s="1">
        <f>P127+Q127</f>
        <v>11685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2310</v>
      </c>
      <c r="R128" s="1">
        <f>P128+Q128</f>
        <v>4510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4200</v>
      </c>
      <c r="R129" s="1">
        <f>P129+Q129</f>
        <v>8200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2415</v>
      </c>
      <c r="R130" s="1">
        <f>P130+Q130</f>
        <v>4715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">
        <f t="shared" ref="Q131:Q194" si="12">IF(P131&gt;2000,P131*105%,P131)</f>
        <v>6300</v>
      </c>
      <c r="R131" s="1">
        <f>P131+Q131</f>
        <v>12300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3675</v>
      </c>
      <c r="R132" s="1">
        <f>P132+Q132</f>
        <v>7175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2310</v>
      </c>
      <c r="R133" s="1">
        <f>P133+Q133</f>
        <v>4510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2310</v>
      </c>
      <c r="R134" s="1">
        <f>P134+Q134</f>
        <v>4510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1400</v>
      </c>
      <c r="R135" s="1">
        <f>P135+Q135</f>
        <v>2800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1400</v>
      </c>
      <c r="R136" s="1">
        <f>P136+Q136</f>
        <v>2800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5355</v>
      </c>
      <c r="R137" s="1">
        <f>P137+Q137</f>
        <v>10455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5355</v>
      </c>
      <c r="R138" s="1">
        <f>P138+Q138</f>
        <v>10455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2000</v>
      </c>
      <c r="R139" s="1">
        <f>P139+Q139</f>
        <v>4000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2000</v>
      </c>
      <c r="R140" s="1">
        <f>P140+Q140</f>
        <v>4000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3150</v>
      </c>
      <c r="R141" s="1">
        <f>P141+Q141</f>
        <v>6150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3150</v>
      </c>
      <c r="R142" s="1">
        <f>P142+Q142</f>
        <v>6150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1800</v>
      </c>
      <c r="R143" s="1">
        <f>P143+Q143</f>
        <v>3600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1800</v>
      </c>
      <c r="R144" s="1">
        <f>P144+Q144</f>
        <v>3600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4830</v>
      </c>
      <c r="R145" s="1">
        <f>P145+Q145</f>
        <v>9430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4830</v>
      </c>
      <c r="R146" s="1">
        <f>P146+Q146</f>
        <v>9430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2730</v>
      </c>
      <c r="R147" s="1">
        <f>P147+Q147</f>
        <v>5330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2730</v>
      </c>
      <c r="R148" s="1">
        <f>P148+Q148</f>
        <v>5330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300</v>
      </c>
      <c r="R149" s="1">
        <f>P149+Q149</f>
        <v>600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2520</v>
      </c>
      <c r="R150" s="1">
        <f>P150+Q150</f>
        <v>4920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200</v>
      </c>
      <c r="R151" s="1">
        <f>P151+Q151</f>
        <v>400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1500</v>
      </c>
      <c r="R152" s="1">
        <f>P152+Q152</f>
        <v>3000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1200</v>
      </c>
      <c r="R153" s="1">
        <f>P153+Q153</f>
        <v>2400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5670</v>
      </c>
      <c r="R154" s="1">
        <f>P154+Q154</f>
        <v>11070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600</v>
      </c>
      <c r="R155" s="1">
        <f>P155+Q155</f>
        <v>1200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2205</v>
      </c>
      <c r="R156" s="1">
        <f>P156+Q156</f>
        <v>4305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3780</v>
      </c>
      <c r="R157" s="1">
        <f>P157+Q157</f>
        <v>7380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2730</v>
      </c>
      <c r="R158" s="1">
        <f>P158+Q158</f>
        <v>5330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2520</v>
      </c>
      <c r="R159" s="1">
        <f>P159+Q159</f>
        <v>4920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1600</v>
      </c>
      <c r="R160" s="1">
        <f>P160+Q160</f>
        <v>3200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4410</v>
      </c>
      <c r="R161" s="1">
        <f>P161+Q161</f>
        <v>8610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4620</v>
      </c>
      <c r="R162" s="1">
        <f>P162+Q162</f>
        <v>9020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2730</v>
      </c>
      <c r="R163" s="1">
        <f>P163+Q163</f>
        <v>5330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2625</v>
      </c>
      <c r="R164" s="1">
        <f>P164+Q164</f>
        <v>5125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2520</v>
      </c>
      <c r="R165" s="1">
        <f>P165+Q165</f>
        <v>4920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2520</v>
      </c>
      <c r="R166" s="1">
        <f>P166+Q166</f>
        <v>4920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1500</v>
      </c>
      <c r="R167" s="1">
        <f>P167+Q167</f>
        <v>3000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1500</v>
      </c>
      <c r="R168" s="1">
        <f>P168+Q168</f>
        <v>3000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8820</v>
      </c>
      <c r="R169" s="1">
        <f>P169+Q169</f>
        <v>17220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2310</v>
      </c>
      <c r="R170" s="1">
        <f>P170+Q170</f>
        <v>4510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8820</v>
      </c>
      <c r="R171" s="1">
        <f>P171+Q171</f>
        <v>17220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3360</v>
      </c>
      <c r="R172" s="1">
        <f>P172+Q172</f>
        <v>6560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1400</v>
      </c>
      <c r="R173" s="1">
        <f>P173+Q173</f>
        <v>2800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3360</v>
      </c>
      <c r="R174" s="1">
        <f>P174+Q174</f>
        <v>6560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1400</v>
      </c>
      <c r="R175" s="1">
        <f>P175+Q175</f>
        <v>2800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4200</v>
      </c>
      <c r="R176" s="1">
        <f>P176+Q176</f>
        <v>8200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5355</v>
      </c>
      <c r="R177" s="1">
        <f>P177+Q177</f>
        <v>10455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4200</v>
      </c>
      <c r="R178" s="1">
        <f>P178+Q178</f>
        <v>8200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5355</v>
      </c>
      <c r="R179" s="1">
        <f>P179+Q179</f>
        <v>10455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2520</v>
      </c>
      <c r="R180" s="1">
        <f>P180+Q180</f>
        <v>4920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2000</v>
      </c>
      <c r="R181" s="1">
        <f>P181+Q181</f>
        <v>4000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2520</v>
      </c>
      <c r="R182" s="1">
        <f>P182+Q182</f>
        <v>4920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2000</v>
      </c>
      <c r="R183" s="1">
        <f>P183+Q183</f>
        <v>4000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6090</v>
      </c>
      <c r="R184" s="1">
        <f>P184+Q184</f>
        <v>11890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3150</v>
      </c>
      <c r="R185" s="1">
        <f>P185+Q185</f>
        <v>6150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6090</v>
      </c>
      <c r="R186" s="1">
        <f>P186+Q186</f>
        <v>11890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3150</v>
      </c>
      <c r="R187" s="1">
        <f>P187+Q187</f>
        <v>6150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3465</v>
      </c>
      <c r="R188" s="1">
        <f>P188+Q188</f>
        <v>6765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1800</v>
      </c>
      <c r="R189" s="1">
        <f>P189+Q189</f>
        <v>3600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1800</v>
      </c>
      <c r="R190" s="1">
        <f>P190+Q190</f>
        <v>3600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4830</v>
      </c>
      <c r="R191" s="1">
        <f>P191+Q191</f>
        <v>9430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4830</v>
      </c>
      <c r="R192" s="1">
        <f>P192+Q192</f>
        <v>9430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2730</v>
      </c>
      <c r="R193" s="1">
        <f>P193+Q193</f>
        <v>5330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2730</v>
      </c>
      <c r="R194" s="1">
        <f>P194+Q194</f>
        <v>5330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">
        <f t="shared" ref="Q195:Q246" si="16">IF(P195&gt;2000,P195*105%,P195)</f>
        <v>2520</v>
      </c>
      <c r="R195" s="1">
        <f>P195+Q195</f>
        <v>4920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5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4200</v>
      </c>
      <c r="R196" s="1">
        <f>P196+Q196</f>
        <v>8200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2520</v>
      </c>
      <c r="R197" s="1">
        <f>P197+Q197</f>
        <v>4920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1500</v>
      </c>
      <c r="R198" s="1">
        <f>P198+Q198</f>
        <v>3000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5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2625</v>
      </c>
      <c r="R199" s="1">
        <f>P199+Q199</f>
        <v>5125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1500</v>
      </c>
      <c r="R200" s="1">
        <f>P200+Q200</f>
        <v>3000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5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5670</v>
      </c>
      <c r="R201" s="1">
        <f>P201+Q201</f>
        <v>11070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5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5355</v>
      </c>
      <c r="R202" s="1">
        <f>P202+Q202</f>
        <v>10455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5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5670</v>
      </c>
      <c r="R203" s="1">
        <f>P203+Q203</f>
        <v>11070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5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2205</v>
      </c>
      <c r="R204" s="1">
        <f>P204+Q204</f>
        <v>4305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5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2205</v>
      </c>
      <c r="R205" s="1">
        <f>P205+Q205</f>
        <v>4305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5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2205</v>
      </c>
      <c r="R206" s="1">
        <f>P206+Q206</f>
        <v>4305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5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2730</v>
      </c>
      <c r="R207" s="1">
        <f>P207+Q207</f>
        <v>5330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5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3150</v>
      </c>
      <c r="R208" s="1">
        <f>P208+Q208</f>
        <v>6150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2730</v>
      </c>
      <c r="R209" s="1">
        <f>P209+Q209</f>
        <v>5330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1600</v>
      </c>
      <c r="R210" s="1">
        <f>P210+Q210</f>
        <v>3200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1800</v>
      </c>
      <c r="R211" s="1">
        <f>P211+Q211</f>
        <v>3600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1600</v>
      </c>
      <c r="R212" s="1">
        <f>P212+Q212</f>
        <v>3200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4620</v>
      </c>
      <c r="R213" s="1">
        <f>P213+Q213</f>
        <v>9020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6720</v>
      </c>
      <c r="R214" s="1">
        <f>P214+Q214</f>
        <v>13120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4620</v>
      </c>
      <c r="R215" s="1">
        <f>P215+Q215</f>
        <v>9020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2625</v>
      </c>
      <c r="R216" s="1">
        <f>P216+Q216</f>
        <v>5125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3885</v>
      </c>
      <c r="R217" s="1">
        <f>P217+Q217</f>
        <v>7585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2625</v>
      </c>
      <c r="R218" s="1">
        <f>P218+Q218</f>
        <v>5125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2730</v>
      </c>
      <c r="R219" s="1">
        <f>P219+Q219</f>
        <v>5330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2730</v>
      </c>
      <c r="R220" s="1">
        <f>P220+Q220</f>
        <v>5330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1600</v>
      </c>
      <c r="R221" s="1">
        <f>P221+Q221</f>
        <v>3200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1600</v>
      </c>
      <c r="R222" s="1">
        <f>P222+Q222</f>
        <v>3200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5985</v>
      </c>
      <c r="R223" s="1">
        <f>P223+Q223</f>
        <v>11685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5985</v>
      </c>
      <c r="R224" s="1">
        <f>P224+Q224</f>
        <v>11685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2310</v>
      </c>
      <c r="R225" s="1">
        <f>P225+Q225</f>
        <v>4510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2310</v>
      </c>
      <c r="R226" s="1">
        <f>P226+Q226</f>
        <v>4510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4200</v>
      </c>
      <c r="R227" s="1">
        <f>P227+Q227</f>
        <v>8200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2415</v>
      </c>
      <c r="R228" s="1">
        <f>P228+Q228</f>
        <v>4715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6300</v>
      </c>
      <c r="R229" s="1">
        <f>P229+Q229</f>
        <v>12300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3675</v>
      </c>
      <c r="R230" s="1">
        <f>P230+Q230</f>
        <v>7175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2310</v>
      </c>
      <c r="R231" s="1">
        <f>P231+Q231</f>
        <v>4510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2310</v>
      </c>
      <c r="R232" s="1">
        <f>P232+Q232</f>
        <v>4510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1400</v>
      </c>
      <c r="R233" s="1">
        <f>P233+Q233</f>
        <v>2800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1400</v>
      </c>
      <c r="R234" s="1">
        <f>P234+Q234</f>
        <v>2800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5355</v>
      </c>
      <c r="R235" s="1">
        <f>P235+Q235</f>
        <v>10455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5355</v>
      </c>
      <c r="R236" s="1">
        <f>P236+Q236</f>
        <v>10455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2000</v>
      </c>
      <c r="R237" s="1">
        <f>P237+Q237</f>
        <v>4000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2000</v>
      </c>
      <c r="R238" s="1">
        <f>P238+Q238</f>
        <v>4000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3150</v>
      </c>
      <c r="R239" s="1">
        <f>P239+Q239</f>
        <v>6150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3150</v>
      </c>
      <c r="R240" s="1">
        <f>P240+Q240</f>
        <v>6150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5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1800</v>
      </c>
      <c r="R241" s="1">
        <f>P241+Q241</f>
        <v>3600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5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1800</v>
      </c>
      <c r="R242" s="1">
        <f>P242+Q242</f>
        <v>3600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4830</v>
      </c>
      <c r="R243" s="1">
        <f>P243+Q243</f>
        <v>9430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4830</v>
      </c>
      <c r="R244" s="1">
        <f>P244+Q244</f>
        <v>9430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1600</v>
      </c>
      <c r="R245" s="1">
        <f>P245+Q245</f>
        <v>3200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2730</v>
      </c>
      <c r="R246" s="1">
        <f>P246+Q246</f>
        <v>5330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Oleksandr Bodnar</cp:lastModifiedBy>
  <cp:revision/>
  <dcterms:created xsi:type="dcterms:W3CDTF">2023-05-23T18:13:08Z</dcterms:created>
  <dcterms:modified xsi:type="dcterms:W3CDTF">2025-03-08T19:13:41Z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