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hidePivotFieldList="1"/>
  <mc:AlternateContent xmlns:mc="http://schemas.openxmlformats.org/markup-compatibility/2006">
    <mc:Choice Requires="x15">
      <x15ac:absPath xmlns:x15ac="http://schemas.microsoft.com/office/spreadsheetml/2010/11/ac" url="C:\Users\ajays\Downloads\office 360\"/>
    </mc:Choice>
  </mc:AlternateContent>
  <xr:revisionPtr revIDLastSave="0" documentId="13_ncr:1_{1F955F5F-1115-4D19-866A-3CF8F640604B}" xr6:coauthVersionLast="47" xr6:coauthVersionMax="47" xr10:uidLastSave="{00000000-0000-0000-0000-000000000000}"/>
  <bookViews>
    <workbookView xWindow="-108" yWindow="-108" windowWidth="23256" windowHeight="13176" activeTab="3" xr2:uid="{26D4546B-D2A1-4444-8EAF-A6228F96F0C1}"/>
  </bookViews>
  <sheets>
    <sheet name="Sheet5" sheetId="10" r:id="rId1"/>
    <sheet name="pivots" sheetId="7" r:id="rId2"/>
    <sheet name="Data" sheetId="2" r:id="rId3"/>
    <sheet name="Customer Report" sheetId="5" r:id="rId4"/>
    <sheet name="Assets" sheetId="4" r:id="rId5"/>
  </sheets>
  <definedNames>
    <definedName name="_xlnm._FilterDatabase" localSheetId="2"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6"/>
    <pivotCache cacheId="1" r:id="rId7"/>
    <pivotCache cacheId="2" r:id="rId8"/>
    <pivotCache cacheId="3" r:id="rId9"/>
    <pivotCache cacheId="231" r:id="rId10"/>
    <pivotCache cacheId="234" r:id="rId11"/>
    <pivotCache cacheId="237" r:id="rId12"/>
    <pivotCache cacheId="240" r:id="rId13"/>
    <pivotCache cacheId="243" r:id="rId14"/>
    <pivotCache cacheId="246" r:id="rId15"/>
    <pivotCache cacheId="249" r:id="rId16"/>
    <pivotCache cacheId="252"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2" i="7" l="1"/>
  <c r="Q39" i="5" s="1" a="1"/>
  <c r="Q39" i="5" s="1"/>
  <c r="G13" i="7"/>
  <c r="G16" i="7" s="1"/>
  <c r="Q41" i="5" s="1" a="1"/>
  <c r="Q41" i="5" s="1"/>
  <c r="G20" i="7"/>
  <c r="Q32" i="5" s="1"/>
  <c r="G14" i="7"/>
  <c r="G17" i="7" s="1"/>
  <c r="Q43" i="5" s="1" a="1"/>
  <c r="Q43" i="5" s="1"/>
  <c r="T25" i="5" a="1"/>
  <c r="T25" i="5"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B06C47-BC48-4562-91B3-2726138F45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FCE6742-1610-4FF7-BDD0-EA429772387B}"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60E1895B-7725-4DFB-9B78-C2C32CFFA0DB}"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<sst xmlns="http://schemas.openxmlformats.org/spreadsheetml/2006/main" count="3184" uniqueCount="1082">
  <si>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</si>
  <si>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</si>
  <si>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</si>
  <si>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</si>
  <si>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</si>
  <si>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</si>
  <si>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</si>
  <si>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</si>
  <si>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</si>
  <si>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</si>
  <si>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</si>
  <si>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</si>
  <si>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</si>
  <si>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</si>
  <si>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</si>
  <si>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</si>
  <si>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</si>
  <si>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</si>
  <si>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</si>
  <si>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</si>
  <si>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</si>
  <si>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</si>
  <si>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</si>
  <si>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</si>
  <si>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</si>
  <si>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</si>
  <si>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</si>
  <si>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</si>
  <si>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</si>
  <si>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</si>
  <si>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</si>
  <si>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</si>
  <si>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</si>
  <si>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</si>
  <si>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</si>
  <si>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</si>
  <si>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</si>
  <si>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</si>
  <si>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</si>
  <si>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</si>
  <si>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</si>
  <si>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</si>
  <si>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</si>
  <si>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</si>
  <si>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</si>
  <si>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</si>
  <si>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</si>
  <si>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</si>
  <si>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</si>
  <si>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</si>
  <si>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</si>
  <si>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</si>
  <si>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</si>
  <si>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</si>
  <si>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</si>
  <si>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</si>
  <si>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</si>
  <si>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</si>
  <si>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</si>
  <si>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</si>
  <si>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</si>
  <si>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</si>
  <si>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</si>
  <si>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</si>
  <si>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</si>
  <si>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</si>
  <si>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</si>
  <si>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</si>
  <si>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</si>
  <si>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</si>
  <si>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</si>
  <si>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</si>
  <si>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</si>
  <si>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</si>
  <si>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</si>
  <si>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</si>
  <si>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</si>
  <si>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</si>
  <si>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</si>
  <si>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</si>
  <si>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</si>
  <si>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</si>
  <si>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</si>
  <si>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</si>
  <si>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</si>
  <si>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</si>
  <si>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</si>
  <si>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</si>
  <si>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</si>
  <si>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</si>
  <si>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</si>
  <si>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</si>
  <si>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</si>
  <si>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</si>
  <si>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</si>
  <si>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</si>
  <si>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</si>
  <si>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</si>
  <si>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</si>
  <si>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</si>
  <si>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</si>
  <si>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</si>
  <si>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</si>
  <si>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</si>
  <si>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</si>
  <si>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</si>
  <si>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</si>
  <si>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</si>
  <si>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</si>
  <si>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</si>
  <si>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</si>
  <si>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</si>
  <si>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</si>
  <si>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</si>
  <si>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</si>
  <si>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</si>
  <si>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</si>
  <si>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</si>
  <si>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</si>
  <si>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</si>
  <si>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</si>
  <si>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</si>
  <si>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</si>
  <si>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</si>
  <si>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</si>
  <si>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</si>
  <si>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</si>
  <si>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</si>
  <si>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</si>
  <si>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</si>
  <si>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</si>
  <si>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</si>
  <si>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</si>
  <si>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</si>
  <si>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</si>
  <si>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</si>
  <si>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</si>
  <si>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</si>
  <si>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</si>
  <si>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</si>
  <si>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</si>
  <si>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</si>
  <si>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</si>
  <si>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</si>
  <si>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</si>
  <si>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</si>
  <si>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</si>
  <si>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</si>
  <si>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</si>
  <si>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</si>
  <si>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</si>
  <si>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</si>
  <si>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</si>
  <si>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</si>
  <si>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</si>
  <si>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</si>
  <si>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</si>
  <si>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</si>
  <si>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</si>
  <si>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</si>
  <si>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</si>
  <si>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</si>
  <si>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</si>
  <si>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</si>
  <si>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</si>
  <si>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</si>
  <si>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</si>
  <si>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</si>
  <si>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</si>
  <si>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</si>
  <si>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</si>
  <si>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</si>
  <si>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</si>
  <si>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</si>
  <si>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</si>
  <si>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</si>
  <si>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</si>
  <si>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</si>
  <si>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</si>
  <si>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</si>
  <si>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</si>
  <si>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</si>
  <si>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</si>
  <si>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</si>
  <si>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</si>
  <si>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</si>
  <si>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</si>
  <si>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</si>
  <si>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</si>
  <si>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</si>
  <si>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</si>
  <si>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</si>
  <si>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</si>
  <si>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</si>
  <si>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</si>
  <si>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</si>
  <si>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</si>
  <si>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</si>
  <si>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</si>
  <si>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</si>
  <si>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</si>
  <si>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</si>
  <si>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</si>
  <si>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</si>
  <si>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</si>
  <si>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</si>
  <si>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</si>
  <si>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</si>
  <si>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</si>
  <si>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</si>
  <si>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</si>
  <si>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</si>
  <si>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</si>
  <si>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</si>
  <si>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</si>
  <si>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</si>
  <si>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</si>
  <si>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</si>
  <si>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</si>
  <si>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</si>
  <si>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</si>
  <si>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</si>
  <si>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</si>
  <si>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</si>
  <si>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</si>
  <si>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</si>
  <si>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</si>
  <si>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</si>
  <si>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</si>
  <si>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</si>
  <si>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</si>
  <si>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</si>
  <si>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</si>
  <si>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</si>
  <si>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</si>
  <si>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</si>
  <si>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</si>
  <si>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</si>
  <si>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</si>
  <si>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</si>
  <si>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</si>
  <si>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</si>
  <si>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</si>
  <si>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</si>
  <si>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</si>
  <si>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</si>
  <si>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</si>
  <si>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</si>
  <si>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</si>
  <si>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</si>
  <si>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</si>
  <si>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</si>
  <si>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</si>
  <si>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</si>
  <si>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</si>
  <si>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</si>
  <si>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</si>
  <si>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</si>
  <si>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</si>
  <si>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</si>
  <si>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</si>
  <si>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</si>
  <si>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</si>
  <si>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</si>
  <si>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</si>
  <si>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</si>
  <si>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</si>
  <si>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</si>
  <si>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</si>
  <si>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</si>
  <si>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</si>
  <si>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</si>
  <si>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</si>
  <si>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</si>
  <si>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</si>
  <si>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</si>
  <si>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</si>
  <si>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</si>
  <si>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</si>
  <si>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</si>
  <si>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</si>
  <si>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</si>
  <si>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</si>
  <si>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</si>
  <si>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</si>
  <si>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</si>
  <si>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</si>
  <si>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</si>
  <si>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</si>
  <si>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</si>
  <si>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</si>
  <si>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</si>
  <si>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</si>
  <si>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</si>
  <si>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</si>
  <si>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</si>
  <si>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</si>
  <si>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</si>
  <si>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</si>
  <si>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</si>
  <si>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</si>
  <si>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</si>
  <si>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</si>
  <si>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</si>
  <si>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</si>
  <si>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</si>
  <si>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</si>
  <si>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</si>
  <si>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</si>
  <si>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</si>
  <si>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</si>
  <si>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</si>
  <si>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</si>
  <si>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</si>
  <si>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</si>
  <si>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</si>
  <si>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</si>
  <si>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</si>
  <si>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</si>
  <si>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</si>
  <si>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</si>
  <si>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</si>
  <si>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</si>
  <si>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</si>
  <si>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</si>
  <si>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</si>
  <si>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</si>
  <si>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</si>
  <si>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</si>
  <si>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</si>
  <si>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</si>
  <si>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</si>
  <si>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</si>
  <si>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</si>
  <si>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</si>
  <si>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</si>
  <si>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</si>
  <si>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</si>
  <si>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</si>
  <si>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</si>
  <si>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</si>
  <si>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</si>
  <si>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</si>
  <si>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</si>
  <si>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</si>
  <si>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</si>
  <si>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</si>
  <si>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</si>
  <si>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</si>
  <si>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</si>
  <si>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</si>
  <si>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</si>
  <si>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</si>
  <si>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</si>
  <si>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</si>
  <si>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</si>
  <si>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</si>
  <si>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</si>
  <si>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</si>
  <si>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</si>
  <si>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</si>
  <si>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</si>
  <si>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</si>
  <si>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</si>
  <si>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</si>
  <si>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</si>
  <si>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</si>
  <si>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</si>
  <si>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</si>
  <si>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</si>
  <si>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</si>
  <si>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</si>
  <si>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</si>
  <si>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</si>
  <si>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</si>
  <si>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</si>
  <si>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</si>
  <si>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</si>
  <si>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</si>
  <si>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</si>
  <si>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</si>
  <si>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</si>
  <si>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</si>
  <si>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</si>
  <si>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</si>
  <si>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</si>
  <si>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</si>
  <si>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</si>
  <si>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</si>
  <si>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</si>
  <si>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</si>
  <si>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</si>
  <si>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</si>
  <si>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</si>
  <si>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</si>
  <si>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</si>
  <si>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</si>
  <si>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</si>
  <si>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</si>
  <si>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</si>
  <si>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</si>
  <si>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</si>
  <si>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</si>
  <si>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</si>
  <si>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</si>
  <si>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</si>
  <si>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</si>
  <si>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</si>
  <si>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</si>
  <si>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</si>
  <si>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</si>
  <si>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</si>
  <si>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</si>
  <si>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</si>
  <si>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</si>
  <si>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</si>
  <si>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</si>
  <si>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</si>
  <si>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</si>
  <si>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</si>
  <si>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</si>
  <si>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</si>
  <si>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</si>
  <si>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</si>
  <si>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</si>
  <si>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</si>
  <si>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</si>
  <si>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</si>
  <si>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</si>
  <si>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</si>
  <si>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</si>
  <si>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</si>
  <si>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</si>
  <si>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</si>
  <si>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</si>
  <si>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</si>
  <si>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</si>
  <si>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</si>
  <si>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</si>
  <si>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</si>
  <si>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</si>
  <si>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</si>
  <si>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</si>
  <si>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</si>
  <si>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</si>
  <si>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</si>
  <si>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</si>
  <si>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</si>
  <si>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</si>
  <si>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</si>
  <si>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</si>
  <si>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</si>
  <si>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</si>
  <si>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</si>
  <si>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</si>
  <si>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</si>
  <si>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</si>
  <si>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</si>
  <si>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</si>
  <si>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</si>
  <si>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</si>
  <si>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</si>
  <si>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</si>
  <si>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</si>
  <si>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</si>
  <si>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</si>
  <si>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</si>
  <si>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</si>
  <si>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</si>
  <si>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</si>
  <si>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</si>
  <si>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</si>
  <si>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</si>
  <si>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</si>
  <si>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</si>
  <si>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</si>
  <si>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</si>
  <si>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</si>
  <si>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</si>
  <si>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</si>
  <si>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</si>
  <si>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</si>
  <si>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</si>
  <si>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</si>
  <si>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</si>
  <si>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</si>
  <si>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</si>
  <si>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</si>
  <si>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</si>
  <si>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</si>
  <si>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</si>
  <si>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</si>
  <si>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</si>
  <si>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</si>
  <si>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</si>
  <si>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</si>
  <si>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</si>
  <si>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</si>
  <si>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</si>
  <si>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</si>
  <si>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</si>
  <si>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</si>
  <si>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</si>
  <si>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</si>
  <si>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</si>
  <si>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</si>
  <si>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</si>
  <si>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</si>
  <si>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</si>
  <si>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</si>
  <si>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</si>
  <si>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</si>
  <si>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</si>
  <si>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</si>
  <si>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</si>
  <si>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</si>
  <si>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</si>
  <si>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</si>
  <si>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</si>
  <si>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</si>
  <si>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</si>
  <si>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</si>
  <si>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</si>
  <si>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</si>
  <si>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</si>
  <si>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</si>
  <si>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</si>
  <si>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</si>
  <si>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</si>
  <si>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</si>
  <si>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</si>
  <si>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</si>
  <si>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</si>
  <si>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</si>
  <si>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</si>
  <si>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</si>
  <si>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</si>
  <si>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</si>
  <si>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</si>
  <si>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</si>
  <si>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</si>
  <si>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</si>
  <si>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</si>
  <si>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</si>
  <si>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</si>
  <si>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</si>
  <si>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</si>
  <si>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</si>
  <si>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</si>
  <si>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</si>
  <si>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</si>
  <si>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</si>
  <si>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</si>
  <si>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</si>
  <si>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</si>
  <si>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</si>
  <si>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</si>
  <si>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</si>
  <si>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</si>
  <si>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</si>
  <si>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</si>
  <si>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</si>
  <si>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</si>
  <si>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</si>
  <si>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</si>
  <si>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</si>
  <si>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</si>
  <si>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</si>
  <si>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</si>
  <si>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</si>
  <si>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</si>
  <si>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</si>
  <si>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</si>
  <si>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</si>
  <si>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</si>
  <si>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</si>
  <si>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</si>
  <si>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</si>
  <si>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</si>
  <si>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</si>
  <si>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</si>
  <si>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</si>
  <si>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</si>
  <si>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</si>
  <si>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</si>
  <si>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</si>
  <si>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</si>
  <si>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</si>
  <si>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</si>
  <si>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</si>
  <si>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</si>
  <si>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</si>
  <si>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</si>
  <si>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</si>
  <si>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</si>
  <si>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</si>
  <si>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</si>
  <si>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</si>
  <si>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</si>
  <si>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</si>
  <si>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</si>
  <si>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</si>
  <si>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</si>
  <si>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</si>
  <si>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</si>
  <si>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</si>
  <si>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</si>
  <si>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</si>
  <si>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</si>
  <si>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</si>
  <si>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</si>
  <si>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</si>
  <si>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</si>
  <si>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</si>
  <si>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</si>
  <si>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</si>
  <si>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</si>
  <si>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</si>
  <si>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</si>
  <si>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</si>
  <si>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</si>
  <si>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</si>
  <si>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</si>
  <si>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</si>
  <si>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</si>
  <si>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</si>
  <si>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</si>
  <si>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</si>
  <si>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</si>
  <si>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</si>
  <si>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</si>
  <si>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</si>
  <si>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</si>
  <si>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</si>
  <si>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</si>
  <si>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</si>
  <si>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</si>
  <si>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</si>
  <si>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</si>
  <si>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</si>
  <si>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</si>
  <si>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</si>
  <si>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</si>
  <si>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</si>
  <si>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</si>
  <si>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</si>
  <si>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</si>
  <si>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</si>
  <si>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</si>
  <si>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</si>
  <si>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</si>
  <si>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</si>
  <si>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</si>
  <si>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</si>
  <si>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</si>
  <si>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</si>
  <si>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</si>
  <si>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</si>
  <si>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</si>
  <si>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</si>
  <si>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</si>
  <si>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</si>
  <si>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</si>
  <si>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</si>
  <si>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</si>
  <si>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</si>
  <si>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</si>
  <si>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</si>
  <si>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</si>
  <si>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</si>
  <si>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</si>
  <si>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</si>
  <si>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</si>
  <si>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</si>
  <si>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</si>
  <si>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</si>
  <si>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</si>
  <si>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</si>
  <si>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</si>
  <si>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</si>
  <si>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</si>
  <si>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</si>
  <si>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</si>
  <si>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</si>
  <si>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</si>
  <si>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</si>
  <si>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</si>
  <si>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</si>
  <si>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</si>
  <si>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</si>
  <si>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</si>
  <si>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</si>
  <si>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</si>
  <si>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</si>
  <si>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</si>
  <si>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</si>
  <si>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</si>
  <si>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</si>
  <si>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</si>
  <si>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</si>
  <si>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</si>
  <si>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</si>
  <si>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</si>
  <si>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</si>
  <si>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</si>
  <si>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</si>
  <si>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</si>
  <si>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</si>
  <si>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</si>
  <si>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</si>
  <si>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</si>
  <si>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</si>
  <si>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</si>
  <si>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</si>
  <si>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</si>
  <si>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</si>
  <si>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</si>
  <si>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</si>
  <si>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</si>
  <si>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</si>
  <si>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</si>
  <si>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</si>
  <si>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</si>
  <si>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</si>
  <si>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</si>
  <si>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</si>
  <si>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</si>
  <si>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</si>
  <si>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</si>
  <si>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</si>
  <si>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</si>
  <si>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</si>
  <si>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</si>
  <si>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</si>
  <si>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</si>
  <si>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</si>
  <si>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</si>
  <si>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</si>
  <si>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</si>
  <si>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</si>
  <si>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</si>
  <si>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</si>
  <si>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</si>
  <si>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</si>
  <si>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</si>
  <si>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</si>
  <si>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</si>
  <si>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</si>
  <si>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</si>
  <si>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</si>
  <si>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</si>
  <si>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</si>
  <si>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</si>
  <si>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</si>
  <si>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</si>
  <si>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</si>
  <si>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</si>
  <si>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</si>
  <si>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</si>
  <si>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</si>
  <si>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</si>
  <si>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</si>
  <si>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</si>
  <si>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</si>
  <si>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</si>
  <si>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</si>
  <si>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</si>
  <si>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</si>
  <si>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</si>
  <si>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</si>
  <si>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</si>
  <si>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</si>
  <si>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</si>
  <si>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</si>
  <si>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</si>
  <si>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</si>
  <si>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</si>
  <si>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</si>
  <si>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</si>
  <si>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</si>
  <si>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</si>
  <si>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</si>
  <si>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</si>
  <si>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</si>
  <si>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</si>
  <si>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</si>
  <si>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</si>
  <si>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</si>
  <si>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</si>
  <si>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</si>
  <si>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</si>
  <si>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</si>
  <si>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</si>
  <si>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</si>
  <si>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</si>
  <si>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</si>
  <si>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</si>
  <si>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</si>
  <si>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</si>
  <si>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</si>
  <si>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</si>
  <si>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</si>
  <si>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</si>
  <si>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</si>
  <si>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</si>
  <si>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</si>
  <si>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</si>
  <si>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</si>
  <si>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</si>
  <si>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</si>
  <si>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</si>
  <si>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</si>
  <si>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</si>
  <si>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</si>
  <si>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</si>
  <si>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</si>
  <si>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</si>
  <si>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</si>
  <si>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</si>
  <si>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</si>
  <si>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</si>
  <si>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</si>
  <si>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</si>
  <si>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</si>
  <si>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</si>
  <si>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</si>
  <si>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</si>
  <si>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</si>
  <si>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</si>
  <si>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</si>
  <si>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</si>
  <si>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</si>
  <si>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</si>
  <si>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</si>
  <si>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</si>
  <si>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</si>
  <si>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</si>
  <si>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</si>
  <si>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</si>
  <si>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</si>
  <si>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</si>
  <si>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</si>
  <si>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</si>
  <si>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</si>
  <si>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</si>
  <si>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</si>
  <si>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</si>
  <si>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</si>
  <si>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</si>
  <si>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</si>
  <si>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</si>
  <si>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</si>
  <si>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</si>
  <si>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</si>
  <si>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</si>
  <si>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</si>
  <si>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</si>
  <si>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</si>
  <si>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</si>
  <si>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</si>
  <si>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</si>
  <si>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</si>
  <si>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</si>
  <si>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</si>
  <si>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</si>
  <si>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</si>
  <si>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</si>
  <si>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</si>
  <si>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</si>
  <si>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</si>
  <si>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</si>
  <si>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</si>
  <si>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</si>
  <si>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</si>
  <si>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</si>
  <si>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</si>
  <si>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</si>
  <si>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</si>
  <si>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</si>
  <si>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</si>
  <si>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</si>
  <si>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</si>
  <si>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</si>
  <si>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</si>
  <si>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</si>
  <si>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</si>
  <si>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</si>
  <si>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</si>
  <si>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</si>
  <si>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</si>
  <si>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</si>
  <si>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</si>
  <si>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</si>
  <si>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</si>
  <si>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</si>
  <si>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</si>
  <si>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</si>
  <si>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</si>
  <si>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</si>
  <si>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</si>
  <si>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</si>
  <si>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</si>
  <si>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</si>
  <si>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</si>
  <si>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</si>
  <si>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</si>
  <si>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</si>
  <si>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</si>
  <si>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</si>
  <si>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</si>
  <si>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</si>
  <si>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</si>
  <si>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</si>
  <si>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</si>
  <si>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</si>
  <si>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</si>
  <si>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</si>
  <si>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</si>
  <si>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</si>
  <si>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</si>
  <si>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</si>
  <si>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</si>
  <si>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</si>
  <si>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</si>
  <si>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</si>
  <si>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</si>
  <si>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</si>
  <si>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</si>
  <si>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</si>
  <si>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</si>
  <si>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</si>
  <si>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</si>
  <si>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</si>
  <si>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</si>
  <si>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</si>
  <si>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</si>
  <si>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</si>
  <si>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</si>
  <si>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</si>
  <si>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</si>
  <si>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</si>
  <si>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</si>
  <si>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</si>
  <si>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</si>
  <si>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</si>
  <si>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</si>
  <si>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</si>
  <si>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</si>
  <si>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</si>
  <si>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</si>
  <si>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</si>
  <si>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</si>
  <si>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</si>
  <si>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</si>
  <si>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</si>
  <si>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</si>
  <si>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</si>
  <si>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</si>
  <si>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</si>
  <si>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</si>
  <si>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</si>
  <si>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</si>
  <si>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</si>
  <si>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</si>
  <si>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</si>
  <si>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</si>
  <si>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</si>
  <si>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</si>
  <si>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</si>
  <si>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</si>
  <si>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</si>
  <si>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</si>
  <si>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</si>
  <si>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</si>
  <si>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</si>
  <si>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</si>
  <si>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</si>
  <si>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</si>
  <si>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</si>
  <si>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</si>
  <si>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</si>
  <si>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</si>
  <si>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</si>
  <si>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</si>
  <si>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</si>
  <si>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</si>
  <si>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</si>
  <si>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</si>
  <si>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</si>
  <si>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</si>
  <si>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</si>
  <si>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</si>
  <si>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</si>
  <si>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</si>
  <si>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</si>
  <si>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</si>
  <si>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</si>
  <si>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</si>
  <si>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</si>
  <si>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</si>
  <si>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</si>
  <si>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</si>
  <si>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</si>
  <si>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</si>
  <si>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</si>
  <si>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</si>
  <si>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</si>
  <si>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</si>
  <si>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</si>
  <si>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</si>
  <si>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</si>
  <si>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</si>
  <si>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</si>
  <si>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</si>
  <si>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</si>
  <si>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</si>
  <si>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</si>
  <si>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</si>
  <si>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</si>
  <si>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</si>
  <si>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</si>
  <si>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</si>
  <si>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</si>
  <si>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</si>
  <si>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</si>
  <si>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</si>
  <si>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</si>
  <si>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</si>
  <si>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</si>
  <si>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</si>
  <si>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</si>
  <si>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</si>
  <si>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</si>
  <si>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</si>
  <si>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</si>
  <si>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</si>
  <si>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</si>
  <si>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</si>
  <si>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</si>
  <si>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</si>
  <si>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</si>
  <si>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</si>
  <si>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</si>
  <si>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</si>
  <si>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</si>
  <si>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</si>
  <si>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happy calls</t>
  </si>
  <si>
    <t xml:space="preserve"> </t>
  </si>
  <si>
    <t>Column Labels</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</si>
  <si>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</si>
  <si>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</si>
  <si>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</si>
  <si>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</si>
  <si>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</si>
  <si>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</si>
  <si>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</si>
  <si>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</si>
  <si>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</si>
  <si>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</si>
  <si>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</si>
  <si>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</si>
  <si>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</si>
  <si>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</si>
  <si>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</si>
  <si>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</si>
  <si>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</si>
  <si>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</si>
  <si>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</si>
  <si>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</si>
  <si>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</si>
  <si>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</si>
  <si>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Rep</t>
  </si>
  <si>
    <t>CALL CENTRE DATA  - 2023</t>
  </si>
  <si>
    <t>Customer - Rep</t>
  </si>
  <si>
    <t>rep summary</t>
  </si>
  <si>
    <t>% of calls</t>
  </si>
  <si>
    <t>calls</t>
  </si>
  <si>
    <t>Amount</t>
  </si>
  <si>
    <t>call rank</t>
  </si>
  <si>
    <t>amount rank</t>
  </si>
  <si>
    <t>image:</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</si>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</sst>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0;\(\$#,##0\);\$#,##0"/>
    <numFmt numFmtId="166" formatCode="0.0"/>
  </numFmts>
  <fonts count="10"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b/>
      <u/>
      <sz val="24"/>
      <color theme="1" tint="0.249977111117893"/>
      <name val="Arial Black"/>
      <family val="2"/>
    </font>
    <font>
      <b/>
      <u/>
      <sz val="11"/>
      <color theme="1" tint="0.249977111117893"/>
      <name val="Aptos"/>
      <family val="2"/>
      <scheme val="minor"/>
    </font>
    <font>
      <b/>
      <sz val="14"/>
      <color theme="0"/>
      <name val="Aptos"/>
      <family val="2"/>
      <scheme val="minor"/>
    </font>
    <font>
      <b/>
      <i/>
      <sz val="12"/>
      <color theme="0"/>
      <name val="Aptos"/>
      <family val="2"/>
      <scheme val="minor"/>
    </font>
    <font>
      <b/>
      <i/>
      <sz val="12"/>
      <color theme="1"/>
      <name val="Aptos"/>
      <family val="2"/>
      <scheme val="minor"/>
    </font>
  </fonts>
  <fills count="7">
    <fill>
      <patternFill patternType="none"/>
    </fill>
    <fill>
      <patternFill patternType="gray125"/>
    </fill>
    <fill>
      <patternFill patternType="solid">
        <fgColor theme="7"/>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3" tint="0.39997558519241921"/>
        <bgColor indexed="64"/>
      </patternFill>
    </fill>
    <fill>
      <patternFill patternType="solid">
        <fgColor theme="1"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3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4" borderId="0" xfId="0" applyFill="1"/>
    <xf numFmtId="0" fontId="0" fillId="0" borderId="0" xfId="0" applyNumberFormat="1"/>
    <xf numFmtId="0" fontId="1" fillId="3" borderId="10" xfId="0" applyFont="1" applyFill="1" applyBorder="1"/>
    <xf numFmtId="0" fontId="0" fillId="0" borderId="0" xfId="0" pivotButton="1"/>
    <xf numFmtId="3" fontId="0" fillId="0" borderId="0" xfId="0" applyNumberFormat="1"/>
    <xf numFmtId="165" fontId="0" fillId="0" borderId="0" xfId="0" applyNumberFormat="1"/>
    <xf numFmtId="166" fontId="0" fillId="0" borderId="0" xfId="0" applyNumberFormat="1"/>
    <xf numFmtId="0" fontId="0" fillId="0" borderId="0" xfId="0" applyAlignment="1">
      <alignment horizontal="left"/>
    </xf>
    <xf numFmtId="0" fontId="0" fillId="5" borderId="0" xfId="0" applyFill="1"/>
    <xf numFmtId="0" fontId="0" fillId="0" borderId="0" xfId="0" applyAlignment="1">
      <alignment horizontal="left" indent="1"/>
    </xf>
    <xf numFmtId="0" fontId="5" fillId="5" borderId="0" xfId="0" applyFont="1" applyFill="1"/>
    <xf numFmtId="0" fontId="6" fillId="5" borderId="0" xfId="0" applyFont="1" applyFill="1"/>
    <xf numFmtId="0" fontId="7" fillId="6" borderId="0" xfId="0" applyFont="1" applyFill="1"/>
    <xf numFmtId="0" fontId="7" fillId="6" borderId="0" xfId="0" applyFont="1" applyFill="1" applyAlignment="1">
      <alignment horizontal="left" vertical="center" wrapText="1"/>
    </xf>
    <xf numFmtId="0" fontId="8" fillId="5" borderId="0" xfId="0" applyFont="1" applyFill="1"/>
    <xf numFmtId="0" fontId="9" fillId="5" borderId="1" xfId="0" applyFont="1" applyFill="1" applyBorder="1"/>
    <xf numFmtId="9" fontId="9" fillId="5" borderId="1" xfId="1" applyFont="1" applyFill="1" applyBorder="1"/>
    <xf numFmtId="0" fontId="9" fillId="5" borderId="1" xfId="0" applyFont="1" applyFill="1" applyBorder="1" applyAlignment="1">
      <alignment wrapText="1"/>
    </xf>
    <xf numFmtId="0" fontId="0" fillId="5" borderId="0" xfId="0" applyFill="1" applyAlignment="1"/>
  </cellXfs>
  <cellStyles count="2">
    <cellStyle name="Normal" xfId="0" builtinId="0"/>
    <cellStyle name="Percent" xfId="1" builtinId="5"/>
  </cellStyles>
  <dxfs count="18">
    <dxf>
      <fill>
        <patternFill>
          <bgColor theme="4" tint="0.39994506668294322"/>
        </patternFill>
      </fill>
      <border>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4"/>
        </bottom>
        <vertical/>
        <horizontal/>
      </border>
    </dxf>
    <dxf>
      <font>
        <color theme="1"/>
      </font>
      <fill>
        <patternFill>
          <bgColor theme="1" tint="0.24994659260841701"/>
        </patternFill>
      </fill>
      <border>
        <left style="thin">
          <color theme="4"/>
        </left>
        <right style="thin">
          <color theme="4"/>
        </right>
        <top style="thin">
          <color theme="4"/>
        </top>
        <bottom style="thin">
          <color theme="4"/>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7"/>
    </tableStyle>
    <tableStyle name="SlicerStyleDark1 2" pivot="0" table="0" count="10" xr9:uid="{B1250FD3-7903-4C1A-AF44-27317E639CDD}">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microsoft.com/office/2017/06/relationships/rdRichValueTypes" Target="richData/rdRichValueTypes.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microsoft.com/office/2017/06/relationships/rdRichValueStructure" Target="richData/rdrichvaluestructur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[AJAY_EXCEL_CALL CENTRE.xlsx]pivots!PivotTable5</c:name>
    <c:fmtId val="65"/>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CALL</a:t>
            </a:r>
            <a:r>
              <a:rPr lang="en-US" sz="1400" baseline="0"/>
              <a:t> TREND - MONTHLY</a:t>
            </a:r>
          </a:p>
        </c:rich>
      </c:tx>
      <c:layout>
        <c:manualLayout>
          <c:xMode val="edge"/>
          <c:yMode val="edge"/>
          <c:x val="4.0354111986001737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13000">
                <a:schemeClr val="accent1">
                  <a:lumMod val="50000"/>
                </a:schemeClr>
              </a:gs>
              <a:gs pos="77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pivots!$C$25</c:f>
              <c:strCache>
                <c:ptCount val="1"/>
                <c:pt idx="0">
                  <c:v>Call count2</c:v>
                </c:pt>
              </c:strCache>
            </c:strRef>
          </c:tx>
          <c:spPr>
            <a:gradFill rotWithShape="1">
              <a:gsLst>
                <a:gs pos="13000">
                  <a:schemeClr val="accent1">
                    <a:lumMod val="50000"/>
                  </a:schemeClr>
                </a:gs>
                <a:gs pos="77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cat>
            <c:strRef>
              <c:f>pivots!$A$26:$A$38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pivots!$C$26:$C$38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9C2F-4B0E-86A2-C1738FC192E0}"/>
            </c:ext>
          </c:extLst>
        </c:ser>
        <c:dLbls>
          <c:showLegendKey val="0"/>
          <c:showVal val="0"/>
          <c:showCatName val="0"/>
          <c:showSerName val="0"/>
          <c:showPercent val="0"/>
          <c:showBubbleSize val="0"/>
        </c:dLbls>
        <c:axId val="707737248"/>
        <c:axId val="707730048"/>
      </c:areaChart>
      <c:lineChart>
        <c:grouping val="standard"/>
        <c:varyColors val="0"/>
        <c:ser>
          <c:idx val="0"/>
          <c:order val="0"/>
          <c:tx>
            <c:strRef>
              <c:f>pivots!$B$25</c:f>
              <c:strCache>
                <c:ptCount val="1"/>
                <c:pt idx="0">
                  <c:v>Call count</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cat>
            <c:strRef>
              <c:f>pivots!$A$26:$A$38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pivots!$B$26:$B$38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9C2F-4B0E-86A2-C1738FC192E0}"/>
            </c:ext>
          </c:extLst>
        </c:ser>
        <c:dLbls>
          <c:showLegendKey val="0"/>
          <c:showVal val="0"/>
          <c:showCatName val="0"/>
          <c:showSerName val="0"/>
          <c:showPercent val="0"/>
          <c:showBubbleSize val="0"/>
        </c:dLbls>
        <c:marker val="1"/>
        <c:smooth val="0"/>
        <c:axId val="707737248"/>
        <c:axId val="707730048"/>
      </c:lineChart>
      <c:catAx>
        <c:axId val="707737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7730048"/>
        <c:crosses val="autoZero"/>
        <c:auto val="1"/>
        <c:lblAlgn val="ctr"/>
        <c:lblOffset val="100"/>
        <c:noMultiLvlLbl val="0"/>
      </c:catAx>
      <c:valAx>
        <c:axId val="7077300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773724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[AJAY_EXCEL_CALL CENTRE.xlsx]pivots!PivotTable6</c:name>
    <c:fmtId val="93"/>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rPr>
              <a:t>WEEKLY</a:t>
            </a:r>
          </a:p>
        </c:rich>
      </c:tx>
      <c:layout>
        <c:manualLayout>
          <c:xMode val="edge"/>
          <c:yMode val="edge"/>
          <c:x val="0.41885678404683052"/>
          <c:y val="4.166666666666666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pivots!$S$33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pivots!$R$34:$R$41</c:f>
              <c:strCache>
                <c:ptCount val="7"/>
                <c:pt idx="0">
                  <c:v>Saturday</c:v>
                </c:pt>
                <c:pt idx="1">
                  <c:v>Friday</c:v>
                </c:pt>
                <c:pt idx="2">
                  <c:v>Thursday</c:v>
                </c:pt>
                <c:pt idx="3">
                  <c:v>Wednesday</c:v>
                </c:pt>
                <c:pt idx="4">
                  <c:v>Tuesday</c:v>
                </c:pt>
                <c:pt idx="5">
                  <c:v>Monday</c:v>
                </c:pt>
                <c:pt idx="6">
                  <c:v>Sunday</c:v>
                </c:pt>
              </c:strCache>
            </c:strRef>
          </c:cat>
          <c:val>
            <c:numRef>
              <c:f>pivots!$S$34:$S$41</c:f>
              <c:numCache>
                <c:formatCode>#,##0</c:formatCode>
                <c:ptCount val="7"/>
                <c:pt idx="0">
                  <c:v>38</c:v>
                </c:pt>
                <c:pt idx="1">
                  <c:v>32</c:v>
                </c:pt>
                <c:pt idx="2">
                  <c:v>27</c:v>
                </c:pt>
                <c:pt idx="3">
                  <c:v>27</c:v>
                </c:pt>
                <c:pt idx="4">
                  <c:v>27</c:v>
                </c:pt>
                <c:pt idx="5">
                  <c:v>22</c:v>
                </c:pt>
                <c:pt idx="6">
                  <c:v>27</c:v>
                </c:pt>
              </c:numCache>
            </c:numRef>
          </c:val>
          <c:extLst>
            <c:ext xmlns:c16="http://schemas.microsoft.com/office/drawing/2014/chart" uri="{C3380CC4-5D6E-409C-BE32-E72D297353CC}">
              <c16:uniqueId val="{00000000-C5E5-4064-8E10-6A16786FA8E1}"/>
            </c:ext>
          </c:extLst>
        </c:ser>
        <c:dLbls>
          <c:showLegendKey val="0"/>
          <c:showVal val="0"/>
          <c:showCatName val="0"/>
          <c:showSerName val="0"/>
          <c:showPercent val="0"/>
          <c:showBubbleSize val="0"/>
        </c:dLbls>
        <c:gapWidth val="182"/>
        <c:overlap val="-50"/>
        <c:axId val="611395200"/>
        <c:axId val="611404800"/>
      </c:barChart>
      <c:catAx>
        <c:axId val="6113952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1404800"/>
        <c:crosses val="autoZero"/>
        <c:auto val="1"/>
        <c:lblAlgn val="ctr"/>
        <c:lblOffset val="100"/>
        <c:noMultiLvlLbl val="0"/>
      </c:catAx>
      <c:valAx>
        <c:axId val="61140480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139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[AJAY_EXCEL_CALL CENTRE.xlsx]pivots!PivotTable7</c:name>
    <c:fmtId val="11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RATING</a:t>
            </a:r>
          </a:p>
        </c:rich>
      </c:tx>
      <c:layout>
        <c:manualLayout>
          <c:xMode val="edge"/>
          <c:yMode val="edge"/>
          <c:x val="0.36802790556782611"/>
          <c:y val="5.0821911705745217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pivots!$J$11:$J$15</c:f>
              <c:strCache>
                <c:ptCount val="4"/>
                <c:pt idx="0">
                  <c:v>2</c:v>
                </c:pt>
                <c:pt idx="1">
                  <c:v>3</c:v>
                </c:pt>
                <c:pt idx="2">
                  <c:v>4</c:v>
                </c:pt>
                <c:pt idx="3">
                  <c:v>5</c:v>
                </c:pt>
              </c:strCache>
            </c:strRef>
          </c:cat>
          <c:val>
            <c:numRef>
              <c:f>pivots!$K$11:$K$15</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C608-4EAA-A84B-7BA90E8904AB}"/>
            </c:ext>
          </c:extLst>
        </c:ser>
        <c:dLbls>
          <c:showLegendKey val="0"/>
          <c:showVal val="0"/>
          <c:showCatName val="0"/>
          <c:showSerName val="0"/>
          <c:showPercent val="0"/>
          <c:showBubbleSize val="0"/>
        </c:dLbls>
        <c:gapWidth val="100"/>
        <c:overlap val="-24"/>
        <c:axId val="611420640"/>
        <c:axId val="611422080"/>
      </c:barChart>
      <c:catAx>
        <c:axId val="611420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422080"/>
        <c:crosses val="autoZero"/>
        <c:auto val="1"/>
        <c:lblAlgn val="ctr"/>
        <c:lblOffset val="100"/>
        <c:noMultiLvlLbl val="0"/>
      </c:catAx>
      <c:valAx>
        <c:axId val="61142208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142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[AJAY_EXCEL_CALL CENTRE.xlsx]pivots!PivotTable9</c:name>
    <c:fmtId val="150"/>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sz="1400"/>
              <a:t>Calls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pivots!$Y$10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pivots!$X$11:$X$12</c:f>
              <c:strCache>
                <c:ptCount val="1"/>
                <c:pt idx="0">
                  <c:v>R05</c:v>
                </c:pt>
              </c:strCache>
            </c:strRef>
          </c:cat>
          <c:val>
            <c:numRef>
              <c:f>pivots!$Y$11:$Y$12</c:f>
              <c:numCache>
                <c:formatCode>#,##0</c:formatCode>
                <c:ptCount val="1"/>
                <c:pt idx="0">
                  <c:v>200</c:v>
                </c:pt>
              </c:numCache>
            </c:numRef>
          </c:val>
          <c:extLst>
            <c:ext xmlns:c16="http://schemas.microsoft.com/office/drawing/2014/chart" uri="{C3380CC4-5D6E-409C-BE32-E72D297353CC}">
              <c16:uniqueId val="{00000000-015F-4FB7-8160-ADB69D4A94F3}"/>
            </c:ext>
          </c:extLst>
        </c:ser>
        <c:dLbls>
          <c:showLegendKey val="0"/>
          <c:showVal val="0"/>
          <c:showCatName val="0"/>
          <c:showSerName val="0"/>
          <c:showPercent val="0"/>
          <c:showBubbleSize val="0"/>
        </c:dLbls>
        <c:gapWidth val="326"/>
        <c:overlap val="-58"/>
        <c:axId val="707717568"/>
        <c:axId val="707716128"/>
      </c:barChart>
      <c:catAx>
        <c:axId val="70771756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7716128"/>
        <c:crosses val="autoZero"/>
        <c:auto val="1"/>
        <c:lblAlgn val="ctr"/>
        <c:lblOffset val="100"/>
        <c:noMultiLvlLbl val="0"/>
      </c:catAx>
      <c:valAx>
        <c:axId val="70771612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771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noFill/>
      <a:round/>
    </a:ln>
    <a:effectLst>
      <a:outerShdw blurRad="50800" dist="38100" algn="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[AJAY_EXCEL_CALL CENTRE.xlsx]pivots!PivotTable10</c:name>
    <c:fmtId val="152"/>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sz="1400"/>
              <a:t>amount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pivots!$M$17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pivots!$L$18:$L$19</c:f>
              <c:strCache>
                <c:ptCount val="1"/>
                <c:pt idx="0">
                  <c:v>R05</c:v>
                </c:pt>
              </c:strCache>
            </c:strRef>
          </c:cat>
          <c:val>
            <c:numRef>
              <c:f>pivots!$M$18:$M$19</c:f>
              <c:numCache>
                <c:formatCode>\$#,##0;\(\$#,##0\);\$#,##0</c:formatCode>
                <c:ptCount val="1"/>
                <c:pt idx="0">
                  <c:v>20104</c:v>
                </c:pt>
              </c:numCache>
            </c:numRef>
          </c:val>
          <c:extLst>
            <c:ext xmlns:c16="http://schemas.microsoft.com/office/drawing/2014/chart" uri="{C3380CC4-5D6E-409C-BE32-E72D297353CC}">
              <c16:uniqueId val="{00000000-0D25-4CDE-B0D5-71F4C6433601}"/>
            </c:ext>
          </c:extLst>
        </c:ser>
        <c:dLbls>
          <c:showLegendKey val="0"/>
          <c:showVal val="0"/>
          <c:showCatName val="0"/>
          <c:showSerName val="0"/>
          <c:showPercent val="0"/>
          <c:showBubbleSize val="0"/>
        </c:dLbls>
        <c:gapWidth val="326"/>
        <c:overlap val="-58"/>
        <c:axId val="707728128"/>
        <c:axId val="707729568"/>
      </c:barChart>
      <c:catAx>
        <c:axId val="70772812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7729568"/>
        <c:crosses val="autoZero"/>
        <c:auto val="1"/>
        <c:lblAlgn val="ctr"/>
        <c:lblOffset val="100"/>
        <c:noMultiLvlLbl val="0"/>
      </c:catAx>
      <c:valAx>
        <c:axId val="70772956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772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noFill/>
      <a:round/>
    </a:ln>
    <a:effectLst>
      <a:outerShdw blurRad="50800" dist="38100" algn="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[AJAY_EXCEL_CALL CENTRE.xlsx]pivots!PivotTable11</c:name>
    <c:fmtId val="16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GENDER</a:t>
            </a:r>
            <a:r>
              <a:rPr lang="en-US" sz="1400" baseline="0"/>
              <a:t> CALLERS</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pivots!$N$34:$N$35</c:f>
              <c:strCache>
                <c:ptCount val="1"/>
                <c:pt idx="0">
                  <c:v>Female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pivots!$M$36:$M$39</c:f>
              <c:strCache>
                <c:ptCount val="3"/>
                <c:pt idx="0">
                  <c:v>Cincinnati</c:v>
                </c:pt>
                <c:pt idx="1">
                  <c:v>Cleveland</c:v>
                </c:pt>
                <c:pt idx="2">
                  <c:v>Columbus</c:v>
                </c:pt>
              </c:strCache>
            </c:strRef>
          </c:cat>
          <c:val>
            <c:numRef>
              <c:f>pivots!$N$36:$N$39</c:f>
              <c:numCache>
                <c:formatCode>#,##0</c:formatCode>
                <c:ptCount val="3"/>
                <c:pt idx="0">
                  <c:v>35</c:v>
                </c:pt>
                <c:pt idx="1">
                  <c:v>61</c:v>
                </c:pt>
                <c:pt idx="2">
                  <c:v>21</c:v>
                </c:pt>
              </c:numCache>
            </c:numRef>
          </c:val>
          <c:extLst>
            <c:ext xmlns:c16="http://schemas.microsoft.com/office/drawing/2014/chart" uri="{C3380CC4-5D6E-409C-BE32-E72D297353CC}">
              <c16:uniqueId val="{00000000-611D-4299-A5AA-F62D2E6F2382}"/>
            </c:ext>
          </c:extLst>
        </c:ser>
        <c:ser>
          <c:idx val="1"/>
          <c:order val="1"/>
          <c:tx>
            <c:strRef>
              <c:f>pivots!$O$34:$O$35</c:f>
              <c:strCache>
                <c:ptCount val="1"/>
                <c:pt idx="0">
                  <c:v>Male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pivots!$M$36:$M$39</c:f>
              <c:strCache>
                <c:ptCount val="3"/>
                <c:pt idx="0">
                  <c:v>Cincinnati</c:v>
                </c:pt>
                <c:pt idx="1">
                  <c:v>Cleveland</c:v>
                </c:pt>
                <c:pt idx="2">
                  <c:v>Columbus</c:v>
                </c:pt>
              </c:strCache>
            </c:strRef>
          </c:cat>
          <c:val>
            <c:numRef>
              <c:f>pivots!$O$36:$O$39</c:f>
              <c:numCache>
                <c:formatCode>#,##0</c:formatCode>
                <c:ptCount val="3"/>
                <c:pt idx="0">
                  <c:v>25</c:v>
                </c:pt>
                <c:pt idx="1">
                  <c:v>18</c:v>
                </c:pt>
                <c:pt idx="2">
                  <c:v>40</c:v>
                </c:pt>
              </c:numCache>
            </c:numRef>
          </c:val>
          <c:extLst>
            <c:ext xmlns:c16="http://schemas.microsoft.com/office/drawing/2014/chart" uri="{C3380CC4-5D6E-409C-BE32-E72D297353CC}">
              <c16:uniqueId val="{00000001-611D-4299-A5AA-F62D2E6F2382}"/>
            </c:ext>
          </c:extLst>
        </c:ser>
        <c:dLbls>
          <c:showLegendKey val="0"/>
          <c:showVal val="0"/>
          <c:showCatName val="0"/>
          <c:showSerName val="0"/>
          <c:showPercent val="0"/>
          <c:showBubbleSize val="0"/>
        </c:dLbls>
        <c:gapWidth val="150"/>
        <c:overlap val="100"/>
        <c:axId val="836424112"/>
        <c:axId val="836429392"/>
      </c:barChart>
      <c:catAx>
        <c:axId val="836424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429392"/>
        <c:crosses val="autoZero"/>
        <c:auto val="1"/>
        <c:lblAlgn val="ctr"/>
        <c:lblOffset val="100"/>
        <c:noMultiLvlLbl val="0"/>
      </c:catAx>
      <c:valAx>
        <c:axId val="83642939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642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13926</xdr:colOff>
      <xdr:row>4</xdr:row>
      <xdr:rowOff>182617</xdr:rowOff>
    </xdr:from>
    <xdr:to>
      <xdr:col>4</xdr:col>
      <xdr:colOff>105366</xdr:colOff>
      <xdr:row>11</xdr:row>
      <xdr:rowOff>21546</xdr:rowOff>
    </xdr:to>
    <xdr:sp macro="" textlink="pivots!A4">
      <xdr:nvSpPr>
        <xdr:cNvPr id="2" name="Rectangle 1">
          <a:extLst>
            <a:ext uri="{FF2B5EF4-FFF2-40B4-BE49-F238E27FC236}">
              <a16:creationId xmlns:a16="http://schemas.microsoft.com/office/drawing/2014/main" id="{1387C0B3-C69B-162A-FAC6-2E2C9ADB807E}"/>
            </a:ext>
          </a:extLst>
        </xdr:cNvPr>
        <xdr:cNvSpPr/>
      </xdr:nvSpPr>
      <xdr:spPr>
        <a:xfrm>
          <a:off x="421202" y="918341"/>
          <a:ext cx="1431509" cy="1126446"/>
        </a:xfrm>
        <a:prstGeom prst="rect">
          <a:avLst/>
        </a:prstGeom>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bg1">
                  <a:lumMod val="95000"/>
                </a:schemeClr>
              </a:solidFill>
              <a:latin typeface="+mj-lt"/>
            </a:rPr>
            <a:t> </a:t>
          </a:r>
          <a:fld id="{7374677F-B27E-4963-878A-C37B37894761}" type="TxLink">
            <a:rPr lang="en-US" sz="2400" b="0" i="0" u="none" strike="noStrike">
              <a:solidFill>
                <a:schemeClr val="bg1">
                  <a:lumMod val="95000"/>
                </a:schemeClr>
              </a:solidFill>
              <a:latin typeface="+mj-lt"/>
            </a:rPr>
            <a:pPr algn="ctr"/>
            <a:t>1,000</a:t>
          </a:fld>
          <a:endParaRPr lang="en-US" sz="2400">
            <a:solidFill>
              <a:schemeClr val="bg1">
                <a:lumMod val="95000"/>
              </a:schemeClr>
            </a:solidFill>
            <a:latin typeface="+mj-lt"/>
          </a:endParaRPr>
        </a:p>
      </xdr:txBody>
    </xdr:sp>
    <xdr:clientData/>
  </xdr:twoCellAnchor>
  <xdr:twoCellAnchor>
    <xdr:from>
      <xdr:col>2</xdr:col>
      <xdr:colOff>295866</xdr:colOff>
      <xdr:row>6</xdr:row>
      <xdr:rowOff>59646</xdr:rowOff>
    </xdr:from>
    <xdr:to>
      <xdr:col>3</xdr:col>
      <xdr:colOff>645861</xdr:colOff>
      <xdr:row>7</xdr:row>
      <xdr:rowOff>59646</xdr:rowOff>
    </xdr:to>
    <xdr:sp macro="" textlink="">
      <xdr:nvSpPr>
        <xdr:cNvPr id="3" name="TextBox 2">
          <a:extLst>
            <a:ext uri="{FF2B5EF4-FFF2-40B4-BE49-F238E27FC236}">
              <a16:creationId xmlns:a16="http://schemas.microsoft.com/office/drawing/2014/main" id="{C8F9968C-D0CE-B2ED-81B8-9075D5CC7F44}"/>
            </a:ext>
          </a:extLst>
        </xdr:cNvPr>
        <xdr:cNvSpPr txBox="1"/>
      </xdr:nvSpPr>
      <xdr:spPr>
        <a:xfrm>
          <a:off x="703142" y="1163232"/>
          <a:ext cx="1020029" cy="183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Calls</a:t>
          </a:r>
        </a:p>
      </xdr:txBody>
    </xdr:sp>
    <xdr:clientData/>
  </xdr:twoCellAnchor>
  <xdr:twoCellAnchor editAs="oneCell">
    <xdr:from>
      <xdr:col>2</xdr:col>
      <xdr:colOff>250148</xdr:colOff>
      <xdr:row>6</xdr:row>
      <xdr:rowOff>59647</xdr:rowOff>
    </xdr:from>
    <xdr:to>
      <xdr:col>2</xdr:col>
      <xdr:colOff>437575</xdr:colOff>
      <xdr:row>7</xdr:row>
      <xdr:rowOff>64728</xdr:rowOff>
    </xdr:to>
    <xdr:pic>
      <xdr:nvPicPr>
        <xdr:cNvPr id="4" name="Graphic 3" descr="Receiver with solid fill">
          <a:extLst>
            <a:ext uri="{FF2B5EF4-FFF2-40B4-BE49-F238E27FC236}">
              <a16:creationId xmlns:a16="http://schemas.microsoft.com/office/drawing/2014/main" id="{4A8DFF6C-F93B-4158-8407-9F1B84921E7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7424" y="1163233"/>
          <a:ext cx="187427" cy="183931"/>
        </a:xfrm>
        <a:prstGeom prst="rect">
          <a:avLst/>
        </a:prstGeom>
      </xdr:spPr>
    </xdr:pic>
    <xdr:clientData/>
  </xdr:twoCellAnchor>
  <xdr:twoCellAnchor>
    <xdr:from>
      <xdr:col>2</xdr:col>
      <xdr:colOff>471126</xdr:colOff>
      <xdr:row>9</xdr:row>
      <xdr:rowOff>117930</xdr:rowOff>
    </xdr:from>
    <xdr:to>
      <xdr:col>3</xdr:col>
      <xdr:colOff>440646</xdr:colOff>
      <xdr:row>10</xdr:row>
      <xdr:rowOff>54428</xdr:rowOff>
    </xdr:to>
    <xdr:sp macro="" textlink="pivots!$A$10">
      <xdr:nvSpPr>
        <xdr:cNvPr id="6" name="TextBox 5">
          <a:extLst>
            <a:ext uri="{FF2B5EF4-FFF2-40B4-BE49-F238E27FC236}">
              <a16:creationId xmlns:a16="http://schemas.microsoft.com/office/drawing/2014/main" id="{2BFBD169-A8C5-A8E8-8E6F-F09C5898ACA6}"/>
            </a:ext>
          </a:extLst>
        </xdr:cNvPr>
        <xdr:cNvSpPr txBox="1"/>
      </xdr:nvSpPr>
      <xdr:spPr>
        <a:xfrm>
          <a:off x="879340" y="1750787"/>
          <a:ext cx="640806" cy="117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7ED5C3-8800-4C22-AD09-EB4B414F6C84}" type="TxLink">
            <a:rPr lang="en-US" sz="1200" b="0" i="0" u="none" strike="noStrike">
              <a:solidFill>
                <a:schemeClr val="bg1">
                  <a:lumMod val="95000"/>
                </a:schemeClr>
              </a:solidFill>
              <a:latin typeface="Aptos Narrow" panose="020B0004020202020204" pitchFamily="34" charset="0"/>
            </a:rPr>
            <a:pPr algn="ctr"/>
            <a:t>200</a:t>
          </a:fld>
          <a:endParaRPr lang="en-US" sz="1200">
            <a:solidFill>
              <a:schemeClr val="bg1">
                <a:lumMod val="95000"/>
              </a:schemeClr>
            </a:solidFill>
            <a:latin typeface="Aptos Narrow" panose="020B0004020202020204" pitchFamily="34" charset="0"/>
          </a:endParaRPr>
        </a:p>
      </xdr:txBody>
    </xdr:sp>
    <xdr:clientData/>
  </xdr:twoCellAnchor>
  <xdr:twoCellAnchor>
    <xdr:from>
      <xdr:col>2</xdr:col>
      <xdr:colOff>0</xdr:colOff>
      <xdr:row>13</xdr:row>
      <xdr:rowOff>0</xdr:rowOff>
    </xdr:from>
    <xdr:to>
      <xdr:col>4</xdr:col>
      <xdr:colOff>91440</xdr:colOff>
      <xdr:row>19</xdr:row>
      <xdr:rowOff>22860</xdr:rowOff>
    </xdr:to>
    <xdr:sp macro="" textlink="pivots!B4">
      <xdr:nvSpPr>
        <xdr:cNvPr id="11" name="Rectangle 10">
          <a:extLst>
            <a:ext uri="{FF2B5EF4-FFF2-40B4-BE49-F238E27FC236}">
              <a16:creationId xmlns:a16="http://schemas.microsoft.com/office/drawing/2014/main" id="{F4A8E633-CA5F-41EE-BCD7-BA37C61A3B27}"/>
            </a:ext>
          </a:extLst>
        </xdr:cNvPr>
        <xdr:cNvSpPr/>
      </xdr:nvSpPr>
      <xdr:spPr>
        <a:xfrm>
          <a:off x="408214" y="2358571"/>
          <a:ext cx="1434012" cy="1111432"/>
        </a:xfrm>
        <a:prstGeom prst="rect">
          <a:avLst/>
        </a:prstGeom>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179C428-5A59-413C-9D24-668C605BC6C1}" type="TxLink">
            <a:rPr lang="en-US" sz="2400" b="0" i="0" u="none" strike="noStrike">
              <a:solidFill>
                <a:schemeClr val="bg1">
                  <a:lumMod val="95000"/>
                </a:schemeClr>
              </a:solidFill>
              <a:latin typeface="+mj-lt"/>
              <a:ea typeface="+mn-ea"/>
              <a:cs typeface="+mn-cs"/>
            </a:rPr>
            <a:pPr marL="0" indent="0" algn="ctr"/>
            <a:t>$96,623</a:t>
          </a:fld>
          <a:endParaRPr lang="en-US" sz="2400" b="0" i="0" u="none" strike="noStrike">
            <a:solidFill>
              <a:schemeClr val="bg1">
                <a:lumMod val="95000"/>
              </a:schemeClr>
            </a:solidFill>
            <a:latin typeface="+mj-lt"/>
            <a:ea typeface="+mn-ea"/>
            <a:cs typeface="+mn-cs"/>
          </a:endParaRPr>
        </a:p>
      </xdr:txBody>
    </xdr:sp>
    <xdr:clientData/>
  </xdr:twoCellAnchor>
  <xdr:twoCellAnchor>
    <xdr:from>
      <xdr:col>2</xdr:col>
      <xdr:colOff>205740</xdr:colOff>
      <xdr:row>13</xdr:row>
      <xdr:rowOff>167640</xdr:rowOff>
    </xdr:from>
    <xdr:to>
      <xdr:col>3</xdr:col>
      <xdr:colOff>556260</xdr:colOff>
      <xdr:row>14</xdr:row>
      <xdr:rowOff>167640</xdr:rowOff>
    </xdr:to>
    <xdr:sp macro="" textlink="">
      <xdr:nvSpPr>
        <xdr:cNvPr id="12" name="TextBox 11">
          <a:extLst>
            <a:ext uri="{FF2B5EF4-FFF2-40B4-BE49-F238E27FC236}">
              <a16:creationId xmlns:a16="http://schemas.microsoft.com/office/drawing/2014/main" id="{632B90C4-C539-4A40-9A56-CE5C57FDCA4E}"/>
            </a:ext>
          </a:extLst>
        </xdr:cNvPr>
        <xdr:cNvSpPr txBox="1"/>
      </xdr:nvSpPr>
      <xdr:spPr>
        <a:xfrm>
          <a:off x="609600" y="2545080"/>
          <a:ext cx="10210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Amounts</a:t>
          </a:r>
        </a:p>
      </xdr:txBody>
    </xdr:sp>
    <xdr:clientData/>
  </xdr:twoCellAnchor>
  <xdr:twoCellAnchor editAs="oneCell">
    <xdr:from>
      <xdr:col>2</xdr:col>
      <xdr:colOff>163021</xdr:colOff>
      <xdr:row>13</xdr:row>
      <xdr:rowOff>167641</xdr:rowOff>
    </xdr:from>
    <xdr:to>
      <xdr:col>2</xdr:col>
      <xdr:colOff>344450</xdr:colOff>
      <xdr:row>14</xdr:row>
      <xdr:rowOff>172721</xdr:rowOff>
    </xdr:to>
    <xdr:pic>
      <xdr:nvPicPr>
        <xdr:cNvPr id="13" name="Graphic 12">
          <a:extLst>
            <a:ext uri="{FF2B5EF4-FFF2-40B4-BE49-F238E27FC236}">
              <a16:creationId xmlns:a16="http://schemas.microsoft.com/office/drawing/2014/main" id="{FB665A57-DB96-4B3F-B4C4-87D037AC105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71235" y="2526212"/>
          <a:ext cx="181429" cy="181429"/>
        </a:xfrm>
        <a:prstGeom prst="rect">
          <a:avLst/>
        </a:prstGeom>
      </xdr:spPr>
    </xdr:pic>
    <xdr:clientData/>
  </xdr:twoCellAnchor>
  <xdr:twoCellAnchor>
    <xdr:from>
      <xdr:col>2</xdr:col>
      <xdr:colOff>381000</xdr:colOff>
      <xdr:row>17</xdr:row>
      <xdr:rowOff>53340</xdr:rowOff>
    </xdr:from>
    <xdr:to>
      <xdr:col>3</xdr:col>
      <xdr:colOff>350520</xdr:colOff>
      <xdr:row>18</xdr:row>
      <xdr:rowOff>15240</xdr:rowOff>
    </xdr:to>
    <xdr:sp macro="" textlink="pivots!B10">
      <xdr:nvSpPr>
        <xdr:cNvPr id="14" name="TextBox 13">
          <a:extLst>
            <a:ext uri="{FF2B5EF4-FFF2-40B4-BE49-F238E27FC236}">
              <a16:creationId xmlns:a16="http://schemas.microsoft.com/office/drawing/2014/main" id="{58D2F7BB-B8AE-4E03-A4D1-6BD4F2B3F287}"/>
            </a:ext>
          </a:extLst>
        </xdr:cNvPr>
        <xdr:cNvSpPr txBox="1"/>
      </xdr:nvSpPr>
      <xdr:spPr>
        <a:xfrm>
          <a:off x="784860" y="3162300"/>
          <a:ext cx="640080" cy="14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CAF306-C30A-4992-B426-11492AB7D283}" type="TxLink">
            <a:rPr lang="en-US" sz="1200" b="0" i="0" u="none" strike="noStrike">
              <a:solidFill>
                <a:schemeClr val="bg1">
                  <a:lumMod val="95000"/>
                </a:schemeClr>
              </a:solidFill>
              <a:latin typeface="Aptos Narrow" panose="020B0004020202020204" pitchFamily="34" charset="0"/>
            </a:rPr>
            <a:pPr algn="ctr"/>
            <a:t>$20,104</a:t>
          </a:fld>
          <a:endParaRPr lang="en-US" sz="1200">
            <a:solidFill>
              <a:schemeClr val="bg1">
                <a:lumMod val="95000"/>
              </a:schemeClr>
            </a:solidFill>
            <a:latin typeface="Aptos Narrow" panose="020B0004020202020204" pitchFamily="34" charset="0"/>
          </a:endParaRPr>
        </a:p>
      </xdr:txBody>
    </xdr:sp>
    <xdr:clientData/>
  </xdr:twoCellAnchor>
  <xdr:twoCellAnchor>
    <xdr:from>
      <xdr:col>2</xdr:col>
      <xdr:colOff>0</xdr:colOff>
      <xdr:row>21</xdr:row>
      <xdr:rowOff>0</xdr:rowOff>
    </xdr:from>
    <xdr:to>
      <xdr:col>4</xdr:col>
      <xdr:colOff>91440</xdr:colOff>
      <xdr:row>27</xdr:row>
      <xdr:rowOff>22860</xdr:rowOff>
    </xdr:to>
    <xdr:sp macro="" textlink="pivots!C4">
      <xdr:nvSpPr>
        <xdr:cNvPr id="15" name="Rectangle 14">
          <a:extLst>
            <a:ext uri="{FF2B5EF4-FFF2-40B4-BE49-F238E27FC236}">
              <a16:creationId xmlns:a16="http://schemas.microsoft.com/office/drawing/2014/main" id="{4233E487-A8A3-4746-8DC6-72E879DC12E1}"/>
            </a:ext>
          </a:extLst>
        </xdr:cNvPr>
        <xdr:cNvSpPr/>
      </xdr:nvSpPr>
      <xdr:spPr>
        <a:xfrm>
          <a:off x="403860" y="3840480"/>
          <a:ext cx="1432560" cy="1120140"/>
        </a:xfrm>
        <a:prstGeom prst="rect">
          <a:avLst/>
        </a:prstGeom>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1E5292B-29EB-4BB1-BFAF-75694B9880AC}" type="TxLink">
            <a:rPr lang="en-US" sz="2400" b="0" i="0" u="none" strike="noStrike">
              <a:solidFill>
                <a:schemeClr val="bg1">
                  <a:lumMod val="95000"/>
                </a:schemeClr>
              </a:solidFill>
              <a:latin typeface="+mj-lt"/>
              <a:ea typeface="+mn-ea"/>
              <a:cs typeface="+mn-cs"/>
            </a:rPr>
            <a:pPr marL="0" indent="0" algn="ctr"/>
            <a:t>89,850</a:t>
          </a:fld>
          <a:endParaRPr lang="en-US" sz="2400" b="0" i="0" u="none" strike="noStrike">
            <a:solidFill>
              <a:schemeClr val="bg1">
                <a:lumMod val="95000"/>
              </a:schemeClr>
            </a:solidFill>
            <a:latin typeface="+mj-lt"/>
            <a:ea typeface="+mn-ea"/>
            <a:cs typeface="+mn-cs"/>
          </a:endParaRPr>
        </a:p>
      </xdr:txBody>
    </xdr:sp>
    <xdr:clientData/>
  </xdr:twoCellAnchor>
  <xdr:twoCellAnchor>
    <xdr:from>
      <xdr:col>2</xdr:col>
      <xdr:colOff>205740</xdr:colOff>
      <xdr:row>21</xdr:row>
      <xdr:rowOff>167640</xdr:rowOff>
    </xdr:from>
    <xdr:to>
      <xdr:col>3</xdr:col>
      <xdr:colOff>556260</xdr:colOff>
      <xdr:row>22</xdr:row>
      <xdr:rowOff>167640</xdr:rowOff>
    </xdr:to>
    <xdr:sp macro="" textlink="">
      <xdr:nvSpPr>
        <xdr:cNvPr id="16" name="TextBox 15">
          <a:extLst>
            <a:ext uri="{FF2B5EF4-FFF2-40B4-BE49-F238E27FC236}">
              <a16:creationId xmlns:a16="http://schemas.microsoft.com/office/drawing/2014/main" id="{942A5E18-9E48-41C0-B426-86F2AD0F2588}"/>
            </a:ext>
          </a:extLst>
        </xdr:cNvPr>
        <xdr:cNvSpPr txBox="1"/>
      </xdr:nvSpPr>
      <xdr:spPr>
        <a:xfrm>
          <a:off x="609600" y="4008120"/>
          <a:ext cx="10210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Call time</a:t>
          </a:r>
        </a:p>
      </xdr:txBody>
    </xdr:sp>
    <xdr:clientData/>
  </xdr:twoCellAnchor>
  <xdr:twoCellAnchor editAs="oneCell">
    <xdr:from>
      <xdr:col>2</xdr:col>
      <xdr:colOff>163021</xdr:colOff>
      <xdr:row>21</xdr:row>
      <xdr:rowOff>167641</xdr:rowOff>
    </xdr:from>
    <xdr:to>
      <xdr:col>2</xdr:col>
      <xdr:colOff>344450</xdr:colOff>
      <xdr:row>22</xdr:row>
      <xdr:rowOff>172721</xdr:rowOff>
    </xdr:to>
    <xdr:pic>
      <xdr:nvPicPr>
        <xdr:cNvPr id="17" name="Graphic 16">
          <a:extLst>
            <a:ext uri="{FF2B5EF4-FFF2-40B4-BE49-F238E27FC236}">
              <a16:creationId xmlns:a16="http://schemas.microsoft.com/office/drawing/2014/main" id="{0DE4FE62-8EA4-475F-9D81-31946A269AD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71235" y="3977641"/>
          <a:ext cx="181429" cy="181429"/>
        </a:xfrm>
        <a:prstGeom prst="rect">
          <a:avLst/>
        </a:prstGeom>
      </xdr:spPr>
    </xdr:pic>
    <xdr:clientData/>
  </xdr:twoCellAnchor>
  <xdr:twoCellAnchor>
    <xdr:from>
      <xdr:col>2</xdr:col>
      <xdr:colOff>381000</xdr:colOff>
      <xdr:row>25</xdr:row>
      <xdr:rowOff>53340</xdr:rowOff>
    </xdr:from>
    <xdr:to>
      <xdr:col>3</xdr:col>
      <xdr:colOff>350520</xdr:colOff>
      <xdr:row>26</xdr:row>
      <xdr:rowOff>15240</xdr:rowOff>
    </xdr:to>
    <xdr:sp macro="" textlink="pivots!C10">
      <xdr:nvSpPr>
        <xdr:cNvPr id="18" name="TextBox 17">
          <a:extLst>
            <a:ext uri="{FF2B5EF4-FFF2-40B4-BE49-F238E27FC236}">
              <a16:creationId xmlns:a16="http://schemas.microsoft.com/office/drawing/2014/main" id="{A73AA153-4968-4679-9952-21224640941D}"/>
            </a:ext>
          </a:extLst>
        </xdr:cNvPr>
        <xdr:cNvSpPr txBox="1"/>
      </xdr:nvSpPr>
      <xdr:spPr>
        <a:xfrm>
          <a:off x="784860" y="4625340"/>
          <a:ext cx="640080" cy="14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EDDE07-CF51-4B9C-998C-6C00340B2B9C}" type="TxLink">
            <a:rPr lang="en-US" sz="1200" b="0" i="0" u="none" strike="noStrike">
              <a:solidFill>
                <a:schemeClr val="bg1">
                  <a:lumMod val="95000"/>
                </a:schemeClr>
              </a:solidFill>
              <a:latin typeface="Aptos Narrow" panose="020B0004020202020204" pitchFamily="34" charset="0"/>
            </a:rPr>
            <a:pPr algn="ctr"/>
            <a:t>18,209</a:t>
          </a:fld>
          <a:endParaRPr lang="en-US" sz="1200">
            <a:solidFill>
              <a:schemeClr val="bg1">
                <a:lumMod val="95000"/>
              </a:schemeClr>
            </a:solidFill>
            <a:latin typeface="Aptos Narrow" panose="020B0004020202020204" pitchFamily="34" charset="0"/>
          </a:endParaRPr>
        </a:p>
      </xdr:txBody>
    </xdr:sp>
    <xdr:clientData/>
  </xdr:twoCellAnchor>
  <xdr:twoCellAnchor>
    <xdr:from>
      <xdr:col>2</xdr:col>
      <xdr:colOff>0</xdr:colOff>
      <xdr:row>29</xdr:row>
      <xdr:rowOff>0</xdr:rowOff>
    </xdr:from>
    <xdr:to>
      <xdr:col>4</xdr:col>
      <xdr:colOff>91440</xdr:colOff>
      <xdr:row>35</xdr:row>
      <xdr:rowOff>22860</xdr:rowOff>
    </xdr:to>
    <xdr:sp macro="" textlink="pivots!D4">
      <xdr:nvSpPr>
        <xdr:cNvPr id="19" name="Rectangle 18">
          <a:extLst>
            <a:ext uri="{FF2B5EF4-FFF2-40B4-BE49-F238E27FC236}">
              <a16:creationId xmlns:a16="http://schemas.microsoft.com/office/drawing/2014/main" id="{9EF7C1F8-92B1-4DBC-9EDF-5E5EF9A3D960}"/>
            </a:ext>
          </a:extLst>
        </xdr:cNvPr>
        <xdr:cNvSpPr/>
      </xdr:nvSpPr>
      <xdr:spPr>
        <a:xfrm>
          <a:off x="407276" y="5334000"/>
          <a:ext cx="1431509" cy="1126446"/>
        </a:xfrm>
        <a:prstGeom prst="rect">
          <a:avLst/>
        </a:prstGeom>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A2BFC06-115E-49DC-83A7-16BCB5786D6A}" type="TxLink">
            <a:rPr lang="en-US" sz="2400" b="0" i="0" u="none" strike="noStrike">
              <a:solidFill>
                <a:schemeClr val="bg1">
                  <a:lumMod val="95000"/>
                </a:schemeClr>
              </a:solidFill>
              <a:latin typeface="+mj-lt"/>
              <a:ea typeface="+mn-ea"/>
              <a:cs typeface="+mn-cs"/>
            </a:rPr>
            <a:pPr marL="0" indent="0" algn="ctr"/>
            <a:t>3.9</a:t>
          </a:fld>
          <a:endParaRPr lang="en-US" sz="2400" b="0" i="0" u="none" strike="noStrike">
            <a:solidFill>
              <a:schemeClr val="bg1">
                <a:lumMod val="95000"/>
              </a:schemeClr>
            </a:solidFill>
            <a:latin typeface="+mj-lt"/>
            <a:ea typeface="+mn-ea"/>
            <a:cs typeface="+mn-cs"/>
          </a:endParaRPr>
        </a:p>
      </xdr:txBody>
    </xdr:sp>
    <xdr:clientData/>
  </xdr:twoCellAnchor>
  <xdr:twoCellAnchor>
    <xdr:from>
      <xdr:col>2</xdr:col>
      <xdr:colOff>205740</xdr:colOff>
      <xdr:row>29</xdr:row>
      <xdr:rowOff>167640</xdr:rowOff>
    </xdr:from>
    <xdr:to>
      <xdr:col>3</xdr:col>
      <xdr:colOff>556260</xdr:colOff>
      <xdr:row>30</xdr:row>
      <xdr:rowOff>167640</xdr:rowOff>
    </xdr:to>
    <xdr:sp macro="" textlink="">
      <xdr:nvSpPr>
        <xdr:cNvPr id="20" name="TextBox 19">
          <a:extLst>
            <a:ext uri="{FF2B5EF4-FFF2-40B4-BE49-F238E27FC236}">
              <a16:creationId xmlns:a16="http://schemas.microsoft.com/office/drawing/2014/main" id="{1808D565-7558-4ECA-94C8-C76703010A2B}"/>
            </a:ext>
          </a:extLst>
        </xdr:cNvPr>
        <xdr:cNvSpPr txBox="1"/>
      </xdr:nvSpPr>
      <xdr:spPr>
        <a:xfrm>
          <a:off x="613016" y="5501640"/>
          <a:ext cx="1020554" cy="183931"/>
        </a:xfrm>
        <a:prstGeom prst="rect">
          <a:avLst/>
        </a:prstGeom>
        <a:noFill/>
        <a:ln w="9525" cmpd="sng">
          <a:noFill/>
        </a:ln>
        <a:effectLst>
          <a:innerShdw blurRad="63500" dist="50800" dir="27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Avg.rating</a:t>
          </a:r>
        </a:p>
      </xdr:txBody>
    </xdr:sp>
    <xdr:clientData/>
  </xdr:twoCellAnchor>
  <xdr:twoCellAnchor editAs="oneCell">
    <xdr:from>
      <xdr:col>2</xdr:col>
      <xdr:colOff>163021</xdr:colOff>
      <xdr:row>29</xdr:row>
      <xdr:rowOff>167641</xdr:rowOff>
    </xdr:from>
    <xdr:to>
      <xdr:col>2</xdr:col>
      <xdr:colOff>344449</xdr:colOff>
      <xdr:row>30</xdr:row>
      <xdr:rowOff>117068</xdr:rowOff>
    </xdr:to>
    <xdr:pic>
      <xdr:nvPicPr>
        <xdr:cNvPr id="21" name="Graphic 20">
          <a:extLst>
            <a:ext uri="{FF2B5EF4-FFF2-40B4-BE49-F238E27FC236}">
              <a16:creationId xmlns:a16="http://schemas.microsoft.com/office/drawing/2014/main" id="{3E999047-23DB-48BF-81EA-866E74C7CDD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71235" y="5429070"/>
          <a:ext cx="181428" cy="181428"/>
        </a:xfrm>
        <a:prstGeom prst="rect">
          <a:avLst/>
        </a:prstGeom>
      </xdr:spPr>
    </xdr:pic>
    <xdr:clientData/>
  </xdr:twoCellAnchor>
  <xdr:twoCellAnchor>
    <xdr:from>
      <xdr:col>2</xdr:col>
      <xdr:colOff>381000</xdr:colOff>
      <xdr:row>33</xdr:row>
      <xdr:rowOff>53340</xdr:rowOff>
    </xdr:from>
    <xdr:to>
      <xdr:col>3</xdr:col>
      <xdr:colOff>350520</xdr:colOff>
      <xdr:row>34</xdr:row>
      <xdr:rowOff>15240</xdr:rowOff>
    </xdr:to>
    <xdr:sp macro="" textlink="pivots!D10">
      <xdr:nvSpPr>
        <xdr:cNvPr id="22" name="TextBox 21">
          <a:extLst>
            <a:ext uri="{FF2B5EF4-FFF2-40B4-BE49-F238E27FC236}">
              <a16:creationId xmlns:a16="http://schemas.microsoft.com/office/drawing/2014/main" id="{843444AC-5455-44F5-9FCE-FB6C6D9231E1}"/>
            </a:ext>
          </a:extLst>
        </xdr:cNvPr>
        <xdr:cNvSpPr txBox="1"/>
      </xdr:nvSpPr>
      <xdr:spPr>
        <a:xfrm>
          <a:off x="788276" y="6123064"/>
          <a:ext cx="639554" cy="145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888309-5BD0-48D2-9E61-1FF464DA331D}" type="TxLink">
            <a:rPr lang="en-US" sz="1200" b="0" i="0" u="none" strike="noStrike">
              <a:solidFill>
                <a:schemeClr val="bg1">
                  <a:lumMod val="95000"/>
                </a:schemeClr>
              </a:solidFill>
              <a:latin typeface="Aptos Narrow" panose="020B0004020202020204" pitchFamily="34" charset="0"/>
            </a:rPr>
            <a:pPr algn="ctr"/>
            <a:t>3.9</a:t>
          </a:fld>
          <a:endParaRPr lang="en-US" sz="1200">
            <a:solidFill>
              <a:schemeClr val="bg1">
                <a:lumMod val="95000"/>
              </a:schemeClr>
            </a:solidFill>
            <a:latin typeface="Aptos Narrow" panose="020B0004020202020204" pitchFamily="34" charset="0"/>
          </a:endParaRPr>
        </a:p>
      </xdr:txBody>
    </xdr:sp>
    <xdr:clientData/>
  </xdr:twoCellAnchor>
  <xdr:twoCellAnchor>
    <xdr:from>
      <xdr:col>2</xdr:col>
      <xdr:colOff>1961</xdr:colOff>
      <xdr:row>37</xdr:row>
      <xdr:rowOff>13332</xdr:rowOff>
    </xdr:from>
    <xdr:to>
      <xdr:col>4</xdr:col>
      <xdr:colOff>99284</xdr:colOff>
      <xdr:row>43</xdr:row>
      <xdr:rowOff>34233</xdr:rowOff>
    </xdr:to>
    <xdr:sp macro="" textlink="pivots!E4">
      <xdr:nvSpPr>
        <xdr:cNvPr id="23" name="Rectangle 22">
          <a:extLst>
            <a:ext uri="{FF2B5EF4-FFF2-40B4-BE49-F238E27FC236}">
              <a16:creationId xmlns:a16="http://schemas.microsoft.com/office/drawing/2014/main" id="{BD931414-1FF0-4ED9-AE10-61699F568D7F}"/>
            </a:ext>
          </a:extLst>
        </xdr:cNvPr>
        <xdr:cNvSpPr/>
      </xdr:nvSpPr>
      <xdr:spPr>
        <a:xfrm>
          <a:off x="411394" y="6746228"/>
          <a:ext cx="1439353" cy="1112721"/>
        </a:xfrm>
        <a:prstGeom prst="rect">
          <a:avLst/>
        </a:prstGeom>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F9F287-B497-4795-8D8A-3F60740360EB}" type="TxLink">
            <a:rPr lang="en-US" sz="2400" b="0" i="0" u="none" strike="noStrike">
              <a:solidFill>
                <a:schemeClr val="bg1">
                  <a:lumMod val="95000"/>
                </a:schemeClr>
              </a:solidFill>
              <a:latin typeface="+mj-lt"/>
              <a:ea typeface="+mn-ea"/>
              <a:cs typeface="+mn-cs"/>
            </a:rPr>
            <a:pPr marL="0" indent="0" algn="ctr"/>
            <a:t>307</a:t>
          </a:fld>
          <a:endParaRPr lang="en-US" sz="2400" b="0" i="0" u="none" strike="noStrike">
            <a:solidFill>
              <a:schemeClr val="bg1">
                <a:lumMod val="95000"/>
              </a:schemeClr>
            </a:solidFill>
            <a:latin typeface="+mj-lt"/>
            <a:ea typeface="+mn-ea"/>
            <a:cs typeface="+mn-cs"/>
          </a:endParaRPr>
        </a:p>
      </xdr:txBody>
    </xdr:sp>
    <xdr:clientData/>
  </xdr:twoCellAnchor>
  <xdr:twoCellAnchor>
    <xdr:from>
      <xdr:col>2</xdr:col>
      <xdr:colOff>213584</xdr:colOff>
      <xdr:row>37</xdr:row>
      <xdr:rowOff>179012</xdr:rowOff>
    </xdr:from>
    <xdr:to>
      <xdr:col>3</xdr:col>
      <xdr:colOff>564104</xdr:colOff>
      <xdr:row>38</xdr:row>
      <xdr:rowOff>179012</xdr:rowOff>
    </xdr:to>
    <xdr:sp macro="" textlink="">
      <xdr:nvSpPr>
        <xdr:cNvPr id="24" name="TextBox 23">
          <a:extLst>
            <a:ext uri="{FF2B5EF4-FFF2-40B4-BE49-F238E27FC236}">
              <a16:creationId xmlns:a16="http://schemas.microsoft.com/office/drawing/2014/main" id="{A8B99CFC-6C19-413B-BD81-097B7E2A5BDD}"/>
            </a:ext>
          </a:extLst>
        </xdr:cNvPr>
        <xdr:cNvSpPr txBox="1"/>
      </xdr:nvSpPr>
      <xdr:spPr>
        <a:xfrm>
          <a:off x="623017" y="6911908"/>
          <a:ext cx="1021535" cy="181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Happy calls</a:t>
          </a:r>
        </a:p>
      </xdr:txBody>
    </xdr:sp>
    <xdr:clientData/>
  </xdr:twoCellAnchor>
  <xdr:twoCellAnchor editAs="oneCell">
    <xdr:from>
      <xdr:col>2</xdr:col>
      <xdr:colOff>143651</xdr:colOff>
      <xdr:row>37</xdr:row>
      <xdr:rowOff>169942</xdr:rowOff>
    </xdr:from>
    <xdr:to>
      <xdr:col>2</xdr:col>
      <xdr:colOff>325080</xdr:colOff>
      <xdr:row>38</xdr:row>
      <xdr:rowOff>119370</xdr:rowOff>
    </xdr:to>
    <xdr:pic>
      <xdr:nvPicPr>
        <xdr:cNvPr id="25" name="Graphic 24">
          <a:extLst>
            <a:ext uri="{FF2B5EF4-FFF2-40B4-BE49-F238E27FC236}">
              <a16:creationId xmlns:a16="http://schemas.microsoft.com/office/drawing/2014/main" id="{106E6AFC-EB62-4397-BF50-34613845DF4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551865" y="6882799"/>
          <a:ext cx="181429" cy="181429"/>
        </a:xfrm>
        <a:prstGeom prst="rect">
          <a:avLst/>
        </a:prstGeom>
      </xdr:spPr>
    </xdr:pic>
    <xdr:clientData/>
  </xdr:twoCellAnchor>
  <xdr:twoCellAnchor>
    <xdr:from>
      <xdr:col>2</xdr:col>
      <xdr:colOff>388844</xdr:colOff>
      <xdr:row>41</xdr:row>
      <xdr:rowOff>64713</xdr:rowOff>
    </xdr:from>
    <xdr:to>
      <xdr:col>3</xdr:col>
      <xdr:colOff>358364</xdr:colOff>
      <xdr:row>42</xdr:row>
      <xdr:rowOff>26613</xdr:rowOff>
    </xdr:to>
    <xdr:sp macro="" textlink="pivots!E10">
      <xdr:nvSpPr>
        <xdr:cNvPr id="26" name="TextBox 25">
          <a:extLst>
            <a:ext uri="{FF2B5EF4-FFF2-40B4-BE49-F238E27FC236}">
              <a16:creationId xmlns:a16="http://schemas.microsoft.com/office/drawing/2014/main" id="{8D744C42-2A06-4DB6-82BF-A60395F7600C}"/>
            </a:ext>
          </a:extLst>
        </xdr:cNvPr>
        <xdr:cNvSpPr txBox="1"/>
      </xdr:nvSpPr>
      <xdr:spPr>
        <a:xfrm>
          <a:off x="798277" y="7525489"/>
          <a:ext cx="640535" cy="143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B35E35-6C11-4662-B082-1C315975DF12}" type="TxLink">
            <a:rPr lang="en-US" sz="1200" b="0" i="0" u="none" strike="noStrike">
              <a:solidFill>
                <a:schemeClr val="bg1">
                  <a:lumMod val="95000"/>
                </a:schemeClr>
              </a:solidFill>
              <a:latin typeface="Aptos Narrow" panose="020B0004020202020204" pitchFamily="34" charset="0"/>
            </a:rPr>
            <a:pPr algn="ctr"/>
            <a:t>51</a:t>
          </a:fld>
          <a:endParaRPr lang="en-US" sz="1200">
            <a:solidFill>
              <a:schemeClr val="bg1">
                <a:lumMod val="95000"/>
              </a:schemeClr>
            </a:solidFill>
            <a:latin typeface="Aptos Narrow" panose="020B0004020202020204" pitchFamily="34" charset="0"/>
          </a:endParaRPr>
        </a:p>
      </xdr:txBody>
    </xdr:sp>
    <xdr:clientData/>
  </xdr:twoCellAnchor>
  <xdr:twoCellAnchor editAs="oneCell">
    <xdr:from>
      <xdr:col>16</xdr:col>
      <xdr:colOff>63270</xdr:colOff>
      <xdr:row>21</xdr:row>
      <xdr:rowOff>12368</xdr:rowOff>
    </xdr:from>
    <xdr:to>
      <xdr:col>17</xdr:col>
      <xdr:colOff>606830</xdr:colOff>
      <xdr:row>29</xdr:row>
      <xdr:rowOff>4789</xdr:rowOff>
    </xdr:to>
    <mc:AlternateContent xmlns:mc="http://schemas.openxmlformats.org/markup-compatibility/2006" xmlns:a14="http://schemas.microsoft.com/office/drawing/2010/main">
      <mc:Choice Requires="a14">
        <xdr:graphicFrame macro="">
          <xdr:nvGraphicFramePr>
            <xdr:cNvPr id="31" name="Representative">
              <a:extLst>
                <a:ext uri="{FF2B5EF4-FFF2-40B4-BE49-F238E27FC236}">
                  <a16:creationId xmlns:a16="http://schemas.microsoft.com/office/drawing/2014/main" id="{B3345E2A-DE08-45E4-AC53-3599AA5B9C5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9891966" y="4230977"/>
              <a:ext cx="1217212" cy="1715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53604</xdr:colOff>
      <xdr:row>5</xdr:row>
      <xdr:rowOff>9896</xdr:rowOff>
    </xdr:from>
    <xdr:to>
      <xdr:col>11</xdr:col>
      <xdr:colOff>89065</xdr:colOff>
      <xdr:row>19</xdr:row>
      <xdr:rowOff>171038</xdr:rowOff>
    </xdr:to>
    <xdr:graphicFrame macro="">
      <xdr:nvGraphicFramePr>
        <xdr:cNvPr id="34" name="Chart 33">
          <a:extLst>
            <a:ext uri="{FF2B5EF4-FFF2-40B4-BE49-F238E27FC236}">
              <a16:creationId xmlns:a16="http://schemas.microsoft.com/office/drawing/2014/main" id="{2408C1F5-FD3E-44F2-81FE-AA3805B36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306779</xdr:colOff>
      <xdr:row>5</xdr:row>
      <xdr:rowOff>9896</xdr:rowOff>
    </xdr:from>
    <xdr:to>
      <xdr:col>15</xdr:col>
      <xdr:colOff>465116</xdr:colOff>
      <xdr:row>20</xdr:row>
      <xdr:rowOff>3627</xdr:rowOff>
    </xdr:to>
    <xdr:graphicFrame macro="">
      <xdr:nvGraphicFramePr>
        <xdr:cNvPr id="35" name="Chart 34">
          <a:extLst>
            <a:ext uri="{FF2B5EF4-FFF2-40B4-BE49-F238E27FC236}">
              <a16:creationId xmlns:a16="http://schemas.microsoft.com/office/drawing/2014/main" id="{941DE6A0-3B33-4727-9915-B5193DFB8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308365</xdr:colOff>
      <xdr:row>5</xdr:row>
      <xdr:rowOff>54962</xdr:rowOff>
    </xdr:from>
    <xdr:to>
      <xdr:col>25</xdr:col>
      <xdr:colOff>172293</xdr:colOff>
      <xdr:row>20</xdr:row>
      <xdr:rowOff>76734</xdr:rowOff>
    </xdr:to>
    <xdr:graphicFrame macro="">
      <xdr:nvGraphicFramePr>
        <xdr:cNvPr id="36" name="Chart 35">
          <a:extLst>
            <a:ext uri="{FF2B5EF4-FFF2-40B4-BE49-F238E27FC236}">
              <a16:creationId xmlns:a16="http://schemas.microsoft.com/office/drawing/2014/main" id="{AAF2D8A7-D8BB-4CF3-B75B-1EFD080DF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22087</xdr:colOff>
      <xdr:row>23</xdr:row>
      <xdr:rowOff>143565</xdr:rowOff>
    </xdr:from>
    <xdr:to>
      <xdr:col>9</xdr:col>
      <xdr:colOff>605957</xdr:colOff>
      <xdr:row>43</xdr:row>
      <xdr:rowOff>178734</xdr:rowOff>
    </xdr:to>
    <xdr:graphicFrame macro="">
      <xdr:nvGraphicFramePr>
        <xdr:cNvPr id="37" name="Chart 36">
          <a:extLst>
            <a:ext uri="{FF2B5EF4-FFF2-40B4-BE49-F238E27FC236}">
              <a16:creationId xmlns:a16="http://schemas.microsoft.com/office/drawing/2014/main" id="{4A90EFA1-0064-4270-8420-EA5F9AA05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605957</xdr:colOff>
      <xdr:row>23</xdr:row>
      <xdr:rowOff>143565</xdr:rowOff>
    </xdr:from>
    <xdr:to>
      <xdr:col>15</xdr:col>
      <xdr:colOff>398139</xdr:colOff>
      <xdr:row>43</xdr:row>
      <xdr:rowOff>178734</xdr:rowOff>
    </xdr:to>
    <xdr:graphicFrame macro="">
      <xdr:nvGraphicFramePr>
        <xdr:cNvPr id="38" name="Chart 37">
          <a:extLst>
            <a:ext uri="{FF2B5EF4-FFF2-40B4-BE49-F238E27FC236}">
              <a16:creationId xmlns:a16="http://schemas.microsoft.com/office/drawing/2014/main" id="{DF61C0BD-4014-4200-81D6-1217F00F4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663040</xdr:colOff>
      <xdr:row>5</xdr:row>
      <xdr:rowOff>29688</xdr:rowOff>
    </xdr:from>
    <xdr:to>
      <xdr:col>20</xdr:col>
      <xdr:colOff>58615</xdr:colOff>
      <xdr:row>20</xdr:row>
      <xdr:rowOff>21771</xdr:rowOff>
    </xdr:to>
    <xdr:graphicFrame macro="">
      <xdr:nvGraphicFramePr>
        <xdr:cNvPr id="39" name="Chart 38">
          <a:extLst>
            <a:ext uri="{FF2B5EF4-FFF2-40B4-BE49-F238E27FC236}">
              <a16:creationId xmlns:a16="http://schemas.microsoft.com/office/drawing/2014/main" id="{1CE7B995-6253-49CC-A48A-828D20EF4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8.956627083331" backgroundQuery="1" createdVersion="8" refreshedVersion="8" minRefreshableVersion="3" recordCount="0" supportSubquery="1" supportAdvancedDrill="1" xr:uid="{1FD2465E-24C7-415F-A7D3-B8057BF0014E}">
  <cacheSource type="external" connectionId="1"/>
  <cacheFields count="5">
    <cacheField name="[calls].[Day of week].[Day of week]" caption="Day of week" numFmtId="0" hierarchy="8" level="1">
      <sharedItems count="7">
        <s v="Friday"/>
        <s v="Monday"/>
        <s v="Saturday"/>
        <s v="Sunday"/>
        <s v="Thursday"/>
        <s v="Tuesday"/>
        <s v="Wednesday"/>
      </sharedItems>
    </cacheField>
    <cacheField name="[customers].[City].[City]" caption="City" numFmtId="0" hierarchy="15" level="1">
      <sharedItems count="3">
        <s v="Cincinnati"/>
        <s v="Cleveland"/>
        <s v="Columbus"/>
      </sharedItems>
    </cacheField>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4"/>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8.956628587963" backgroundQuery="1" createdVersion="8" refreshedVersion="8" minRefreshableVersion="3" recordCount="0" supportSubquery="1" supportAdvancedDrill="1" xr:uid="{13376C6D-12E9-45BD-94B8-674D1411443C}">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happy calls]" caption="happy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happy calls]" caption="happy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9.003659259259" backgroundQuery="1" createdVersion="8" refreshedVersion="8" minRefreshableVersion="3" recordCount="0" supportSubquery="1" supportAdvancedDrill="1" xr:uid="{E7085726-0639-49C3-B6F1-1DFDDC766C68}">
  <cacheSource type="external" connectionId="1"/>
  <cacheFields count="3">
    <cacheField name="[calls].[Representative].[Representative]" caption="Representative" numFmtId="0" hierarchy="3" level="1">
      <sharedItems count="5">
        <s v="R01"/>
        <s v="R02"/>
        <s v="R03"/>
        <s v="R04"/>
        <s v="R05"/>
      </sharedItems>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9.003744212961" backgroundQuery="1" createdVersion="8" refreshedVersion="8" minRefreshableVersion="3" recordCount="0" supportSubquery="1" supportAdvancedDrill="1" xr:uid="{F292BCCF-1DBB-4D44-A77B-1C45BE1C3CE3}">
  <cacheSource type="external" connectionId="1"/>
  <cacheFields count="3">
    <cacheField name="[calls].[Representative].[Representative]" caption="Representative" numFmtId="0" hierarchy="3" level="1">
      <sharedItems count="5">
        <s v="R01"/>
        <s v="R02"/>
        <s v="R03"/>
        <s v="R04"/>
        <s v="R05"/>
      </sharedItems>
    </cacheField>
    <cacheField name="[calls].[Day of week].[Day of week]" caption="Day of week" numFmtId="0" hierarchy="8" level="1">
      <sharedItems count="7">
        <s v="Friday"/>
        <s v="Monday"/>
        <s v="Saturday"/>
        <s v="Sunday"/>
        <s v="Thursday"/>
        <s v="Tuesday"/>
        <s v="Wednesday"/>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9.013732060186" backgroundQuery="1" createdVersion="8" refreshedVersion="8" minRefreshableVersion="3" recordCount="0" supportSubquery="1" supportAdvancedDrill="1" xr:uid="{BCB48A7E-412D-426D-B454-DF4A36B321D6}">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happy calls]" caption="happy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happy calls]" caption="happy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9.013732754633" backgroundQuery="1" createdVersion="8" refreshedVersion="8" minRefreshableVersion="3" recordCount="0" supportSubquery="1" supportAdvancedDrill="1" xr:uid="{AE72A4E3-B9CA-4F27-A329-99859850BF21}">
  <cacheSource type="external" connectionId="1"/>
  <cacheFields count="5">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Dummy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2"/>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3"/>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9.013733564818" backgroundQuery="1" createdVersion="8" refreshedVersion="8" minRefreshableVersion="3" recordCount="0" supportSubquery="1" supportAdvancedDrill="1" xr:uid="{15009F7D-AE84-48CF-AA1F-0C6510867B53}">
  <cacheSource type="external" connectionId="1"/>
  <cacheFields count="3">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9.013734143518" backgroundQuery="1" createdVersion="8" refreshedVersion="8" minRefreshableVersion="3" recordCount="0" supportSubquery="1" supportAdvancedDrill="1" xr:uid="{971FF72C-BE36-4101-9866-3C4F2BEC2976}">
  <cacheSource type="external" connectionId="1"/>
  <cacheFields count="4">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3"/>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9.013735069442" backgroundQuery="1" createdVersion="8" refreshedVersion="8" minRefreshableVersion="3" recordCount="0" supportSubquery="1" supportAdvancedDrill="1" xr:uid="{84229B25-0360-4379-85A4-8CEEE1F1A7CA}">
  <cacheSource type="external" connectionId="1"/>
  <cacheFields count="2">
    <cacheField name="[calls].[Representative].[Representative]" caption="Representative" numFmtId="0" hierarchy="3" level="1">
      <sharedItems count="1">
        <s v="R05"/>
      </sharedItems>
    </cacheField>
    <cacheField name="[calls].[Day of week].[Day of week]" caption="Day of week" numFmtId="0" hierarchy="8" level="1">
      <sharedItems count="7">
        <s v="Friday"/>
        <s v="Monday"/>
        <s v="Saturday"/>
        <s v="Sunday"/>
        <s v="Thursday"/>
        <s v="Tuesday"/>
        <s v="Wednesday"/>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9.013735532404" backgroundQuery="1" createdVersion="8" refreshedVersion="8" minRefreshableVersion="3" recordCount="0" supportSubquery="1" supportAdvancedDrill="1" xr:uid="{B9E808E5-F7EC-42AF-94CF-3A015D62E224}">
  <cacheSource type="external" connectionId="1"/>
  <cacheFields count="5">
    <cacheField name="[calls].[Day of week].[Day of week]" caption="Day of week" numFmtId="0" hierarchy="8" level="1">
      <sharedItems count="7">
        <s v="Friday"/>
        <s v="Monday"/>
        <s v="Saturday"/>
        <s v="Sunday"/>
        <s v="Thursday"/>
        <s v="Tuesday"/>
        <s v="Wednesday"/>
      </sharedItems>
    </cacheField>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9.013736226851" backgroundQuery="1" createdVersion="8" refreshedVersion="8" minRefreshableVersion="3" recordCount="0" supportSubquery="1" supportAdvancedDrill="1" xr:uid="{D34B73DD-65DD-489D-AB18-FA2F8C86536C}">
  <cacheSource type="external" connectionId="1"/>
  <cacheFields count="3">
    <cacheField name="[calls].[Representative].[Representative]" caption="Representative" numFmtId="0" hierarchy="3" level="1">
      <sharedItems count="1">
        <s v="R05"/>
      </sharedItems>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9.013736689813" backgroundQuery="1" createdVersion="8" refreshedVersion="8" minRefreshableVersion="3" recordCount="0" supportSubquery="1" supportAdvancedDrill="1" xr:uid="{8821CB7B-B3BA-41FA-B0BC-8F81D197EC54}">
  <cacheSource type="external" connectionId="1"/>
  <cacheFields count="3">
    <cacheField name="[calls].[Representative].[Representative]" caption="Representative" numFmtId="0" hierarchy="3" level="1">
      <sharedItems count="1">
        <s v="R05"/>
      </sharedItems>
    </cacheField>
    <cacheField name="[calls].[Day of week].[Day of week]" caption="Day of week" numFmtId="0" hierarchy="8" level="1">
      <sharedItems count="7">
        <s v="Friday"/>
        <s v="Monday"/>
        <s v="Saturday"/>
        <s v="Sunday"/>
        <s v="Thursday"/>
        <s v="Tuesday"/>
        <s v="Wednesday"/>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S" refreshedDate="46118.956604398147" backgroundQuery="1" createdVersion="3" refreshedVersion="8" minRefreshableVersion="3" recordCount="0" supportSubquery="1" supportAdvancedDrill="1" xr:uid="{594AF865-3ABA-4508-B8BA-C44940ABFCE2}">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happy calls]" caption="happy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608409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F87154-9CED-4F0D-A72F-3AC80F4BFD44}" name="PivotTable8" cacheId="2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2" rowHeaderCaption="Rep">
  <location ref="D15:D17" firstHeaderRow="1" firstDataRow="1" firstDataCol="1"/>
  <pivotFields count="2">
    <pivotField axis="axisRow" allDrilled="1" subtotalTop="0" showAll="0" defaultSubtotal="0" defaultAttributeDrillState="1">
      <items count="1">
        <item s="1" x="0"/>
      </items>
    </pivotField>
    <pivotField allDrilled="1" subtotalTop="0" showAll="0" sortType="descending" defaultSubtotal="0" defaultAttributeDrillState="1">
      <items count="7">
        <item x="2"/>
        <item x="0"/>
        <item x="4"/>
        <item x="6"/>
        <item x="5"/>
        <item x="1"/>
        <item x="3"/>
      </items>
    </pivotField>
  </pivotFields>
  <rowFields count="1">
    <field x="0"/>
  </rowFields>
  <rowItems count="2">
    <i>
      <x/>
    </i>
    <i t="grand">
      <x/>
    </i>
  </rowItem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941EA1-8B5B-45A6-9F0D-4B3BA31FDDD7}" name="CITY PIVOT" cacheId="0" applyNumberFormats="0" applyBorderFormats="0" applyFontFormats="0" applyPatternFormats="0" applyAlignmentFormats="0" applyWidthHeightFormats="1" dataCaption="Values" updatedVersion="8" minRefreshableVersion="3" showDrill="0" useAutoFormatting="1" subtotalHiddenItems="1" rowGrandTotals="0" itemPrintTitles="1" createdVersion="8" indent="0" showHeaders="0" outline="1" outlineData="1" multipleFieldFilters="0" chartFormat="171" rowHeaderCaption="Rep">
  <location ref="O10:U29" firstHeaderRow="1" firstDataRow="2" firstDataCol="1"/>
  <pivotFields count="5">
    <pivotField allDrilled="1" subtotalTop="0" showAll="0" sortType="descending" defaultSubtotal="0" defaultAttributeDrillState="1">
      <items count="7">
        <item x="2"/>
        <item x="0"/>
        <item x="4"/>
        <item x="6"/>
        <item x="5"/>
        <item x="1"/>
        <item x="3"/>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3"/>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name="Customer - Rep" fld="4"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Customer - Re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15F7D1-2515-4963-A9DF-0D8D988C0BD0}" name="PivotTable7" cacheId="2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3">
  <location ref="J10:K15" firstHeaderRow="1" firstDataRow="1" firstDataCol="1"/>
  <pivotFields count="4">
    <pivotField dataField="1" subtotalTop="0" showAll="0" defaultSubtotal="0"/>
    <pivotField allDrilled="1" subtotalTop="0" showAll="0" dataSourceSort="1" defaultSubtotal="0" defaultAttributeDrillState="1"/>
    <pivotField allDrilled="1" subtotalTop="0" showAll="0" sortType="descending" defaultSubtotal="0" defaultAttributeDrillState="1">
      <items count="7">
        <item x="2"/>
        <item x="0"/>
        <item x="4"/>
        <item x="6"/>
        <item x="5"/>
        <item x="1"/>
        <item x="3"/>
      </items>
    </pivotField>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Items count="1">
    <i/>
  </colItems>
  <dataFields count="1">
    <dataField fld="0" subtotal="count" baseField="0" baseItem="0"/>
  </dataFields>
  <chartFormats count="6">
    <chartFormat chart="43" format="0" series="1">
      <pivotArea type="data" outline="0" fieldPosition="0">
        <references count="1">
          <reference field="4294967294" count="1" selected="0">
            <x v="0"/>
          </reference>
        </references>
      </pivotArea>
    </chartFormat>
    <chartFormat chart="55" format="4" series="1">
      <pivotArea type="data" outline="0" fieldPosition="0">
        <references count="1">
          <reference field="4294967294" count="1" selected="0">
            <x v="0"/>
          </reference>
        </references>
      </pivotArea>
    </chartFormat>
    <chartFormat chart="65" format="9" series="1">
      <pivotArea type="data" outline="0" fieldPosition="0">
        <references count="1">
          <reference field="4294967294" count="1" selected="0">
            <x v="0"/>
          </reference>
        </references>
      </pivotArea>
    </chartFormat>
    <chartFormat chart="89" format="0" series="1">
      <pivotArea type="data" outline="0" fieldPosition="0">
        <references count="1">
          <reference field="4294967294" count="1" selected="0">
            <x v="0"/>
          </reference>
        </references>
      </pivotArea>
    </chartFormat>
    <chartFormat chart="93" format="2" series="1">
      <pivotArea type="data" outline="0" fieldPosition="0">
        <references count="1">
          <reference field="4294967294" count="1" selected="0">
            <x v="0"/>
          </reference>
        </references>
      </pivotArea>
    </chartFormat>
    <chartFormat chart="110"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EBE183-E953-405D-9981-7AD2A0ECF062}" name="PivotTable6" cacheId="2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5">
  <location ref="R33:S41"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7">
        <item x="2"/>
        <item x="0"/>
        <item x="4"/>
        <item x="6"/>
        <item x="5"/>
        <item x="1"/>
        <item x="3"/>
      </items>
    </pivotField>
  </pivotFields>
  <rowFields count="1">
    <field x="2"/>
  </rowFields>
  <rowItems count="8">
    <i>
      <x/>
    </i>
    <i>
      <x v="1"/>
    </i>
    <i>
      <x v="2"/>
    </i>
    <i>
      <x v="3"/>
    </i>
    <i>
      <x v="4"/>
    </i>
    <i>
      <x v="5"/>
    </i>
    <i>
      <x v="6"/>
    </i>
    <i t="grand">
      <x/>
    </i>
  </rowItems>
  <colItems count="1">
    <i/>
  </colItems>
  <dataFields count="1">
    <dataField fld="0" subtotal="count" baseField="0" baseItem="0"/>
  </dataFields>
  <chartFormats count="4">
    <chartFormat chart="43" format="0" series="1">
      <pivotArea type="data" outline="0" fieldPosition="0">
        <references count="1">
          <reference field="4294967294" count="1" selected="0">
            <x v="0"/>
          </reference>
        </references>
      </pivotArea>
    </chartFormat>
    <chartFormat chart="55" format="4" series="1">
      <pivotArea type="data" outline="0" fieldPosition="0">
        <references count="1">
          <reference field="4294967294" count="1" selected="0">
            <x v="0"/>
          </reference>
        </references>
      </pivotArea>
    </chartFormat>
    <chartFormat chart="65" format="9" series="1">
      <pivotArea type="data" outline="0" fieldPosition="0">
        <references count="1">
          <reference field="4294967294" count="1" selected="0">
            <x v="0"/>
          </reference>
        </references>
      </pivotArea>
    </chartFormat>
    <chartFormat chart="9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2BE4E9-469E-4270-8962-15794F9E9110}" name="PivotTable11" cacheId="2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7" rowHeaderCaption="Rep">
  <location ref="M34:P39" firstHeaderRow="1" firstDataRow="2" firstDataCol="1"/>
  <pivotFields count="5">
    <pivotField allDrilled="1" subtotalTop="0" showAll="0" sortType="descending" defaultSubtotal="0" defaultAttributeDrillState="1">
      <items count="7">
        <item x="2"/>
        <item x="0"/>
        <item x="4"/>
        <item x="6"/>
        <item x="5"/>
        <item x="1"/>
        <item x="3"/>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Fields count="1">
    <field x="1"/>
  </colFields>
  <colItems count="3">
    <i>
      <x/>
    </i>
    <i>
      <x v="1"/>
    </i>
    <i t="grand">
      <x/>
    </i>
  </colItems>
  <dataFields count="1">
    <dataField fld="3" subtotal="count" baseField="0" baseItem="0"/>
  </dataFields>
  <chartFormats count="6">
    <chartFormat chart="160" format="0" series="1">
      <pivotArea type="data" outline="0" fieldPosition="0">
        <references count="2">
          <reference field="4294967294" count="1" selected="0">
            <x v="0"/>
          </reference>
          <reference field="1" count="1" selected="0">
            <x v="0"/>
          </reference>
        </references>
      </pivotArea>
    </chartFormat>
    <chartFormat chart="160" format="1" series="1">
      <pivotArea type="data" outline="0" fieldPosition="0">
        <references count="2">
          <reference field="4294967294" count="1" selected="0">
            <x v="0"/>
          </reference>
          <reference field="1" count="1" selected="0">
            <x v="1"/>
          </reference>
        </references>
      </pivotArea>
    </chartFormat>
    <chartFormat chart="164" format="2" series="1">
      <pivotArea type="data" outline="0" fieldPosition="0">
        <references count="2">
          <reference field="4294967294" count="1" selected="0">
            <x v="0"/>
          </reference>
          <reference field="1" count="1" selected="0">
            <x v="0"/>
          </reference>
        </references>
      </pivotArea>
    </chartFormat>
    <chartFormat chart="164" format="3" series="1">
      <pivotArea type="data" outline="0" fieldPosition="0">
        <references count="2">
          <reference field="4294967294" count="1" selected="0">
            <x v="0"/>
          </reference>
          <reference field="1" count="1" selected="0">
            <x v="1"/>
          </reference>
        </references>
      </pivotArea>
    </chartFormat>
    <chartFormat chart="165" format="4" series="1">
      <pivotArea type="data" outline="0" fieldPosition="0">
        <references count="2">
          <reference field="4294967294" count="1" selected="0">
            <x v="0"/>
          </reference>
          <reference field="1" count="1" selected="0">
            <x v="0"/>
          </reference>
        </references>
      </pivotArea>
    </chartFormat>
    <chartFormat chart="165"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FF375E-70F5-4403-9C18-A2E649828DEA}" name="PivotTable5" cacheId="2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8">
  <location ref="A25:C38"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3"/>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 count2" fld="4" subtotal="count" baseField="0" baseItem="0">
      <extLst>
        <ext xmlns:x14="http://schemas.microsoft.com/office/spreadsheetml/2009/9/main" uri="{E15A36E0-9728-4e99-A89B-3F7291B0FE68}">
          <x14:dataField sourceField="0" uniqueName="[__Xl2].[Measures].[Call count]"/>
        </ext>
      </extLst>
    </dataField>
  </dataFields>
  <chartFormats count="2">
    <chartFormat chart="65" format="8" series="1">
      <pivotArea type="data" outline="0" fieldPosition="0">
        <references count="1">
          <reference field="4294967294" count="1" selected="0">
            <x v="1"/>
          </reference>
        </references>
      </pivotArea>
    </chartFormat>
    <chartFormat chart="65" format="9"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86F3F0-6B72-4109-890F-47009A9A1D95}" name="PivotTable10" cacheId="2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4" rowHeaderCaption="Rep">
  <location ref="L17:M19" firstHeaderRow="1" firstDataRow="1" firstDataCol="1"/>
  <pivotFields count="3">
    <pivotField axis="axisRow" allDrilled="1" subtotalTop="0" showAll="0" sortType="ascending" defaultSubtotal="0" defaultAttributeDrillState="1">
      <items count="1">
        <item s="1" x="0"/>
      </items>
    </pivotField>
    <pivotField allDrilled="1" subtotalTop="0" showAll="0" sortType="descending" defaultSubtotal="0" defaultAttributeDrillState="1">
      <items count="7">
        <item x="2"/>
        <item x="0"/>
        <item x="4"/>
        <item x="6"/>
        <item x="5"/>
        <item x="1"/>
        <item x="3"/>
      </items>
    </pivotField>
    <pivotField dataField="1" subtotalTop="0" showAll="0" defaultSubtotal="0"/>
  </pivotFields>
  <rowFields count="1">
    <field x="0"/>
  </rowFields>
  <rowItems count="2">
    <i>
      <x/>
    </i>
    <i t="grand">
      <x/>
    </i>
  </rowItems>
  <colItems count="1">
    <i/>
  </colItems>
  <dataFields count="1">
    <dataField fld="2" subtotal="count" baseField="0" baseItem="0"/>
  </dataFields>
  <chartFormats count="2">
    <chartFormat chart="137" format="1" series="1">
      <pivotArea type="data" outline="0" fieldPosition="0">
        <references count="1">
          <reference field="4294967294" count="1" selected="0">
            <x v="0"/>
          </reference>
        </references>
      </pivotArea>
    </chartFormat>
    <chartFormat chart="15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8E227D-2C6F-4057-ADAB-F596F4152922}" name="rep pivot" cacheId="2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C90D59-C891-4D5A-A264-D53D18193F48}" name="PivotTable9" cacheId="2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2" rowHeaderCaption="Rep">
  <location ref="X10:Y12" firstHeaderRow="1" firstDataRow="1" firstDataCol="1"/>
  <pivotFields count="3">
    <pivotField axis="axisRow" allDrilled="1" subtotalTop="0" showAll="0" dataSourceSort="1" defaultSubtotal="0" defaultAttributeDrillState="1">
      <items count="1">
        <item s="1" x="0"/>
      </items>
    </pivotField>
    <pivotField allDrilled="1" subtotalTop="0" showAll="0" sortType="descending" defaultSubtotal="0" defaultAttributeDrillState="1">
      <items count="7">
        <item x="2"/>
        <item x="0"/>
        <item x="4"/>
        <item x="6"/>
        <item x="5"/>
        <item x="1"/>
        <item x="3"/>
      </items>
    </pivotField>
    <pivotField dataField="1" subtotalTop="0" showAll="0" defaultSubtotal="0"/>
  </pivotFields>
  <rowFields count="1">
    <field x="0"/>
  </rowFields>
  <rowItems count="2">
    <i>
      <x/>
    </i>
    <i t="grand">
      <x/>
    </i>
  </rowItems>
  <colItems count="1">
    <i/>
  </colItems>
  <dataFields count="1">
    <dataField fld="2" subtotal="count" baseField="0" baseItem="0"/>
  </dataFields>
  <chartFormats count="2">
    <chartFormat chart="137" format="0" series="1">
      <pivotArea type="data" outline="0" fieldPosition="0">
        <references count="1">
          <reference field="4294967294" count="1" selected="0">
            <x v="0"/>
          </reference>
        </references>
      </pivotArea>
    </chartFormat>
    <chartFormat chart="150"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8F3A9F-71C6-4B64-AA9D-D72BEA8D2C59}" name="PivotTable1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4" rowHeaderCaption="Rep">
  <location ref="X34:Y40" firstHeaderRow="1" firstDataRow="1" firstDataCol="1"/>
  <pivotFields count="3">
    <pivotField axis="axisRow" allDrilled="1" subtotalTop="0" showAll="0" sortType="ascending" defaultSubtotal="0" defaultAttributeDrillState="1">
      <items count="5">
        <item x="0"/>
        <item x="1"/>
        <item x="2"/>
        <item x="3"/>
        <item x="4"/>
      </items>
    </pivotField>
    <pivotField allDrilled="1" subtotalTop="0" showAll="0" sortType="descending" defaultSubtotal="0" defaultAttributeDrillState="1">
      <items count="7">
        <item x="2"/>
        <item x="0"/>
        <item x="4"/>
        <item x="6"/>
        <item x="5"/>
        <item x="1"/>
        <item x="3"/>
      </items>
    </pivotField>
    <pivotField dataField="1" subtotalTop="0" showAll="0" defaultSubtotal="0"/>
  </pivotFields>
  <rowFields count="1">
    <field x="0"/>
  </rowFields>
  <rowItems count="6">
    <i>
      <x/>
    </i>
    <i>
      <x v="1"/>
    </i>
    <i>
      <x v="2"/>
    </i>
    <i>
      <x v="3"/>
    </i>
    <i>
      <x v="4"/>
    </i>
    <i t="grand">
      <x/>
    </i>
  </rowItems>
  <colItems count="1">
    <i/>
  </colItems>
  <dataFields count="1">
    <dataField fld="2" subtotal="count" baseField="0" baseItem="0"/>
  </dataFields>
  <chartFormats count="2">
    <chartFormat chart="137" format="1" series="1">
      <pivotArea type="data" outline="0" fieldPosition="0">
        <references count="1">
          <reference field="4294967294" count="1" selected="0">
            <x v="0"/>
          </reference>
        </references>
      </pivotArea>
    </chartFormat>
    <chartFormat chart="15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05AC70-9565-4B57-AEAB-83AA99D38512}" name="PivotTable1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2" rowHeaderCaption="9">
  <location ref="X20:Y26" firstHeaderRow="1" firstDataRow="1" firstDataCol="1"/>
  <pivotFields count="3">
    <pivotField axis="axisRow" allDrilled="1" subtotalTop="0" showAll="0" dataSourceSort="1" defaultSubtotal="0" defaultAttributeDrillState="1">
      <items count="5">
        <item x="0"/>
        <item x="1"/>
        <item x="2"/>
        <item x="3"/>
        <item x="4"/>
      </items>
    </pivotField>
    <pivotField allDrilled="1" subtotalTop="0" showAll="0" sortType="descending" defaultSubtotal="0" defaultAttributeDrillState="1">
      <items count="7">
        <item x="2"/>
        <item x="0"/>
        <item x="4"/>
        <item x="6"/>
        <item x="5"/>
        <item x="1"/>
        <item x="3"/>
      </items>
    </pivotField>
    <pivotField dataField="1" subtotalTop="0" showAll="0" defaultSubtotal="0"/>
  </pivotFields>
  <rowFields count="1">
    <field x="0"/>
  </rowFields>
  <rowItems count="6">
    <i>
      <x/>
    </i>
    <i>
      <x v="1"/>
    </i>
    <i>
      <x v="2"/>
    </i>
    <i>
      <x v="3"/>
    </i>
    <i>
      <x v="4"/>
    </i>
    <i t="grand">
      <x/>
    </i>
  </rowItems>
  <colItems count="1">
    <i/>
  </colItems>
  <dataFields count="1">
    <dataField fld="2" subtotal="count" baseField="0" baseItem="0"/>
  </dataFields>
  <chartFormats count="2">
    <chartFormat chart="137" format="0" series="1">
      <pivotArea type="data" outline="0" fieldPosition="0">
        <references count="1">
          <reference field="4294967294" count="1" selected="0">
            <x v="0"/>
          </reference>
        </references>
      </pivotArea>
    </chartFormat>
    <chartFormat chart="150"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8EC8FF-AD44-42A9-830F-0C085D4C88D5}"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Business woman shrugging</v>
  </rv>
  <rv s="0">
    <v>1</v>
    <v>5</v>
    <v>A person in a skirt and a cardigan
Description automatically generated</v>
  </rv>
  <rv s="0">
    <v>2</v>
    <v>5</v>
    <v>A person in a suit and tie
Description automatically generated</v>
  </rv>
  <rv s="0">
    <v>3</v>
    <v>5</v>
    <v>Business woman raising hand</v>
  </rv>
  <rv s="0">
    <v>4</v>
    <v>5</v>
    <v>Young businessman writing on notebook</v>
  </rv>
  <rv s="0">
    <v>0</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38198A0-6A55-4BE8-9AB6-76D1B87A10FF}" sourceName="[calls].[Representative]">
  <pivotTables>
    <pivotTable tabId="7" name="rep pivot"/>
    <pivotTable tabId="7" name="PivotTable5"/>
    <pivotTable tabId="7" name="PivotTable6"/>
    <pivotTable tabId="7" name="PivotTable7"/>
    <pivotTable tabId="7" name="PivotTable8"/>
    <pivotTable tabId="7" name="PivotTable11"/>
    <pivotTable tabId="7" name="PivotTable9"/>
    <pivotTable tabId="7" name="PivotTable10"/>
  </pivotTables>
  <data>
    <olap pivotCacheId="16084094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BD9C448-EB7B-4817-AE6C-F1B2A1A9144B}" cache="Slicer_Representative" caption="Representative" level="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1E62-A174-48D7-AC20-F393CB1E6643}">
  <dimension ref="A1"/>
  <sheetViews>
    <sheetView zoomScaleNormal="100" workbookViewId="0">
      <selection activeCell="D5" sqref="D5"/>
    </sheetView>
  </sheetViews>
  <sheetFormatPr defaultRowHeight="14.4"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452F1-5619-4A21-BF1F-45FDEADB45A1}">
  <dimension ref="A3:Y47"/>
  <sheetViews>
    <sheetView topLeftCell="B1" zoomScale="71" zoomScaleNormal="83" workbookViewId="0">
      <selection activeCell="G12" sqref="G12"/>
    </sheetView>
  </sheetViews>
  <sheetFormatPr defaultRowHeight="14.4" x14ac:dyDescent="0.3"/>
  <cols>
    <col min="1" max="1" width="13.296875" bestFit="1" customWidth="1"/>
    <col min="2" max="2" width="9.69921875" bestFit="1" customWidth="1"/>
    <col min="3" max="3" width="10.69921875" bestFit="1" customWidth="1"/>
    <col min="4" max="4" width="10.796875" bestFit="1" customWidth="1"/>
    <col min="5" max="5" width="10.69921875" bestFit="1" customWidth="1"/>
    <col min="6" max="7" width="11.59765625" customWidth="1"/>
    <col min="8" max="8" width="12.796875" customWidth="1"/>
    <col min="9" max="9" width="6.5" bestFit="1" customWidth="1"/>
    <col min="10" max="10" width="13.296875" bestFit="1" customWidth="1"/>
    <col min="11" max="11" width="9.69921875" bestFit="1" customWidth="1"/>
    <col min="12" max="12" width="10.796875" bestFit="1" customWidth="1"/>
    <col min="13" max="13" width="12.19921875" bestFit="1" customWidth="1"/>
    <col min="14" max="14" width="16.69921875" bestFit="1" customWidth="1"/>
    <col min="15" max="15" width="5" bestFit="1" customWidth="1"/>
    <col min="16" max="16" width="10.796875" bestFit="1" customWidth="1"/>
    <col min="17" max="17" width="11" bestFit="1" customWidth="1"/>
    <col min="18" max="18" width="13.296875" bestFit="1" customWidth="1"/>
    <col min="19" max="19" width="9.69921875" bestFit="1" customWidth="1"/>
    <col min="20" max="20" width="11" bestFit="1" customWidth="1"/>
    <col min="21" max="21" width="8.8984375" bestFit="1" customWidth="1"/>
    <col min="24" max="24" width="10.796875" bestFit="1" customWidth="1"/>
    <col min="25" max="25" width="9.69921875" bestFit="1" customWidth="1"/>
  </cols>
  <sheetData>
    <row r="3" spans="1:25" x14ac:dyDescent="0.3">
      <c r="A3" t="s">
        <v>1042</v>
      </c>
      <c r="B3" t="s">
        <v>1043</v>
      </c>
      <c r="C3" t="s">
        <v>1044</v>
      </c>
      <c r="D3" t="s">
        <v>1045</v>
      </c>
      <c r="E3" t="s">
        <v>1046</v>
      </c>
    </row>
    <row r="4" spans="1:25" x14ac:dyDescent="0.3">
      <c r="A4" s="24">
        <v>1000</v>
      </c>
      <c r="B4" s="25">
        <v>96623</v>
      </c>
      <c r="C4" s="24">
        <v>89850</v>
      </c>
      <c r="D4" s="26">
        <v>3.8854000000000033</v>
      </c>
      <c r="E4" s="24">
        <v>307</v>
      </c>
    </row>
    <row r="9" spans="1:25" x14ac:dyDescent="0.3">
      <c r="A9" t="s">
        <v>1042</v>
      </c>
      <c r="B9" t="s">
        <v>1043</v>
      </c>
      <c r="C9" t="s">
        <v>1044</v>
      </c>
      <c r="D9" t="s">
        <v>1045</v>
      </c>
      <c r="E9" t="s">
        <v>1046</v>
      </c>
    </row>
    <row r="10" spans="1:25" x14ac:dyDescent="0.3">
      <c r="A10" s="24">
        <v>200</v>
      </c>
      <c r="B10" s="25">
        <v>20104</v>
      </c>
      <c r="C10" s="24">
        <v>18209</v>
      </c>
      <c r="D10" s="26">
        <v>3.8824999999999998</v>
      </c>
      <c r="E10" s="24">
        <v>51</v>
      </c>
      <c r="F10" t="s">
        <v>1074</v>
      </c>
      <c r="J10" s="23" t="s">
        <v>1062</v>
      </c>
      <c r="K10" t="s">
        <v>1042</v>
      </c>
      <c r="O10" s="23" t="s">
        <v>1073</v>
      </c>
      <c r="X10" s="23" t="s">
        <v>1071</v>
      </c>
      <c r="Y10" t="s">
        <v>1042</v>
      </c>
    </row>
    <row r="11" spans="1:25" x14ac:dyDescent="0.3">
      <c r="J11" s="27">
        <v>2</v>
      </c>
      <c r="K11" s="24">
        <v>10</v>
      </c>
      <c r="P11" t="s">
        <v>11</v>
      </c>
      <c r="Q11" t="s">
        <v>9</v>
      </c>
      <c r="R11" t="s">
        <v>6</v>
      </c>
      <c r="S11" t="s">
        <v>13</v>
      </c>
      <c r="T11" t="s">
        <v>10</v>
      </c>
      <c r="U11" t="s">
        <v>1049</v>
      </c>
      <c r="X11" s="27" t="s">
        <v>10</v>
      </c>
      <c r="Y11" s="24">
        <v>200</v>
      </c>
    </row>
    <row r="12" spans="1:25" x14ac:dyDescent="0.3">
      <c r="F12" t="s">
        <v>1075</v>
      </c>
      <c r="G12" s="1">
        <f>Y11/1000</f>
        <v>0.2</v>
      </c>
      <c r="J12" s="27">
        <v>3</v>
      </c>
      <c r="K12" s="24">
        <v>44</v>
      </c>
      <c r="O12" s="27" t="s">
        <v>1002</v>
      </c>
      <c r="P12" s="21"/>
      <c r="Q12" s="21"/>
      <c r="R12" s="21"/>
      <c r="S12" s="21"/>
      <c r="T12" s="21"/>
      <c r="U12" s="21"/>
      <c r="X12" s="27" t="s">
        <v>1049</v>
      </c>
      <c r="Y12" s="24">
        <v>200</v>
      </c>
    </row>
    <row r="13" spans="1:25" x14ac:dyDescent="0.3">
      <c r="F13" t="s">
        <v>1076</v>
      </c>
      <c r="G13">
        <f>_xlfn.XLOOKUP(D16,X11:X15,Y11:Y15)</f>
        <v>200</v>
      </c>
      <c r="J13" s="27">
        <v>4</v>
      </c>
      <c r="K13" s="24">
        <v>95</v>
      </c>
      <c r="O13" s="29" t="s">
        <v>20</v>
      </c>
      <c r="P13" s="25">
        <v>891</v>
      </c>
      <c r="Q13" s="25">
        <v>1332</v>
      </c>
      <c r="R13" s="25">
        <v>1282</v>
      </c>
      <c r="S13" s="25">
        <v>739</v>
      </c>
      <c r="T13" s="25">
        <v>560</v>
      </c>
      <c r="U13" s="25">
        <v>4804</v>
      </c>
    </row>
    <row r="14" spans="1:25" x14ac:dyDescent="0.3">
      <c r="F14" t="s">
        <v>1077</v>
      </c>
      <c r="G14">
        <f>_xlfn.XLOOKUP(D16,X11:X15,M18:M22)</f>
        <v>20104</v>
      </c>
      <c r="J14" s="27">
        <v>5</v>
      </c>
      <c r="K14" s="24">
        <v>51</v>
      </c>
      <c r="O14" s="29" t="s">
        <v>12</v>
      </c>
      <c r="P14" s="25">
        <v>1991</v>
      </c>
      <c r="Q14" s="25">
        <v>1886</v>
      </c>
      <c r="R14" s="25">
        <v>1206</v>
      </c>
      <c r="S14" s="25">
        <v>884</v>
      </c>
      <c r="T14" s="25">
        <v>1722</v>
      </c>
      <c r="U14" s="25">
        <v>7689</v>
      </c>
    </row>
    <row r="15" spans="1:25" x14ac:dyDescent="0.3">
      <c r="D15" s="23" t="s">
        <v>1071</v>
      </c>
      <c r="J15" s="27" t="s">
        <v>1049</v>
      </c>
      <c r="K15" s="24">
        <v>200</v>
      </c>
      <c r="O15" s="29" t="s">
        <v>8</v>
      </c>
      <c r="P15" s="25">
        <v>1163</v>
      </c>
      <c r="Q15" s="25">
        <v>1180</v>
      </c>
      <c r="R15" s="25">
        <v>1616</v>
      </c>
      <c r="S15" s="25">
        <v>1043</v>
      </c>
      <c r="T15" s="25">
        <v>1747</v>
      </c>
      <c r="U15" s="25">
        <v>6749</v>
      </c>
    </row>
    <row r="16" spans="1:25" x14ac:dyDescent="0.3">
      <c r="D16" s="27" t="s">
        <v>10</v>
      </c>
      <c r="F16" t="s">
        <v>1078</v>
      </c>
      <c r="G16">
        <f>_xlfn.RANK.AVG(G13,Y21:Y25)</f>
        <v>3</v>
      </c>
      <c r="O16" s="29" t="s">
        <v>16</v>
      </c>
      <c r="P16" s="25">
        <v>1438</v>
      </c>
      <c r="Q16" s="25">
        <v>1616</v>
      </c>
      <c r="R16" s="25">
        <v>866</v>
      </c>
      <c r="S16" s="25">
        <v>829</v>
      </c>
      <c r="T16" s="25">
        <v>2070</v>
      </c>
      <c r="U16" s="25">
        <v>6819</v>
      </c>
    </row>
    <row r="17" spans="1:25" x14ac:dyDescent="0.3">
      <c r="D17" s="27" t="s">
        <v>1049</v>
      </c>
      <c r="F17" t="s">
        <v>1079</v>
      </c>
      <c r="G17">
        <f>_xlfn.RANK.AVG(G14,Y35:Y39)</f>
        <v>3</v>
      </c>
      <c r="L17" s="23" t="s">
        <v>1071</v>
      </c>
      <c r="M17" t="s">
        <v>1043</v>
      </c>
      <c r="O17" s="27" t="s">
        <v>1001</v>
      </c>
      <c r="P17" s="21"/>
      <c r="Q17" s="21"/>
      <c r="R17" s="21"/>
      <c r="S17" s="21"/>
      <c r="T17" s="21"/>
      <c r="U17" s="21"/>
    </row>
    <row r="18" spans="1:25" x14ac:dyDescent="0.3">
      <c r="L18" s="27" t="s">
        <v>10</v>
      </c>
      <c r="M18" s="25">
        <v>20104</v>
      </c>
      <c r="O18" s="29" t="s">
        <v>24</v>
      </c>
      <c r="P18" s="25">
        <v>1233</v>
      </c>
      <c r="Q18" s="25">
        <v>223</v>
      </c>
      <c r="R18" s="25">
        <v>1680</v>
      </c>
      <c r="S18" s="25">
        <v>990</v>
      </c>
      <c r="T18" s="25">
        <v>1508</v>
      </c>
      <c r="U18" s="25">
        <v>5634</v>
      </c>
    </row>
    <row r="19" spans="1:25" x14ac:dyDescent="0.3">
      <c r="L19" s="27" t="s">
        <v>1049</v>
      </c>
      <c r="M19" s="25">
        <v>20104</v>
      </c>
      <c r="O19" s="29" t="s">
        <v>15</v>
      </c>
      <c r="P19" s="25">
        <v>1598</v>
      </c>
      <c r="Q19" s="25">
        <v>1907</v>
      </c>
      <c r="R19" s="25">
        <v>869</v>
      </c>
      <c r="S19" s="25">
        <v>1426</v>
      </c>
      <c r="T19" s="25">
        <v>1416</v>
      </c>
      <c r="U19" s="25">
        <v>7216</v>
      </c>
    </row>
    <row r="20" spans="1:25" x14ac:dyDescent="0.3">
      <c r="F20" t="s">
        <v>1080</v>
      </c>
      <c r="G20" t="e" vm="1">
        <f>_xlfn.XLOOKUP(D16,Assets!E3:E7,Assets!F3:F7)</f>
        <v>#VALUE!</v>
      </c>
      <c r="O20" s="29" t="s">
        <v>5</v>
      </c>
      <c r="P20" s="25">
        <v>900</v>
      </c>
      <c r="Q20" s="25">
        <v>1016</v>
      </c>
      <c r="R20" s="25">
        <v>960</v>
      </c>
      <c r="S20" s="25">
        <v>940</v>
      </c>
      <c r="T20" s="25">
        <v>1193</v>
      </c>
      <c r="U20" s="25">
        <v>5009</v>
      </c>
      <c r="X20" s="23" t="s">
        <v>1081</v>
      </c>
      <c r="Y20" t="s">
        <v>1042</v>
      </c>
    </row>
    <row r="21" spans="1:25" x14ac:dyDescent="0.3">
      <c r="O21" s="29" t="s">
        <v>18</v>
      </c>
      <c r="P21" s="25">
        <v>900</v>
      </c>
      <c r="Q21" s="25">
        <v>1470</v>
      </c>
      <c r="R21" s="25">
        <v>1617</v>
      </c>
      <c r="S21" s="25">
        <v>1314</v>
      </c>
      <c r="T21" s="25">
        <v>941</v>
      </c>
      <c r="U21" s="25">
        <v>6242</v>
      </c>
      <c r="X21" s="27" t="s">
        <v>11</v>
      </c>
      <c r="Y21" s="24">
        <v>189</v>
      </c>
    </row>
    <row r="22" spans="1:25" x14ac:dyDescent="0.3">
      <c r="O22" s="29" t="s">
        <v>14</v>
      </c>
      <c r="P22" s="25">
        <v>1255</v>
      </c>
      <c r="Q22" s="25">
        <v>516</v>
      </c>
      <c r="R22" s="25">
        <v>1874</v>
      </c>
      <c r="S22" s="25">
        <v>1863</v>
      </c>
      <c r="T22" s="25">
        <v>1722</v>
      </c>
      <c r="U22" s="25">
        <v>7230</v>
      </c>
      <c r="X22" s="27" t="s">
        <v>9</v>
      </c>
      <c r="Y22" s="24">
        <v>218</v>
      </c>
    </row>
    <row r="23" spans="1:25" x14ac:dyDescent="0.3">
      <c r="O23" s="29" t="s">
        <v>19</v>
      </c>
      <c r="P23" s="25">
        <v>1138</v>
      </c>
      <c r="Q23" s="25">
        <v>1898</v>
      </c>
      <c r="R23" s="25">
        <v>1482</v>
      </c>
      <c r="S23" s="25">
        <v>846</v>
      </c>
      <c r="T23" s="25">
        <v>1154</v>
      </c>
      <c r="U23" s="25">
        <v>6518</v>
      </c>
      <c r="X23" s="27" t="s">
        <v>6</v>
      </c>
      <c r="Y23" s="24">
        <v>207</v>
      </c>
    </row>
    <row r="24" spans="1:25" x14ac:dyDescent="0.3">
      <c r="K24" s="22" t="s">
        <v>1071</v>
      </c>
      <c r="O24" s="27" t="s">
        <v>1000</v>
      </c>
      <c r="P24" s="21"/>
      <c r="Q24" s="21"/>
      <c r="R24" s="21"/>
      <c r="S24" s="21"/>
      <c r="T24" s="21"/>
      <c r="U24" s="21"/>
      <c r="X24" s="27" t="s">
        <v>13</v>
      </c>
      <c r="Y24" s="24">
        <v>186</v>
      </c>
    </row>
    <row r="25" spans="1:25" x14ac:dyDescent="0.3">
      <c r="A25" s="23" t="s">
        <v>1062</v>
      </c>
      <c r="B25" t="s">
        <v>1042</v>
      </c>
      <c r="C25" t="s">
        <v>1063</v>
      </c>
      <c r="K25" s="27" t="s">
        <v>10</v>
      </c>
      <c r="O25" s="29" t="s">
        <v>17</v>
      </c>
      <c r="P25" s="25">
        <v>1655</v>
      </c>
      <c r="Q25" s="25">
        <v>805</v>
      </c>
      <c r="R25" s="25">
        <v>2263</v>
      </c>
      <c r="S25" s="25">
        <v>987</v>
      </c>
      <c r="T25" s="25">
        <v>1075</v>
      </c>
      <c r="U25" s="25">
        <v>6785</v>
      </c>
      <c r="X25" s="27" t="s">
        <v>10</v>
      </c>
      <c r="Y25" s="24">
        <v>200</v>
      </c>
    </row>
    <row r="26" spans="1:25" x14ac:dyDescent="0.3">
      <c r="A26" s="27" t="s">
        <v>1050</v>
      </c>
      <c r="B26" s="24">
        <v>21</v>
      </c>
      <c r="C26" s="24">
        <v>21</v>
      </c>
      <c r="O26" s="29" t="s">
        <v>23</v>
      </c>
      <c r="P26" s="25">
        <v>1104</v>
      </c>
      <c r="Q26" s="25">
        <v>2280</v>
      </c>
      <c r="R26" s="25">
        <v>1445</v>
      </c>
      <c r="S26" s="25">
        <v>1722</v>
      </c>
      <c r="T26" s="25">
        <v>1196</v>
      </c>
      <c r="U26" s="25">
        <v>7747</v>
      </c>
      <c r="X26" s="27" t="s">
        <v>1049</v>
      </c>
      <c r="Y26" s="24">
        <v>1000</v>
      </c>
    </row>
    <row r="27" spans="1:25" x14ac:dyDescent="0.3">
      <c r="A27" s="27" t="s">
        <v>1051</v>
      </c>
      <c r="B27" s="24">
        <v>18</v>
      </c>
      <c r="C27" s="24">
        <v>18</v>
      </c>
      <c r="O27" s="29" t="s">
        <v>7</v>
      </c>
      <c r="P27" s="25">
        <v>372</v>
      </c>
      <c r="Q27" s="25">
        <v>1818</v>
      </c>
      <c r="R27" s="25">
        <v>1346</v>
      </c>
      <c r="S27" s="25">
        <v>1156</v>
      </c>
      <c r="T27" s="25">
        <v>1484</v>
      </c>
      <c r="U27" s="25">
        <v>6176</v>
      </c>
    </row>
    <row r="28" spans="1:25" x14ac:dyDescent="0.3">
      <c r="A28" s="27" t="s">
        <v>1052</v>
      </c>
      <c r="B28" s="24">
        <v>31</v>
      </c>
      <c r="C28" s="24">
        <v>31</v>
      </c>
      <c r="O28" s="29" t="s">
        <v>22</v>
      </c>
      <c r="P28" s="25">
        <v>1415</v>
      </c>
      <c r="Q28" s="25">
        <v>1271</v>
      </c>
      <c r="R28" s="25">
        <v>1214</v>
      </c>
      <c r="S28" s="25">
        <v>1135</v>
      </c>
      <c r="T28" s="25">
        <v>1566</v>
      </c>
      <c r="U28" s="25">
        <v>6601</v>
      </c>
    </row>
    <row r="29" spans="1:25" x14ac:dyDescent="0.3">
      <c r="A29" s="27" t="s">
        <v>1053</v>
      </c>
      <c r="B29" s="24">
        <v>20</v>
      </c>
      <c r="C29" s="24">
        <v>20</v>
      </c>
      <c r="O29" s="29" t="s">
        <v>21</v>
      </c>
      <c r="P29" s="25">
        <v>1362</v>
      </c>
      <c r="Q29" s="25">
        <v>1363</v>
      </c>
      <c r="R29" s="25">
        <v>1152</v>
      </c>
      <c r="S29" s="25">
        <v>777</v>
      </c>
      <c r="T29" s="25">
        <v>750</v>
      </c>
      <c r="U29" s="25">
        <v>5404</v>
      </c>
    </row>
    <row r="30" spans="1:25" x14ac:dyDescent="0.3">
      <c r="A30" s="27" t="s">
        <v>1054</v>
      </c>
      <c r="B30" s="24">
        <v>8</v>
      </c>
      <c r="C30" s="24">
        <v>8</v>
      </c>
    </row>
    <row r="31" spans="1:25" x14ac:dyDescent="0.3">
      <c r="A31" s="27" t="s">
        <v>1055</v>
      </c>
      <c r="B31" s="24">
        <v>12</v>
      </c>
      <c r="C31" s="24">
        <v>12</v>
      </c>
    </row>
    <row r="32" spans="1:25" x14ac:dyDescent="0.3">
      <c r="A32" s="27" t="s">
        <v>1056</v>
      </c>
      <c r="B32" s="24">
        <v>12</v>
      </c>
      <c r="C32" s="24">
        <v>12</v>
      </c>
    </row>
    <row r="33" spans="1:25" x14ac:dyDescent="0.3">
      <c r="A33" s="27" t="s">
        <v>1057</v>
      </c>
      <c r="B33" s="24">
        <v>7</v>
      </c>
      <c r="C33" s="24">
        <v>7</v>
      </c>
      <c r="R33" s="23" t="s">
        <v>1062</v>
      </c>
      <c r="S33" t="s">
        <v>1042</v>
      </c>
    </row>
    <row r="34" spans="1:25" x14ac:dyDescent="0.3">
      <c r="A34" s="27" t="s">
        <v>1058</v>
      </c>
      <c r="B34" s="24">
        <v>20</v>
      </c>
      <c r="C34" s="24">
        <v>20</v>
      </c>
      <c r="M34" s="23" t="s">
        <v>1042</v>
      </c>
      <c r="N34" s="23" t="s">
        <v>1048</v>
      </c>
      <c r="R34" s="27" t="s">
        <v>1066</v>
      </c>
      <c r="S34" s="24">
        <v>38</v>
      </c>
      <c r="X34" s="23" t="s">
        <v>1071</v>
      </c>
      <c r="Y34" t="s">
        <v>1043</v>
      </c>
    </row>
    <row r="35" spans="1:25" x14ac:dyDescent="0.3">
      <c r="A35" s="27" t="s">
        <v>1059</v>
      </c>
      <c r="B35" s="24">
        <v>24</v>
      </c>
      <c r="C35" s="24">
        <v>24</v>
      </c>
      <c r="M35" s="23" t="s">
        <v>1071</v>
      </c>
      <c r="N35" t="s">
        <v>999</v>
      </c>
      <c r="O35" t="s">
        <v>998</v>
      </c>
      <c r="P35" t="s">
        <v>1049</v>
      </c>
      <c r="R35" s="27" t="s">
        <v>1064</v>
      </c>
      <c r="S35" s="24">
        <v>32</v>
      </c>
      <c r="X35" s="27" t="s">
        <v>11</v>
      </c>
      <c r="Y35" s="25">
        <v>18415</v>
      </c>
    </row>
    <row r="36" spans="1:25" x14ac:dyDescent="0.3">
      <c r="A36" s="27" t="s">
        <v>1060</v>
      </c>
      <c r="B36" s="24">
        <v>12</v>
      </c>
      <c r="C36" s="24">
        <v>12</v>
      </c>
      <c r="M36" s="27" t="s">
        <v>1002</v>
      </c>
      <c r="N36" s="24">
        <v>35</v>
      </c>
      <c r="O36" s="24">
        <v>25</v>
      </c>
      <c r="P36" s="24">
        <v>60</v>
      </c>
      <c r="R36" s="27" t="s">
        <v>1068</v>
      </c>
      <c r="S36" s="24">
        <v>27</v>
      </c>
      <c r="X36" s="27" t="s">
        <v>9</v>
      </c>
      <c r="Y36" s="25">
        <v>20581</v>
      </c>
    </row>
    <row r="37" spans="1:25" x14ac:dyDescent="0.3">
      <c r="A37" s="27" t="s">
        <v>1061</v>
      </c>
      <c r="B37" s="24">
        <v>15</v>
      </c>
      <c r="C37" s="24">
        <v>15</v>
      </c>
      <c r="M37" s="27" t="s">
        <v>1001</v>
      </c>
      <c r="N37" s="24">
        <v>61</v>
      </c>
      <c r="O37" s="24">
        <v>18</v>
      </c>
      <c r="P37" s="24">
        <v>79</v>
      </c>
      <c r="R37" s="27" t="s">
        <v>1070</v>
      </c>
      <c r="S37" s="24">
        <v>27</v>
      </c>
      <c r="X37" s="27" t="s">
        <v>6</v>
      </c>
      <c r="Y37" s="25">
        <v>20872</v>
      </c>
    </row>
    <row r="38" spans="1:25" x14ac:dyDescent="0.3">
      <c r="A38" s="27" t="s">
        <v>1049</v>
      </c>
      <c r="B38" s="24">
        <v>200</v>
      </c>
      <c r="C38" s="24">
        <v>200</v>
      </c>
      <c r="M38" s="27" t="s">
        <v>1000</v>
      </c>
      <c r="N38" s="24">
        <v>21</v>
      </c>
      <c r="O38" s="24">
        <v>40</v>
      </c>
      <c r="P38" s="24">
        <v>61</v>
      </c>
      <c r="R38" s="27" t="s">
        <v>1069</v>
      </c>
      <c r="S38" s="24">
        <v>27</v>
      </c>
      <c r="X38" s="27" t="s">
        <v>13</v>
      </c>
      <c r="Y38" s="25">
        <v>16651</v>
      </c>
    </row>
    <row r="39" spans="1:25" x14ac:dyDescent="0.3">
      <c r="M39" s="27" t="s">
        <v>1049</v>
      </c>
      <c r="N39" s="24">
        <v>117</v>
      </c>
      <c r="O39" s="24">
        <v>83</v>
      </c>
      <c r="P39" s="24">
        <v>200</v>
      </c>
      <c r="R39" s="27" t="s">
        <v>1065</v>
      </c>
      <c r="S39" s="24">
        <v>22</v>
      </c>
      <c r="X39" s="27" t="s">
        <v>10</v>
      </c>
      <c r="Y39" s="25">
        <v>20104</v>
      </c>
    </row>
    <row r="40" spans="1:25" x14ac:dyDescent="0.3">
      <c r="R40" s="27" t="s">
        <v>1067</v>
      </c>
      <c r="S40" s="24">
        <v>27</v>
      </c>
      <c r="X40" s="27" t="s">
        <v>1049</v>
      </c>
      <c r="Y40" s="25">
        <v>96623</v>
      </c>
    </row>
    <row r="41" spans="1:25" x14ac:dyDescent="0.3">
      <c r="R41" s="27" t="s">
        <v>1049</v>
      </c>
      <c r="S41" s="24">
        <v>200</v>
      </c>
    </row>
    <row r="46" spans="1:25" x14ac:dyDescent="0.3">
      <c r="A46" s="22" t="s">
        <v>1071</v>
      </c>
    </row>
    <row r="47" spans="1:25" x14ac:dyDescent="0.3">
      <c r="A47" s="27" t="s">
        <v>10</v>
      </c>
    </row>
  </sheetData>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75" zoomScaleNormal="115" workbookViewId="0">
      <selection activeCell="F26" sqref="F26"/>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81022-CD00-44BA-825A-36FC6F059C34}">
  <dimension ref="A1:AQ408"/>
  <sheetViews>
    <sheetView tabSelected="1" topLeftCell="A2" zoomScale="69" zoomScaleNormal="57" workbookViewId="0">
      <selection activeCell="S27" sqref="S27"/>
    </sheetView>
  </sheetViews>
  <sheetFormatPr defaultRowHeight="14.4" x14ac:dyDescent="0.3"/>
  <cols>
    <col min="1" max="1" width="2.5" customWidth="1"/>
    <col min="2" max="2" width="2.796875" customWidth="1"/>
  </cols>
  <sheetData>
    <row r="1" spans="1:43" x14ac:dyDescent="0.3">
      <c r="A1" s="20"/>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row>
    <row r="2" spans="1:43" x14ac:dyDescent="0.3">
      <c r="A2" s="20"/>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row>
    <row r="3" spans="1:43" ht="36.6" x14ac:dyDescent="0.85">
      <c r="A3" s="20"/>
      <c r="B3" s="28"/>
      <c r="C3" s="28"/>
      <c r="D3" s="30" t="s">
        <v>1072</v>
      </c>
      <c r="E3" s="31"/>
      <c r="F3" s="31"/>
      <c r="G3" s="31"/>
      <c r="H3" s="31"/>
      <c r="I3" s="31"/>
      <c r="J3" s="31"/>
      <c r="K3" s="31"/>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row>
    <row r="4" spans="1:43" x14ac:dyDescent="0.3">
      <c r="A4" s="20"/>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row>
    <row r="5" spans="1:43" x14ac:dyDescent="0.3">
      <c r="A5" s="20"/>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row>
    <row r="6" spans="1:43" x14ac:dyDescent="0.3">
      <c r="A6" s="20"/>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row>
    <row r="7" spans="1:43" x14ac:dyDescent="0.3">
      <c r="A7" s="20"/>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row>
    <row r="8" spans="1:43" x14ac:dyDescent="0.3">
      <c r="A8" s="20"/>
      <c r="B8" s="28"/>
      <c r="C8" s="28"/>
      <c r="D8" s="28"/>
      <c r="E8" s="28"/>
      <c r="F8" s="28" t="s">
        <v>1047</v>
      </c>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row>
    <row r="9" spans="1:43" x14ac:dyDescent="0.3">
      <c r="A9" s="20"/>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row>
    <row r="10" spans="1:43" x14ac:dyDescent="0.3">
      <c r="A10" s="20"/>
      <c r="B10" s="28"/>
      <c r="C10" s="28"/>
      <c r="D10" s="28"/>
      <c r="E10" s="28"/>
      <c r="F10" s="28"/>
      <c r="G10" s="28"/>
      <c r="H10" s="28" t="s">
        <v>1047</v>
      </c>
      <c r="I10" s="28"/>
      <c r="J10" s="28"/>
      <c r="K10" s="28"/>
      <c r="L10" s="28"/>
      <c r="M10" s="28"/>
      <c r="N10" s="28"/>
      <c r="O10" s="28"/>
      <c r="P10" s="28"/>
      <c r="Q10" s="28"/>
      <c r="R10" s="28"/>
      <c r="S10" s="28"/>
      <c r="T10" s="28"/>
      <c r="U10" s="28"/>
      <c r="V10" s="28"/>
      <c r="W10" s="28"/>
      <c r="X10" s="28"/>
      <c r="Y10" s="28"/>
      <c r="Z10" s="28" t="s">
        <v>1047</v>
      </c>
      <c r="AA10" s="28"/>
      <c r="AB10" s="28"/>
      <c r="AC10" s="28"/>
      <c r="AD10" s="28"/>
      <c r="AE10" s="28"/>
      <c r="AF10" s="28"/>
      <c r="AG10" s="28"/>
      <c r="AH10" s="28"/>
      <c r="AI10" s="28"/>
      <c r="AJ10" s="28"/>
      <c r="AK10" s="28"/>
      <c r="AL10" s="28"/>
      <c r="AM10" s="28"/>
      <c r="AN10" s="28"/>
      <c r="AO10" s="28"/>
      <c r="AP10" s="28"/>
      <c r="AQ10" s="28"/>
    </row>
    <row r="11" spans="1:43" x14ac:dyDescent="0.3">
      <c r="A11" s="20"/>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row>
    <row r="12" spans="1:43" x14ac:dyDescent="0.3">
      <c r="A12" s="20"/>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row>
    <row r="13" spans="1:43" x14ac:dyDescent="0.3">
      <c r="A13" s="20"/>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row>
    <row r="14" spans="1:43" x14ac:dyDescent="0.3">
      <c r="A14" s="20"/>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row>
    <row r="15" spans="1:43" x14ac:dyDescent="0.3">
      <c r="A15" s="20"/>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row>
    <row r="16" spans="1:43" x14ac:dyDescent="0.3">
      <c r="A16" s="20"/>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row>
    <row r="17" spans="1:43" x14ac:dyDescent="0.3">
      <c r="A17" s="20"/>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row>
    <row r="18" spans="1:43" x14ac:dyDescent="0.3">
      <c r="A18" s="20"/>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row>
    <row r="19" spans="1:43" x14ac:dyDescent="0.3">
      <c r="A19" s="20"/>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row>
    <row r="20" spans="1:43" x14ac:dyDescent="0.3">
      <c r="A20" s="20"/>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row>
    <row r="21" spans="1:43" x14ac:dyDescent="0.3">
      <c r="A21" s="20"/>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row>
    <row r="22" spans="1:43" x14ac:dyDescent="0.3">
      <c r="A22" s="20"/>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row>
    <row r="23" spans="1:43" x14ac:dyDescent="0.3">
      <c r="A23" s="20"/>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row>
    <row r="24" spans="1:43" x14ac:dyDescent="0.3">
      <c r="A24" s="20"/>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row>
    <row r="25" spans="1:43" ht="18" x14ac:dyDescent="0.35">
      <c r="A25" s="20"/>
      <c r="B25" s="28"/>
      <c r="C25" s="28"/>
      <c r="D25" s="28"/>
      <c r="E25" s="28"/>
      <c r="F25" s="28"/>
      <c r="G25" s="28"/>
      <c r="H25" s="28"/>
      <c r="I25" s="28"/>
      <c r="J25" s="28"/>
      <c r="K25" s="28"/>
      <c r="L25" s="28"/>
      <c r="M25" s="28"/>
      <c r="N25" s="28"/>
      <c r="O25" s="28"/>
      <c r="P25" s="28"/>
      <c r="Q25" s="28"/>
      <c r="R25" s="28"/>
      <c r="S25" s="28"/>
      <c r="T25" s="32" t="str" cm="1">
        <f t="array" ref="T25:Z44">IF(pivots!O10:U29="","",pivots!O10:U29)</f>
        <v>Customer - Rep</v>
      </c>
      <c r="U25" s="32" t="str">
        <v/>
      </c>
      <c r="V25" s="32" t="str">
        <v/>
      </c>
      <c r="W25" s="32" t="str">
        <v/>
      </c>
      <c r="X25" s="32" t="str">
        <v/>
      </c>
      <c r="Y25" s="32" t="str">
        <v/>
      </c>
      <c r="Z25" s="32" t="str">
        <v/>
      </c>
      <c r="AA25" s="28"/>
      <c r="AB25" s="28"/>
      <c r="AC25" s="28"/>
      <c r="AD25" s="28"/>
      <c r="AE25" s="28"/>
      <c r="AF25" s="28"/>
      <c r="AG25" s="28"/>
      <c r="AH25" s="28"/>
      <c r="AI25" s="28"/>
      <c r="AJ25" s="28"/>
      <c r="AK25" s="28"/>
    </row>
    <row r="26" spans="1:43" ht="18" x14ac:dyDescent="0.35">
      <c r="A26" s="20"/>
      <c r="B26" s="28"/>
      <c r="C26" s="28"/>
      <c r="D26" s="28"/>
      <c r="E26" s="28"/>
      <c r="F26" s="28"/>
      <c r="G26" s="28"/>
      <c r="H26" s="28"/>
      <c r="I26" s="28"/>
      <c r="J26" s="28"/>
      <c r="K26" s="28"/>
      <c r="L26" s="28"/>
      <c r="M26" s="28"/>
      <c r="N26" s="28"/>
      <c r="O26" s="28"/>
      <c r="P26" s="28"/>
      <c r="Q26" s="28"/>
      <c r="R26" s="28"/>
      <c r="S26" s="28"/>
      <c r="T26" s="32" t="str">
        <v/>
      </c>
      <c r="U26" s="32" t="str">
        <v>R01</v>
      </c>
      <c r="V26" s="32" t="str">
        <v>R02</v>
      </c>
      <c r="W26" s="32" t="str">
        <v>R03</v>
      </c>
      <c r="X26" s="32" t="str">
        <v>R04</v>
      </c>
      <c r="Y26" s="32" t="str">
        <v>R05</v>
      </c>
      <c r="Z26" s="33" t="str">
        <v>Grand Total</v>
      </c>
      <c r="AA26" s="28"/>
      <c r="AB26" s="28"/>
      <c r="AC26" s="28"/>
      <c r="AD26" s="28"/>
      <c r="AE26" s="28"/>
      <c r="AF26" s="28"/>
      <c r="AG26" s="28"/>
      <c r="AH26" s="28"/>
      <c r="AI26" s="28"/>
      <c r="AJ26" s="28"/>
      <c r="AK26" s="28"/>
    </row>
    <row r="27" spans="1:43" ht="18" x14ac:dyDescent="0.35">
      <c r="A27" s="20"/>
      <c r="B27" s="28"/>
      <c r="C27" s="28"/>
      <c r="D27" s="28"/>
      <c r="E27" s="28"/>
      <c r="F27" s="28"/>
      <c r="G27" s="28"/>
      <c r="H27" s="28"/>
      <c r="I27" s="28"/>
      <c r="J27" s="28"/>
      <c r="K27" s="28"/>
      <c r="L27" s="28"/>
      <c r="M27" s="28"/>
      <c r="N27" s="28"/>
      <c r="O27" s="28"/>
      <c r="P27" s="28"/>
      <c r="Q27" s="28"/>
      <c r="R27" s="28"/>
      <c r="S27" s="28"/>
      <c r="T27" s="32" t="str">
        <v>Cincinnati</v>
      </c>
      <c r="U27" s="32" t="str">
        <v/>
      </c>
      <c r="V27" s="32" t="str">
        <v/>
      </c>
      <c r="W27" s="32" t="str">
        <v/>
      </c>
      <c r="X27" s="32" t="str">
        <v/>
      </c>
      <c r="Y27" s="32" t="str">
        <v/>
      </c>
      <c r="Z27" s="32" t="str">
        <v/>
      </c>
      <c r="AA27" s="28"/>
      <c r="AB27" s="28"/>
      <c r="AC27" s="28"/>
      <c r="AD27" s="28"/>
      <c r="AE27" s="28"/>
      <c r="AF27" s="28"/>
      <c r="AG27" s="28"/>
      <c r="AH27" s="28"/>
      <c r="AI27" s="28"/>
      <c r="AJ27" s="28"/>
      <c r="AK27" s="28"/>
    </row>
    <row r="28" spans="1:43" ht="18" x14ac:dyDescent="0.35">
      <c r="A28" s="20"/>
      <c r="B28" s="28"/>
      <c r="C28" s="28"/>
      <c r="D28" s="28"/>
      <c r="E28" s="28"/>
      <c r="F28" s="28"/>
      <c r="G28" s="28"/>
      <c r="H28" s="28"/>
      <c r="I28" s="28"/>
      <c r="J28" s="28"/>
      <c r="K28" s="28"/>
      <c r="L28" s="28"/>
      <c r="M28" s="28"/>
      <c r="N28" s="28"/>
      <c r="O28" s="28"/>
      <c r="P28" s="28"/>
      <c r="Q28" s="28"/>
      <c r="R28" s="28"/>
      <c r="S28" s="28"/>
      <c r="T28" s="32" t="str">
        <v>C0003</v>
      </c>
      <c r="U28" s="32">
        <v>891</v>
      </c>
      <c r="V28" s="32">
        <v>1332</v>
      </c>
      <c r="W28" s="32">
        <v>1282</v>
      </c>
      <c r="X28" s="32">
        <v>739</v>
      </c>
      <c r="Y28" s="32">
        <v>560</v>
      </c>
      <c r="Z28" s="32">
        <v>4804</v>
      </c>
      <c r="AA28" s="28"/>
      <c r="AB28" s="28"/>
      <c r="AC28" s="28"/>
      <c r="AD28" s="28"/>
      <c r="AE28" s="28"/>
      <c r="AF28" s="28"/>
      <c r="AG28" s="28"/>
      <c r="AH28" s="28"/>
      <c r="AI28" s="28"/>
      <c r="AJ28" s="28"/>
      <c r="AK28" s="28"/>
      <c r="AL28" s="28"/>
      <c r="AM28" s="28"/>
      <c r="AN28" s="28"/>
    </row>
    <row r="29" spans="1:43" ht="18" x14ac:dyDescent="0.35">
      <c r="A29" s="20"/>
      <c r="B29" s="28"/>
      <c r="C29" s="28"/>
      <c r="D29" s="28"/>
      <c r="E29" s="28"/>
      <c r="F29" s="28"/>
      <c r="G29" s="28"/>
      <c r="H29" s="28"/>
      <c r="I29" s="28"/>
      <c r="J29" s="28"/>
      <c r="K29" s="28"/>
      <c r="L29" s="28"/>
      <c r="M29" s="28"/>
      <c r="N29" s="28"/>
      <c r="O29" s="28"/>
      <c r="P29" s="28"/>
      <c r="Q29" s="28"/>
      <c r="R29" s="28"/>
      <c r="S29" s="28"/>
      <c r="T29" s="32" t="str">
        <v>C0004</v>
      </c>
      <c r="U29" s="32">
        <v>1991</v>
      </c>
      <c r="V29" s="32">
        <v>1886</v>
      </c>
      <c r="W29" s="32">
        <v>1206</v>
      </c>
      <c r="X29" s="32">
        <v>884</v>
      </c>
      <c r="Y29" s="32">
        <v>1722</v>
      </c>
      <c r="Z29" s="32">
        <v>7689</v>
      </c>
      <c r="AA29" s="28"/>
      <c r="AB29" s="28"/>
      <c r="AC29" s="28"/>
      <c r="AD29" s="28"/>
      <c r="AE29" s="28"/>
      <c r="AF29" s="28"/>
      <c r="AG29" s="28"/>
      <c r="AH29" s="28"/>
      <c r="AI29" s="28"/>
      <c r="AJ29" s="28"/>
      <c r="AK29" s="28"/>
      <c r="AL29" s="28"/>
      <c r="AM29" s="28"/>
      <c r="AN29" s="28"/>
    </row>
    <row r="30" spans="1:43" ht="18" x14ac:dyDescent="0.35">
      <c r="A30" s="20"/>
      <c r="B30" s="28"/>
      <c r="C30" s="28"/>
      <c r="D30" s="28"/>
      <c r="E30" s="28"/>
      <c r="F30" s="28"/>
      <c r="G30" s="28"/>
      <c r="H30" s="28"/>
      <c r="I30" s="28"/>
      <c r="J30" s="28"/>
      <c r="K30" s="28"/>
      <c r="L30" s="28"/>
      <c r="M30" s="28"/>
      <c r="N30" s="28"/>
      <c r="O30" s="28"/>
      <c r="P30" s="28"/>
      <c r="Q30" s="28"/>
      <c r="R30" s="28"/>
      <c r="S30" s="28"/>
      <c r="T30" s="32" t="str">
        <v>C0011</v>
      </c>
      <c r="U30" s="32">
        <v>1163</v>
      </c>
      <c r="V30" s="32">
        <v>1180</v>
      </c>
      <c r="W30" s="32">
        <v>1616</v>
      </c>
      <c r="X30" s="32">
        <v>1043</v>
      </c>
      <c r="Y30" s="32">
        <v>1747</v>
      </c>
      <c r="Z30" s="32">
        <v>6749</v>
      </c>
      <c r="AA30" s="28"/>
      <c r="AB30" s="28"/>
      <c r="AC30" s="28"/>
      <c r="AD30" s="28"/>
      <c r="AE30" s="28"/>
      <c r="AF30" s="28"/>
      <c r="AG30" s="28"/>
      <c r="AH30" s="28"/>
      <c r="AI30" s="28"/>
      <c r="AJ30" s="28"/>
      <c r="AK30" s="28"/>
      <c r="AL30" s="28"/>
      <c r="AM30" s="28"/>
      <c r="AN30" s="28"/>
    </row>
    <row r="31" spans="1:43" ht="18" x14ac:dyDescent="0.35">
      <c r="A31" s="20"/>
      <c r="B31" s="28"/>
      <c r="C31" s="28"/>
      <c r="D31" s="28"/>
      <c r="E31" s="28"/>
      <c r="F31" s="28"/>
      <c r="G31" s="28"/>
      <c r="H31" s="28"/>
      <c r="I31" s="28"/>
      <c r="J31" s="28"/>
      <c r="K31" s="28"/>
      <c r="L31" s="28"/>
      <c r="M31" s="28"/>
      <c r="N31" s="28"/>
      <c r="O31" s="28"/>
      <c r="P31" s="28"/>
      <c r="Q31" s="28"/>
      <c r="R31" s="28"/>
      <c r="S31" s="28"/>
      <c r="T31" s="32" t="str">
        <v>C0012</v>
      </c>
      <c r="U31" s="32">
        <v>1438</v>
      </c>
      <c r="V31" s="32">
        <v>1616</v>
      </c>
      <c r="W31" s="32">
        <v>866</v>
      </c>
      <c r="X31" s="32">
        <v>829</v>
      </c>
      <c r="Y31" s="32">
        <v>2070</v>
      </c>
      <c r="Z31" s="32">
        <v>6819</v>
      </c>
      <c r="AA31" s="28"/>
      <c r="AB31" s="28"/>
      <c r="AC31" s="28"/>
      <c r="AD31" s="28"/>
      <c r="AE31" s="28"/>
      <c r="AF31" s="28"/>
      <c r="AG31" s="28"/>
      <c r="AH31" s="28"/>
      <c r="AI31" s="28"/>
      <c r="AJ31" s="28"/>
      <c r="AK31" s="28"/>
      <c r="AL31" s="28"/>
      <c r="AM31" s="28"/>
      <c r="AN31" s="28"/>
      <c r="AO31" s="28"/>
      <c r="AP31" s="28"/>
      <c r="AQ31" s="28"/>
    </row>
    <row r="32" spans="1:43" ht="18" x14ac:dyDescent="0.35">
      <c r="A32" s="20"/>
      <c r="B32" s="28"/>
      <c r="C32" s="28"/>
      <c r="D32" s="28"/>
      <c r="E32" s="28"/>
      <c r="F32" s="28"/>
      <c r="G32" s="28"/>
      <c r="H32" s="28"/>
      <c r="I32" s="28"/>
      <c r="J32" s="28"/>
      <c r="K32" s="28"/>
      <c r="L32" s="28"/>
      <c r="M32" s="28"/>
      <c r="N32" s="28"/>
      <c r="O32" s="28"/>
      <c r="P32" s="28"/>
      <c r="Q32" s="38" t="e" vm="1">
        <f>pivots!$G$20</f>
        <v>#VALUE!</v>
      </c>
      <c r="R32" s="38"/>
      <c r="S32" s="28"/>
      <c r="T32" s="32" t="str">
        <v>Cleveland</v>
      </c>
      <c r="U32" s="32" t="str">
        <v/>
      </c>
      <c r="V32" s="32" t="str">
        <v/>
      </c>
      <c r="W32" s="32" t="str">
        <v/>
      </c>
      <c r="X32" s="32" t="str">
        <v/>
      </c>
      <c r="Y32" s="32" t="str">
        <v/>
      </c>
      <c r="Z32" s="32" t="str">
        <v/>
      </c>
      <c r="AA32" s="28"/>
      <c r="AB32" s="28"/>
      <c r="AC32" s="28"/>
      <c r="AD32" s="28"/>
      <c r="AE32" s="28"/>
      <c r="AF32" s="28"/>
      <c r="AG32" s="28"/>
      <c r="AH32" s="28"/>
      <c r="AI32" s="28"/>
      <c r="AJ32" s="28"/>
      <c r="AK32" s="28"/>
      <c r="AL32" s="28"/>
      <c r="AM32" s="28"/>
      <c r="AN32" s="28"/>
      <c r="AO32" s="28"/>
      <c r="AP32" s="28"/>
      <c r="AQ32" s="28"/>
    </row>
    <row r="33" spans="1:43" ht="18" x14ac:dyDescent="0.35">
      <c r="A33" s="20"/>
      <c r="B33" s="28"/>
      <c r="C33" s="28"/>
      <c r="D33" s="28"/>
      <c r="E33" s="28"/>
      <c r="F33" s="28"/>
      <c r="G33" s="28"/>
      <c r="H33" s="28"/>
      <c r="I33" s="28"/>
      <c r="J33" s="28"/>
      <c r="K33" s="28"/>
      <c r="L33" s="28"/>
      <c r="M33" s="28"/>
      <c r="N33" s="28"/>
      <c r="O33" s="28"/>
      <c r="P33" s="28"/>
      <c r="Q33" s="38"/>
      <c r="R33" s="38"/>
      <c r="S33" s="28"/>
      <c r="T33" s="32" t="str">
        <v>C0002</v>
      </c>
      <c r="U33" s="32">
        <v>1233</v>
      </c>
      <c r="V33" s="32">
        <v>223</v>
      </c>
      <c r="W33" s="32">
        <v>1680</v>
      </c>
      <c r="X33" s="32">
        <v>990</v>
      </c>
      <c r="Y33" s="32">
        <v>1508</v>
      </c>
      <c r="Z33" s="32">
        <v>5634</v>
      </c>
      <c r="AA33" s="28"/>
      <c r="AB33" s="28"/>
      <c r="AC33" s="28"/>
      <c r="AD33" s="28"/>
      <c r="AE33" s="28"/>
      <c r="AF33" s="28"/>
      <c r="AG33" s="28"/>
      <c r="AH33" s="28"/>
      <c r="AI33" s="28"/>
      <c r="AJ33" s="28"/>
      <c r="AK33" s="28"/>
      <c r="AL33" s="28"/>
      <c r="AM33" s="28"/>
      <c r="AN33" s="28"/>
      <c r="AO33" s="28"/>
      <c r="AP33" s="28"/>
      <c r="AQ33" s="28"/>
    </row>
    <row r="34" spans="1:43" ht="18" x14ac:dyDescent="0.35">
      <c r="A34" s="20"/>
      <c r="B34" s="28"/>
      <c r="C34" s="28"/>
      <c r="D34" s="28"/>
      <c r="E34" s="28"/>
      <c r="F34" s="28"/>
      <c r="G34" s="28"/>
      <c r="H34" s="28"/>
      <c r="I34" s="28"/>
      <c r="J34" s="28"/>
      <c r="K34" s="28"/>
      <c r="L34" s="28"/>
      <c r="M34" s="28"/>
      <c r="N34" s="28"/>
      <c r="O34" s="28"/>
      <c r="P34" s="28"/>
      <c r="Q34" s="38"/>
      <c r="R34" s="38"/>
      <c r="S34" s="28"/>
      <c r="T34" s="32" t="str">
        <v>C0007</v>
      </c>
      <c r="U34" s="32">
        <v>1598</v>
      </c>
      <c r="V34" s="32">
        <v>1907</v>
      </c>
      <c r="W34" s="32">
        <v>869</v>
      </c>
      <c r="X34" s="32">
        <v>1426</v>
      </c>
      <c r="Y34" s="32">
        <v>1416</v>
      </c>
      <c r="Z34" s="32">
        <v>7216</v>
      </c>
      <c r="AA34" s="28"/>
      <c r="AB34" s="28"/>
      <c r="AC34" s="28"/>
      <c r="AD34" s="28"/>
      <c r="AE34" s="28"/>
      <c r="AF34" s="28"/>
      <c r="AG34" s="28"/>
      <c r="AH34" s="28"/>
      <c r="AI34" s="28"/>
      <c r="AJ34" s="28"/>
      <c r="AK34" s="28"/>
      <c r="AL34" s="28"/>
      <c r="AM34" s="28"/>
      <c r="AN34" s="28"/>
      <c r="AO34" s="28"/>
      <c r="AP34" s="28"/>
      <c r="AQ34" s="28"/>
    </row>
    <row r="35" spans="1:43" ht="18" x14ac:dyDescent="0.35">
      <c r="A35" s="20"/>
      <c r="B35" s="28"/>
      <c r="C35" s="28"/>
      <c r="D35" s="28"/>
      <c r="E35" s="28"/>
      <c r="F35" s="28"/>
      <c r="G35" s="28"/>
      <c r="H35" s="28"/>
      <c r="I35" s="28"/>
      <c r="J35" s="28"/>
      <c r="K35" s="28"/>
      <c r="L35" s="28"/>
      <c r="M35" s="28"/>
      <c r="N35" s="28"/>
      <c r="O35" s="28"/>
      <c r="P35" s="28"/>
      <c r="Q35" s="38"/>
      <c r="R35" s="38"/>
      <c r="S35" s="28"/>
      <c r="T35" s="32" t="str">
        <v>C0008</v>
      </c>
      <c r="U35" s="32">
        <v>900</v>
      </c>
      <c r="V35" s="32">
        <v>1016</v>
      </c>
      <c r="W35" s="32">
        <v>960</v>
      </c>
      <c r="X35" s="32">
        <v>940</v>
      </c>
      <c r="Y35" s="32">
        <v>1193</v>
      </c>
      <c r="Z35" s="32">
        <v>5009</v>
      </c>
      <c r="AA35" s="28"/>
      <c r="AB35" s="28"/>
      <c r="AC35" s="28"/>
      <c r="AD35" s="28"/>
      <c r="AE35" s="28"/>
      <c r="AF35" s="28"/>
      <c r="AG35" s="28"/>
      <c r="AH35" s="28"/>
      <c r="AI35" s="28"/>
      <c r="AJ35" s="28"/>
      <c r="AK35" s="28"/>
      <c r="AL35" s="28"/>
      <c r="AM35" s="28"/>
      <c r="AN35" s="28"/>
      <c r="AO35" s="28"/>
      <c r="AP35" s="28"/>
      <c r="AQ35" s="28"/>
    </row>
    <row r="36" spans="1:43" ht="18" x14ac:dyDescent="0.35">
      <c r="A36" s="20"/>
      <c r="B36" s="28"/>
      <c r="C36" s="28"/>
      <c r="D36" s="28"/>
      <c r="E36" s="28"/>
      <c r="F36" s="28"/>
      <c r="G36" s="28"/>
      <c r="H36" s="28"/>
      <c r="I36" s="28"/>
      <c r="J36" s="28"/>
      <c r="K36" s="28"/>
      <c r="L36" s="28"/>
      <c r="M36" s="28"/>
      <c r="N36" s="28"/>
      <c r="O36" s="28"/>
      <c r="P36" s="28"/>
      <c r="Q36" s="38"/>
      <c r="R36" s="38"/>
      <c r="S36" s="28"/>
      <c r="T36" s="32" t="str">
        <v>C0010</v>
      </c>
      <c r="U36" s="32">
        <v>900</v>
      </c>
      <c r="V36" s="32">
        <v>1470</v>
      </c>
      <c r="W36" s="32">
        <v>1617</v>
      </c>
      <c r="X36" s="32">
        <v>1314</v>
      </c>
      <c r="Y36" s="32">
        <v>941</v>
      </c>
      <c r="Z36" s="32">
        <v>6242</v>
      </c>
      <c r="AA36" s="28"/>
      <c r="AB36" s="28"/>
      <c r="AC36" s="28"/>
      <c r="AD36" s="28"/>
      <c r="AE36" s="28"/>
      <c r="AF36" s="28"/>
      <c r="AG36" s="28"/>
      <c r="AH36" s="28"/>
      <c r="AI36" s="28"/>
      <c r="AJ36" s="28"/>
      <c r="AK36" s="28"/>
      <c r="AL36" s="28"/>
      <c r="AM36" s="28"/>
      <c r="AN36" s="28"/>
      <c r="AO36" s="28"/>
      <c r="AP36" s="28"/>
      <c r="AQ36" s="28"/>
    </row>
    <row r="37" spans="1:43" ht="18" x14ac:dyDescent="0.35">
      <c r="A37" s="20"/>
      <c r="B37" s="28"/>
      <c r="C37" s="28"/>
      <c r="D37" s="28"/>
      <c r="E37" s="28"/>
      <c r="F37" s="28"/>
      <c r="G37" s="28"/>
      <c r="H37" s="28"/>
      <c r="I37" s="28"/>
      <c r="J37" s="28"/>
      <c r="K37" s="28"/>
      <c r="L37" s="28"/>
      <c r="M37" s="28"/>
      <c r="N37" s="28"/>
      <c r="O37" s="28"/>
      <c r="P37" s="28"/>
      <c r="Q37" s="38"/>
      <c r="R37" s="38"/>
      <c r="S37" s="28"/>
      <c r="T37" s="32" t="str">
        <v>C0013</v>
      </c>
      <c r="U37" s="32">
        <v>1255</v>
      </c>
      <c r="V37" s="32">
        <v>516</v>
      </c>
      <c r="W37" s="32">
        <v>1874</v>
      </c>
      <c r="X37" s="32">
        <v>1863</v>
      </c>
      <c r="Y37" s="32">
        <v>1722</v>
      </c>
      <c r="Z37" s="32">
        <v>7230</v>
      </c>
      <c r="AA37" s="28"/>
      <c r="AB37" s="28"/>
      <c r="AC37" s="28"/>
      <c r="AD37" s="28"/>
      <c r="AE37" s="28"/>
      <c r="AF37" s="28"/>
      <c r="AG37" s="28"/>
      <c r="AH37" s="28"/>
      <c r="AI37" s="28"/>
      <c r="AJ37" s="28"/>
      <c r="AK37" s="28"/>
      <c r="AL37" s="28"/>
      <c r="AM37" s="28"/>
      <c r="AN37" s="28"/>
      <c r="AO37" s="28"/>
      <c r="AP37" s="28"/>
      <c r="AQ37" s="28"/>
    </row>
    <row r="38" spans="1:43" ht="18" x14ac:dyDescent="0.35">
      <c r="A38" s="20"/>
      <c r="B38" s="28"/>
      <c r="C38" s="28"/>
      <c r="D38" s="28"/>
      <c r="E38" s="28"/>
      <c r="F38" s="28"/>
      <c r="G38" s="28"/>
      <c r="H38" s="28"/>
      <c r="I38" s="28"/>
      <c r="J38" s="28"/>
      <c r="K38" s="28"/>
      <c r="L38" s="28"/>
      <c r="M38" s="28"/>
      <c r="N38" s="28"/>
      <c r="O38" s="28"/>
      <c r="P38" s="28"/>
      <c r="Q38" s="28"/>
      <c r="R38" s="28"/>
      <c r="S38" s="28"/>
      <c r="T38" s="32" t="str">
        <v>C0015</v>
      </c>
      <c r="U38" s="32">
        <v>1138</v>
      </c>
      <c r="V38" s="32">
        <v>1898</v>
      </c>
      <c r="W38" s="32">
        <v>1482</v>
      </c>
      <c r="X38" s="32">
        <v>846</v>
      </c>
      <c r="Y38" s="32">
        <v>1154</v>
      </c>
      <c r="Z38" s="32">
        <v>6518</v>
      </c>
      <c r="AA38" s="28"/>
      <c r="AB38" s="28"/>
      <c r="AC38" s="28"/>
      <c r="AD38" s="28"/>
      <c r="AE38" s="28"/>
      <c r="AF38" s="28"/>
      <c r="AG38" s="28"/>
      <c r="AH38" s="28"/>
      <c r="AI38" s="28"/>
      <c r="AJ38" s="28"/>
      <c r="AK38" s="28"/>
      <c r="AL38" s="28"/>
      <c r="AM38" s="28"/>
      <c r="AN38" s="28"/>
      <c r="AO38" s="28"/>
      <c r="AP38" s="28"/>
      <c r="AQ38" s="28"/>
    </row>
    <row r="39" spans="1:43" ht="18" x14ac:dyDescent="0.35">
      <c r="A39" s="20"/>
      <c r="B39" s="28"/>
      <c r="C39" s="28"/>
      <c r="D39" s="28"/>
      <c r="E39" s="28"/>
      <c r="F39" s="28"/>
      <c r="G39" s="28"/>
      <c r="H39" s="28"/>
      <c r="I39" s="28"/>
      <c r="J39" s="28"/>
      <c r="K39" s="28"/>
      <c r="L39" s="28"/>
      <c r="M39" s="28"/>
      <c r="N39" s="28"/>
      <c r="O39" s="28"/>
      <c r="P39" s="34"/>
      <c r="Q39" s="35" t="str" cm="1">
        <f t="array" ref="Q39:R39">pivots!F12:G12</f>
        <v>% of calls</v>
      </c>
      <c r="R39" s="36">
        <v>0.2</v>
      </c>
      <c r="S39" s="28"/>
      <c r="T39" s="32" t="str">
        <v>Columbus</v>
      </c>
      <c r="U39" s="32" t="str">
        <v/>
      </c>
      <c r="V39" s="32" t="str">
        <v/>
      </c>
      <c r="W39" s="32" t="str">
        <v/>
      </c>
      <c r="X39" s="32" t="str">
        <v/>
      </c>
      <c r="Y39" s="32" t="str">
        <v/>
      </c>
      <c r="Z39" s="32" t="str">
        <v/>
      </c>
      <c r="AA39" s="28"/>
      <c r="AB39" s="28"/>
      <c r="AC39" s="28"/>
      <c r="AD39" s="28"/>
      <c r="AE39" s="28"/>
      <c r="AF39" s="28"/>
      <c r="AG39" s="28"/>
      <c r="AH39" s="28"/>
      <c r="AI39" s="28"/>
      <c r="AJ39" s="28"/>
      <c r="AK39" s="28"/>
      <c r="AL39" s="28"/>
      <c r="AM39" s="28"/>
      <c r="AN39" s="28"/>
      <c r="AO39" s="28"/>
      <c r="AP39" s="28"/>
      <c r="AQ39" s="28"/>
    </row>
    <row r="40" spans="1:43" ht="18" x14ac:dyDescent="0.35">
      <c r="A40" s="20"/>
      <c r="B40" s="28"/>
      <c r="C40" s="28"/>
      <c r="D40" s="28"/>
      <c r="E40" s="28"/>
      <c r="F40" s="28"/>
      <c r="G40" s="28"/>
      <c r="H40" s="28"/>
      <c r="I40" s="28"/>
      <c r="J40" s="28"/>
      <c r="K40" s="28"/>
      <c r="L40" s="28"/>
      <c r="M40" s="28"/>
      <c r="N40" s="28"/>
      <c r="O40" s="28"/>
      <c r="P40" s="34"/>
      <c r="Q40" s="35"/>
      <c r="R40" s="35"/>
      <c r="S40" s="28"/>
      <c r="T40" s="32" t="str">
        <v>C0001</v>
      </c>
      <c r="U40" s="32">
        <v>1655</v>
      </c>
      <c r="V40" s="32">
        <v>805</v>
      </c>
      <c r="W40" s="32">
        <v>2263</v>
      </c>
      <c r="X40" s="32">
        <v>987</v>
      </c>
      <c r="Y40" s="32">
        <v>1075</v>
      </c>
      <c r="Z40" s="32">
        <v>6785</v>
      </c>
      <c r="AA40" s="28"/>
      <c r="AB40" s="28"/>
      <c r="AC40" s="28"/>
      <c r="AD40" s="28"/>
      <c r="AE40" s="28"/>
      <c r="AF40" s="28"/>
      <c r="AG40" s="28"/>
      <c r="AH40" s="28"/>
      <c r="AI40" s="28"/>
      <c r="AJ40" s="28"/>
      <c r="AK40" s="28"/>
      <c r="AL40" s="28"/>
      <c r="AM40" s="28"/>
      <c r="AN40" s="28"/>
      <c r="AO40" s="28"/>
      <c r="AP40" s="28"/>
      <c r="AQ40" s="28"/>
    </row>
    <row r="41" spans="1:43" ht="18" x14ac:dyDescent="0.35">
      <c r="A41" s="20"/>
      <c r="B41" s="28"/>
      <c r="C41" s="28"/>
      <c r="D41" s="28"/>
      <c r="E41" s="28"/>
      <c r="F41" s="28"/>
      <c r="G41" s="28"/>
      <c r="H41" s="28"/>
      <c r="I41" s="28"/>
      <c r="J41" s="28"/>
      <c r="K41" s="28"/>
      <c r="L41" s="28"/>
      <c r="M41" s="28"/>
      <c r="N41" s="28"/>
      <c r="O41" s="28"/>
      <c r="P41" s="34"/>
      <c r="Q41" s="35" t="str" cm="1">
        <f t="array" ref="Q41:R41">pivots!F16:G16</f>
        <v>call rank</v>
      </c>
      <c r="R41" s="35">
        <v>3</v>
      </c>
      <c r="S41" s="28"/>
      <c r="T41" s="32" t="str">
        <v>C0005</v>
      </c>
      <c r="U41" s="32">
        <v>1104</v>
      </c>
      <c r="V41" s="32">
        <v>2280</v>
      </c>
      <c r="W41" s="32">
        <v>1445</v>
      </c>
      <c r="X41" s="32">
        <v>1722</v>
      </c>
      <c r="Y41" s="32">
        <v>1196</v>
      </c>
      <c r="Z41" s="32">
        <v>7747</v>
      </c>
      <c r="AA41" s="28"/>
      <c r="AB41" s="28"/>
      <c r="AC41" s="28"/>
      <c r="AD41" s="28"/>
      <c r="AE41" s="28"/>
      <c r="AF41" s="28"/>
      <c r="AG41" s="28"/>
      <c r="AH41" s="28"/>
      <c r="AI41" s="28"/>
      <c r="AJ41" s="28"/>
      <c r="AK41" s="28"/>
      <c r="AL41" s="28"/>
      <c r="AM41" s="28"/>
      <c r="AN41" s="28"/>
      <c r="AO41" s="28"/>
      <c r="AP41" s="28"/>
      <c r="AQ41" s="28"/>
    </row>
    <row r="42" spans="1:43" ht="18" x14ac:dyDescent="0.35">
      <c r="A42" s="20"/>
      <c r="B42" s="28"/>
      <c r="C42" s="28"/>
      <c r="D42" s="28"/>
      <c r="E42" s="28"/>
      <c r="F42" s="28"/>
      <c r="G42" s="28"/>
      <c r="H42" s="28"/>
      <c r="I42" s="28"/>
      <c r="J42" s="28"/>
      <c r="K42" s="28"/>
      <c r="L42" s="28"/>
      <c r="M42" s="28"/>
      <c r="N42" s="28"/>
      <c r="O42" s="28"/>
      <c r="P42" s="34"/>
      <c r="Q42" s="35"/>
      <c r="R42" s="35"/>
      <c r="S42" s="28"/>
      <c r="T42" s="32" t="str">
        <v>C0006</v>
      </c>
      <c r="U42" s="32">
        <v>372</v>
      </c>
      <c r="V42" s="32">
        <v>1818</v>
      </c>
      <c r="W42" s="32">
        <v>1346</v>
      </c>
      <c r="X42" s="32">
        <v>1156</v>
      </c>
      <c r="Y42" s="32">
        <v>1484</v>
      </c>
      <c r="Z42" s="32">
        <v>6176</v>
      </c>
      <c r="AA42" s="28"/>
      <c r="AB42" s="28"/>
      <c r="AC42" s="28"/>
      <c r="AD42" s="28"/>
      <c r="AE42" s="28"/>
      <c r="AF42" s="28"/>
      <c r="AG42" s="28"/>
      <c r="AH42" s="28"/>
      <c r="AI42" s="28"/>
      <c r="AJ42" s="28"/>
      <c r="AK42" s="28"/>
      <c r="AL42" s="28"/>
      <c r="AM42" s="28"/>
      <c r="AN42" s="28"/>
      <c r="AO42" s="28"/>
      <c r="AP42" s="28"/>
      <c r="AQ42" s="28"/>
    </row>
    <row r="43" spans="1:43" ht="28.8" customHeight="1" x14ac:dyDescent="0.35">
      <c r="A43" s="20"/>
      <c r="B43" s="28"/>
      <c r="C43" s="28"/>
      <c r="D43" s="28"/>
      <c r="E43" s="28"/>
      <c r="F43" s="28"/>
      <c r="G43" s="28"/>
      <c r="H43" s="28"/>
      <c r="I43" s="28"/>
      <c r="J43" s="28"/>
      <c r="K43" s="28"/>
      <c r="L43" s="28"/>
      <c r="M43" s="28"/>
      <c r="N43" s="28"/>
      <c r="O43" s="28"/>
      <c r="P43" s="34"/>
      <c r="Q43" s="37" t="str" cm="1">
        <f t="array" ref="Q43:R43">pivots!F17:G17</f>
        <v>amount rank</v>
      </c>
      <c r="R43" s="35">
        <v>3</v>
      </c>
      <c r="S43" s="28"/>
      <c r="T43" s="32" t="str">
        <v>C0009</v>
      </c>
      <c r="U43" s="32">
        <v>1415</v>
      </c>
      <c r="V43" s="32">
        <v>1271</v>
      </c>
      <c r="W43" s="32">
        <v>1214</v>
      </c>
      <c r="X43" s="32">
        <v>1135</v>
      </c>
      <c r="Y43" s="32">
        <v>1566</v>
      </c>
      <c r="Z43" s="32">
        <v>6601</v>
      </c>
      <c r="AA43" s="28"/>
      <c r="AB43" s="28"/>
      <c r="AC43" s="28"/>
      <c r="AD43" s="28"/>
      <c r="AE43" s="28"/>
      <c r="AF43" s="28"/>
      <c r="AG43" s="28"/>
      <c r="AH43" s="28"/>
      <c r="AI43" s="28"/>
      <c r="AJ43" s="28"/>
      <c r="AK43" s="28"/>
      <c r="AL43" s="28"/>
      <c r="AM43" s="28"/>
      <c r="AN43" s="28"/>
      <c r="AO43" s="28"/>
      <c r="AP43" s="28"/>
      <c r="AQ43" s="28"/>
    </row>
    <row r="44" spans="1:43" ht="18" x14ac:dyDescent="0.35">
      <c r="A44" s="20"/>
      <c r="B44" s="28"/>
      <c r="C44" s="28"/>
      <c r="D44" s="28"/>
      <c r="E44" s="28"/>
      <c r="F44" s="28"/>
      <c r="G44" s="28"/>
      <c r="H44" s="28"/>
      <c r="I44" s="28"/>
      <c r="J44" s="28"/>
      <c r="K44" s="28"/>
      <c r="L44" s="28"/>
      <c r="M44" s="28"/>
      <c r="N44" s="28"/>
      <c r="O44" s="28"/>
      <c r="P44" s="28"/>
      <c r="Q44" s="28"/>
      <c r="R44" s="28"/>
      <c r="S44" s="28"/>
      <c r="T44" s="32" t="str">
        <v>C0014</v>
      </c>
      <c r="U44" s="32">
        <v>1362</v>
      </c>
      <c r="V44" s="32">
        <v>1363</v>
      </c>
      <c r="W44" s="32">
        <v>1152</v>
      </c>
      <c r="X44" s="32">
        <v>777</v>
      </c>
      <c r="Y44" s="32">
        <v>750</v>
      </c>
      <c r="Z44" s="32">
        <v>5404</v>
      </c>
      <c r="AA44" s="28"/>
      <c r="AB44" s="28"/>
      <c r="AC44" s="28"/>
      <c r="AD44" s="28"/>
      <c r="AE44" s="28"/>
      <c r="AF44" s="28"/>
      <c r="AG44" s="28"/>
      <c r="AH44" s="28"/>
      <c r="AI44" s="28"/>
      <c r="AJ44" s="28"/>
      <c r="AK44" s="28"/>
      <c r="AL44" s="28"/>
      <c r="AM44" s="28"/>
      <c r="AN44" s="28"/>
      <c r="AO44" s="28"/>
      <c r="AP44" s="28"/>
      <c r="AQ44" s="28"/>
    </row>
    <row r="45" spans="1:43" x14ac:dyDescent="0.3">
      <c r="A45" s="20"/>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row>
    <row r="46" spans="1:43" x14ac:dyDescent="0.3">
      <c r="A46" s="20"/>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row>
    <row r="47" spans="1:43" x14ac:dyDescent="0.3">
      <c r="A47" s="20"/>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row>
    <row r="48" spans="1:43" x14ac:dyDescent="0.3">
      <c r="A48" s="20"/>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row>
    <row r="49" spans="1:43" x14ac:dyDescent="0.3">
      <c r="A49" s="20"/>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row>
    <row r="50" spans="1:43" x14ac:dyDescent="0.3">
      <c r="A50" s="20"/>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row>
    <row r="51" spans="1:43" x14ac:dyDescent="0.3">
      <c r="A51" s="20"/>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row>
    <row r="52" spans="1:43" x14ac:dyDescent="0.3">
      <c r="A52" s="20"/>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row>
    <row r="53" spans="1:43" x14ac:dyDescent="0.3">
      <c r="A53" s="20"/>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row>
    <row r="54" spans="1:43" x14ac:dyDescent="0.3">
      <c r="A54" s="20"/>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row>
    <row r="55" spans="1:43" x14ac:dyDescent="0.3">
      <c r="A55" s="20"/>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row>
    <row r="56" spans="1:43" x14ac:dyDescent="0.3">
      <c r="A56" s="20"/>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row>
    <row r="57" spans="1:43" x14ac:dyDescent="0.3">
      <c r="A57" s="20"/>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row>
    <row r="58" spans="1:43" x14ac:dyDescent="0.3">
      <c r="A58" s="20"/>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row>
    <row r="59" spans="1:43" x14ac:dyDescent="0.3">
      <c r="A59" s="20"/>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row>
    <row r="60" spans="1:43" x14ac:dyDescent="0.3">
      <c r="A60" s="20"/>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row>
    <row r="61" spans="1:43" x14ac:dyDescent="0.3">
      <c r="A61" s="20"/>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row>
    <row r="62" spans="1:43" x14ac:dyDescent="0.3">
      <c r="A62" s="20"/>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row>
    <row r="63" spans="1:43" x14ac:dyDescent="0.3">
      <c r="A63" s="20"/>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row>
    <row r="64" spans="1:43" x14ac:dyDescent="0.3">
      <c r="A64" s="20"/>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row>
    <row r="65" spans="1:43" x14ac:dyDescent="0.3">
      <c r="A65" s="20"/>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row>
    <row r="66" spans="1:43" x14ac:dyDescent="0.3">
      <c r="A66" s="20"/>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row>
    <row r="67" spans="1:43" x14ac:dyDescent="0.3">
      <c r="A67" s="20"/>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row>
    <row r="68" spans="1:43" x14ac:dyDescent="0.3">
      <c r="A68" s="20"/>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row>
    <row r="69" spans="1:43" x14ac:dyDescent="0.3">
      <c r="A69" s="20"/>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row>
    <row r="70" spans="1:43" x14ac:dyDescent="0.3">
      <c r="A70" s="20"/>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row>
    <row r="71" spans="1:43" x14ac:dyDescent="0.3">
      <c r="A71" s="20"/>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row>
    <row r="72" spans="1:43" x14ac:dyDescent="0.3">
      <c r="A72" s="20"/>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row>
    <row r="73" spans="1:43" x14ac:dyDescent="0.3">
      <c r="A73" s="20"/>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row>
    <row r="74" spans="1:43" x14ac:dyDescent="0.3">
      <c r="A74" s="20"/>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row>
    <row r="75" spans="1:43" x14ac:dyDescent="0.3">
      <c r="A75" s="20"/>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row>
    <row r="76" spans="1:43" x14ac:dyDescent="0.3">
      <c r="A76" s="20"/>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row>
    <row r="77" spans="1:43" x14ac:dyDescent="0.3">
      <c r="A77" s="20"/>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row>
    <row r="78" spans="1:43" x14ac:dyDescent="0.3">
      <c r="A78" s="20"/>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row>
    <row r="79" spans="1:43" x14ac:dyDescent="0.3">
      <c r="A79" s="20"/>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row>
    <row r="80" spans="1:43" x14ac:dyDescent="0.3">
      <c r="A80" s="20"/>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row>
    <row r="81" spans="1:43" x14ac:dyDescent="0.3">
      <c r="A81" s="20"/>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row>
    <row r="82" spans="1:43" x14ac:dyDescent="0.3">
      <c r="A82" s="20"/>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row>
    <row r="83" spans="1:43" x14ac:dyDescent="0.3">
      <c r="A83" s="20"/>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row>
    <row r="84" spans="1:43" x14ac:dyDescent="0.3">
      <c r="A84" s="20"/>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row>
    <row r="85" spans="1:43" x14ac:dyDescent="0.3">
      <c r="A85" s="20"/>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row>
    <row r="86" spans="1:43" x14ac:dyDescent="0.3">
      <c r="A86" s="20"/>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row>
    <row r="87" spans="1:43" x14ac:dyDescent="0.3">
      <c r="A87" s="20"/>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row>
    <row r="88" spans="1:43" x14ac:dyDescent="0.3">
      <c r="A88" s="20"/>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row>
    <row r="89" spans="1:43" x14ac:dyDescent="0.3">
      <c r="A89" s="20"/>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row>
    <row r="90" spans="1:43" x14ac:dyDescent="0.3">
      <c r="A90" s="20"/>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row>
    <row r="91" spans="1:43" x14ac:dyDescent="0.3">
      <c r="A91" s="20"/>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row>
    <row r="92" spans="1:43" x14ac:dyDescent="0.3">
      <c r="A92" s="20"/>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row>
    <row r="93" spans="1:43" x14ac:dyDescent="0.3">
      <c r="A93" s="20"/>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row>
    <row r="94" spans="1:43" x14ac:dyDescent="0.3">
      <c r="A94" s="20"/>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row>
    <row r="95" spans="1:43" x14ac:dyDescent="0.3">
      <c r="A95" s="20"/>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row>
    <row r="96" spans="1:43" x14ac:dyDescent="0.3">
      <c r="A96" s="20"/>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row>
    <row r="97" spans="1:43" x14ac:dyDescent="0.3">
      <c r="A97" s="20"/>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row>
    <row r="98" spans="1:43" x14ac:dyDescent="0.3">
      <c r="A98" s="20"/>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row>
    <row r="99" spans="1:43" x14ac:dyDescent="0.3">
      <c r="A99" s="20"/>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row>
    <row r="100" spans="1:43" x14ac:dyDescent="0.3">
      <c r="A100" s="20"/>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row>
    <row r="101" spans="1:43" x14ac:dyDescent="0.3">
      <c r="A101" s="20"/>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row>
    <row r="102" spans="1:43" x14ac:dyDescent="0.3">
      <c r="A102" s="20"/>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row>
    <row r="103" spans="1:43" x14ac:dyDescent="0.3">
      <c r="A103" s="20"/>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row>
    <row r="104" spans="1:43" x14ac:dyDescent="0.3">
      <c r="A104" s="20"/>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row>
    <row r="105" spans="1:43" x14ac:dyDescent="0.3">
      <c r="A105" s="20"/>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row>
    <row r="106" spans="1:43" x14ac:dyDescent="0.3">
      <c r="A106" s="20"/>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row>
    <row r="107" spans="1:43" x14ac:dyDescent="0.3">
      <c r="A107" s="20"/>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row>
    <row r="108" spans="1:43" x14ac:dyDescent="0.3">
      <c r="A108" s="20"/>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row>
    <row r="109" spans="1:43" x14ac:dyDescent="0.3">
      <c r="A109" s="20"/>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row>
    <row r="110" spans="1:43" x14ac:dyDescent="0.3">
      <c r="A110" s="20"/>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row>
    <row r="111" spans="1:43" x14ac:dyDescent="0.3">
      <c r="A111" s="20"/>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row>
    <row r="112" spans="1:43" x14ac:dyDescent="0.3">
      <c r="A112" s="20"/>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row>
    <row r="113" spans="1:43" x14ac:dyDescent="0.3">
      <c r="A113" s="20"/>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row>
    <row r="114" spans="1:43" x14ac:dyDescent="0.3">
      <c r="A114" s="20"/>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row>
    <row r="115" spans="1:43" x14ac:dyDescent="0.3">
      <c r="A115" s="20"/>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row>
    <row r="116" spans="1:43" x14ac:dyDescent="0.3">
      <c r="A116" s="20"/>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row>
    <row r="117" spans="1:43" x14ac:dyDescent="0.3">
      <c r="A117" s="20"/>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row>
    <row r="118" spans="1:43" x14ac:dyDescent="0.3">
      <c r="A118" s="20"/>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row>
    <row r="119" spans="1:43" x14ac:dyDescent="0.3">
      <c r="A119" s="20"/>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row>
    <row r="120" spans="1:43" x14ac:dyDescent="0.3">
      <c r="A120" s="20"/>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row>
    <row r="121" spans="1:43" x14ac:dyDescent="0.3">
      <c r="A121" s="20"/>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row>
    <row r="122" spans="1:43" x14ac:dyDescent="0.3">
      <c r="A122" s="20"/>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row>
    <row r="123" spans="1:43" x14ac:dyDescent="0.3">
      <c r="A123" s="20"/>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row>
    <row r="124" spans="1:43" x14ac:dyDescent="0.3">
      <c r="A124" s="20"/>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row>
    <row r="125" spans="1:43" x14ac:dyDescent="0.3">
      <c r="A125" s="20"/>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row>
    <row r="126" spans="1:43" x14ac:dyDescent="0.3">
      <c r="A126" s="20"/>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row>
    <row r="127" spans="1:43" x14ac:dyDescent="0.3">
      <c r="A127" s="20"/>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row>
    <row r="128" spans="1:43" x14ac:dyDescent="0.3">
      <c r="A128" s="20"/>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row>
    <row r="129" spans="1:43" x14ac:dyDescent="0.3">
      <c r="A129" s="20"/>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row>
    <row r="130" spans="1:43" x14ac:dyDescent="0.3">
      <c r="A130" s="20"/>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row>
    <row r="131" spans="1:43" x14ac:dyDescent="0.3">
      <c r="A131" s="20"/>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row>
    <row r="132" spans="1:43" x14ac:dyDescent="0.3">
      <c r="A132" s="20"/>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row>
    <row r="133" spans="1:43" x14ac:dyDescent="0.3">
      <c r="A133" s="20"/>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row>
    <row r="134" spans="1:43" x14ac:dyDescent="0.3">
      <c r="A134" s="20"/>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row>
    <row r="135" spans="1:43" x14ac:dyDescent="0.3">
      <c r="A135" s="20"/>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row>
    <row r="136" spans="1:43" x14ac:dyDescent="0.3">
      <c r="A136" s="20"/>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row>
    <row r="137" spans="1:43" x14ac:dyDescent="0.3">
      <c r="A137" s="20"/>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row>
    <row r="138" spans="1:43" x14ac:dyDescent="0.3">
      <c r="A138" s="20"/>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row>
    <row r="139" spans="1:43" x14ac:dyDescent="0.3">
      <c r="A139" s="20"/>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row>
    <row r="140" spans="1:43" x14ac:dyDescent="0.3">
      <c r="A140" s="20"/>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row>
    <row r="141" spans="1:43" x14ac:dyDescent="0.3">
      <c r="A141" s="20"/>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row>
    <row r="142" spans="1:43" x14ac:dyDescent="0.3">
      <c r="A142" s="20"/>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row>
    <row r="143" spans="1:43" x14ac:dyDescent="0.3">
      <c r="A143" s="20"/>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row>
    <row r="144" spans="1:43" x14ac:dyDescent="0.3">
      <c r="A144" s="20"/>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row>
    <row r="145" spans="1:43" x14ac:dyDescent="0.3">
      <c r="A145" s="20"/>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row>
    <row r="146" spans="1:43" x14ac:dyDescent="0.3">
      <c r="A146" s="20"/>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row>
    <row r="147" spans="1:43" x14ac:dyDescent="0.3">
      <c r="A147" s="20"/>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row>
    <row r="148" spans="1:43" x14ac:dyDescent="0.3">
      <c r="A148" s="20"/>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row>
    <row r="149" spans="1:43" x14ac:dyDescent="0.3">
      <c r="A149" s="20"/>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row>
    <row r="150" spans="1:43" x14ac:dyDescent="0.3">
      <c r="A150" s="20"/>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row>
    <row r="151" spans="1:43" x14ac:dyDescent="0.3">
      <c r="A151" s="20"/>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row>
    <row r="152" spans="1:43" x14ac:dyDescent="0.3">
      <c r="A152" s="20"/>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row>
    <row r="153" spans="1:43" x14ac:dyDescent="0.3">
      <c r="A153" s="20"/>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row>
    <row r="154" spans="1:43" x14ac:dyDescent="0.3">
      <c r="A154" s="20"/>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row>
    <row r="155" spans="1:43" x14ac:dyDescent="0.3">
      <c r="A155" s="20"/>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row>
    <row r="156" spans="1:43" x14ac:dyDescent="0.3">
      <c r="A156" s="20"/>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row>
    <row r="157" spans="1:43" x14ac:dyDescent="0.3">
      <c r="A157" s="20"/>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row>
    <row r="158" spans="1:43" x14ac:dyDescent="0.3">
      <c r="A158" s="20"/>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row>
    <row r="159" spans="1:43" x14ac:dyDescent="0.3">
      <c r="A159" s="20"/>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row>
    <row r="160" spans="1:43" x14ac:dyDescent="0.3">
      <c r="A160" s="20"/>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row>
    <row r="161" spans="1:43" x14ac:dyDescent="0.3">
      <c r="A161" s="20"/>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row>
    <row r="162" spans="1:43" x14ac:dyDescent="0.3">
      <c r="A162" s="20"/>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row>
    <row r="163" spans="1:43" x14ac:dyDescent="0.3">
      <c r="A163" s="20"/>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row>
    <row r="164" spans="1:43" x14ac:dyDescent="0.3">
      <c r="A164" s="20"/>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row>
    <row r="165" spans="1:43" x14ac:dyDescent="0.3">
      <c r="A165" s="20"/>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row>
    <row r="166" spans="1:43" x14ac:dyDescent="0.3">
      <c r="A166" s="20"/>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row>
    <row r="167" spans="1:43" x14ac:dyDescent="0.3">
      <c r="A167" s="20"/>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row>
    <row r="168" spans="1:43" x14ac:dyDescent="0.3">
      <c r="A168" s="20"/>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row>
    <row r="169" spans="1:43" x14ac:dyDescent="0.3">
      <c r="A169" s="20"/>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row>
    <row r="170" spans="1:43" x14ac:dyDescent="0.3">
      <c r="A170" s="20"/>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row>
    <row r="171" spans="1:43" x14ac:dyDescent="0.3">
      <c r="A171" s="20"/>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row>
    <row r="172" spans="1:43" x14ac:dyDescent="0.3">
      <c r="A172" s="20"/>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row>
    <row r="173" spans="1:43" x14ac:dyDescent="0.3">
      <c r="A173" s="20"/>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row>
    <row r="174" spans="1:43" x14ac:dyDescent="0.3">
      <c r="A174" s="20"/>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row>
    <row r="175" spans="1:43" x14ac:dyDescent="0.3">
      <c r="A175" s="20"/>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row>
    <row r="176" spans="1:43" x14ac:dyDescent="0.3">
      <c r="A176" s="20"/>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row>
    <row r="177" spans="1:43" x14ac:dyDescent="0.3">
      <c r="A177" s="20"/>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row>
    <row r="178" spans="1:43" x14ac:dyDescent="0.3">
      <c r="A178" s="20"/>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row>
    <row r="179" spans="1:43" x14ac:dyDescent="0.3">
      <c r="A179" s="20"/>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row>
    <row r="180" spans="1:43" x14ac:dyDescent="0.3">
      <c r="A180" s="20"/>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row>
    <row r="181" spans="1:43" x14ac:dyDescent="0.3">
      <c r="A181" s="20"/>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row>
    <row r="182" spans="1:43" x14ac:dyDescent="0.3">
      <c r="A182" s="20"/>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row>
    <row r="183" spans="1:43" x14ac:dyDescent="0.3">
      <c r="A183" s="20"/>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row>
    <row r="184" spans="1:43" x14ac:dyDescent="0.3">
      <c r="A184" s="20"/>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row>
    <row r="185" spans="1:43" x14ac:dyDescent="0.3">
      <c r="A185" s="20"/>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row>
    <row r="186" spans="1:43" x14ac:dyDescent="0.3">
      <c r="A186" s="20"/>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row>
    <row r="187" spans="1:43" x14ac:dyDescent="0.3">
      <c r="A187" s="20"/>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row>
    <row r="188" spans="1:43" x14ac:dyDescent="0.3">
      <c r="A188" s="20"/>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row>
    <row r="189" spans="1:43" x14ac:dyDescent="0.3">
      <c r="A189" s="20"/>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row>
    <row r="190" spans="1:43" x14ac:dyDescent="0.3">
      <c r="A190" s="20"/>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row>
    <row r="191" spans="1:43" x14ac:dyDescent="0.3">
      <c r="A191" s="20"/>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row>
    <row r="192" spans="1:43" x14ac:dyDescent="0.3">
      <c r="A192" s="20"/>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row>
    <row r="193" spans="1:43" x14ac:dyDescent="0.3">
      <c r="A193" s="20"/>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row>
    <row r="194" spans="1:43" x14ac:dyDescent="0.3">
      <c r="A194" s="20"/>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row>
    <row r="195" spans="1:43" x14ac:dyDescent="0.3">
      <c r="A195" s="20"/>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row>
    <row r="196" spans="1:43" x14ac:dyDescent="0.3">
      <c r="A196" s="20"/>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row>
    <row r="197" spans="1:43" x14ac:dyDescent="0.3">
      <c r="A197" s="20"/>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row>
    <row r="198" spans="1:43" x14ac:dyDescent="0.3">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row>
    <row r="199" spans="1:43" x14ac:dyDescent="0.3">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row>
    <row r="200" spans="1:43" x14ac:dyDescent="0.3">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row>
    <row r="201" spans="1:43" x14ac:dyDescent="0.3">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row>
    <row r="202" spans="1:43" x14ac:dyDescent="0.3">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row>
    <row r="203" spans="1:43" x14ac:dyDescent="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row>
    <row r="204" spans="1:43" x14ac:dyDescent="0.3">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row>
    <row r="205" spans="1:43" x14ac:dyDescent="0.3">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row>
    <row r="206" spans="1:43" x14ac:dyDescent="0.3">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row>
    <row r="207" spans="1:43" x14ac:dyDescent="0.3">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row>
    <row r="208" spans="1:43" x14ac:dyDescent="0.3">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row>
    <row r="209" spans="1:43" x14ac:dyDescent="0.3">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row>
    <row r="210" spans="1:43" x14ac:dyDescent="0.3">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row>
    <row r="211" spans="1:43" x14ac:dyDescent="0.3">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row>
    <row r="212" spans="1:43" x14ac:dyDescent="0.3">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row>
    <row r="213" spans="1:43" x14ac:dyDescent="0.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row>
    <row r="214" spans="1:43" x14ac:dyDescent="0.3">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row>
    <row r="215" spans="1:43" x14ac:dyDescent="0.3">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row>
    <row r="216" spans="1:43" x14ac:dyDescent="0.3">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row>
    <row r="217" spans="1:43" x14ac:dyDescent="0.3">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row>
    <row r="218" spans="1:43" x14ac:dyDescent="0.3">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row>
    <row r="219" spans="1:43" x14ac:dyDescent="0.3">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row>
    <row r="220" spans="1:43" x14ac:dyDescent="0.3">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row>
    <row r="221" spans="1:43" x14ac:dyDescent="0.3">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row>
    <row r="222" spans="1:43" x14ac:dyDescent="0.3">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row>
    <row r="223" spans="1:43" x14ac:dyDescent="0.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row>
    <row r="224" spans="1:43" x14ac:dyDescent="0.3">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row>
    <row r="225" spans="1:43" x14ac:dyDescent="0.3">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row>
    <row r="226" spans="1:43" x14ac:dyDescent="0.3">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row>
    <row r="227" spans="1:43" x14ac:dyDescent="0.3">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row>
    <row r="228" spans="1:43" x14ac:dyDescent="0.3">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row>
    <row r="229" spans="1:43" x14ac:dyDescent="0.3">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row>
    <row r="230" spans="1:43" x14ac:dyDescent="0.3">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row>
    <row r="231" spans="1:43" x14ac:dyDescent="0.3">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row>
    <row r="232" spans="1:43" x14ac:dyDescent="0.3">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row>
    <row r="233" spans="1:43" x14ac:dyDescent="0.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row>
    <row r="234" spans="1:43" x14ac:dyDescent="0.3">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row>
    <row r="235" spans="1:43" x14ac:dyDescent="0.3">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row>
    <row r="236" spans="1:43" x14ac:dyDescent="0.3">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row>
    <row r="237" spans="1:43" x14ac:dyDescent="0.3">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row>
    <row r="238" spans="1:43" x14ac:dyDescent="0.3">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row>
    <row r="239" spans="1:43" x14ac:dyDescent="0.3">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row>
    <row r="240" spans="1:43" x14ac:dyDescent="0.3">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row>
    <row r="241" spans="1:43" x14ac:dyDescent="0.3">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row>
    <row r="242" spans="1:43" x14ac:dyDescent="0.3">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row>
    <row r="243" spans="1:43" x14ac:dyDescent="0.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row>
    <row r="244" spans="1:43" x14ac:dyDescent="0.3">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row>
    <row r="245" spans="1:43" x14ac:dyDescent="0.3">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row>
    <row r="246" spans="1:43" x14ac:dyDescent="0.3">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row>
    <row r="247" spans="1:43" x14ac:dyDescent="0.3">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row>
    <row r="248" spans="1:43" x14ac:dyDescent="0.3">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row>
    <row r="249" spans="1:43" x14ac:dyDescent="0.3">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row>
    <row r="250" spans="1:43" x14ac:dyDescent="0.3">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row>
    <row r="251" spans="1:43" x14ac:dyDescent="0.3">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row>
    <row r="252" spans="1:43" x14ac:dyDescent="0.3">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row>
    <row r="253" spans="1:43" x14ac:dyDescent="0.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row>
    <row r="254" spans="1:43" x14ac:dyDescent="0.3">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row>
    <row r="255" spans="1:43" x14ac:dyDescent="0.3">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row>
    <row r="256" spans="1:43" x14ac:dyDescent="0.3">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row>
    <row r="257" spans="1:43" x14ac:dyDescent="0.3">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row>
    <row r="258" spans="1:43" x14ac:dyDescent="0.3">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row>
    <row r="259" spans="1:43" x14ac:dyDescent="0.3">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row>
    <row r="260" spans="1:43" x14ac:dyDescent="0.3">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row>
    <row r="261" spans="1:43" x14ac:dyDescent="0.3">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row>
    <row r="262" spans="1:43" x14ac:dyDescent="0.3">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row>
    <row r="263" spans="1:43" x14ac:dyDescent="0.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row>
    <row r="264" spans="1:43" x14ac:dyDescent="0.3">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row>
    <row r="265" spans="1:43" x14ac:dyDescent="0.3">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row>
    <row r="266" spans="1:43" x14ac:dyDescent="0.3">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row>
    <row r="267" spans="1:43" x14ac:dyDescent="0.3">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row>
    <row r="268" spans="1:43" x14ac:dyDescent="0.3">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row>
    <row r="269" spans="1:43" x14ac:dyDescent="0.3">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row>
    <row r="270" spans="1:43" x14ac:dyDescent="0.3">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row>
    <row r="271" spans="1:43" x14ac:dyDescent="0.3">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row>
    <row r="272" spans="1:43" x14ac:dyDescent="0.3">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row>
    <row r="273" spans="1:43" x14ac:dyDescent="0.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row>
    <row r="274" spans="1:43" x14ac:dyDescent="0.3">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row>
    <row r="275" spans="1:43" x14ac:dyDescent="0.3">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row>
    <row r="276" spans="1:43" x14ac:dyDescent="0.3">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row>
    <row r="277" spans="1:43" x14ac:dyDescent="0.3">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row>
    <row r="278" spans="1:43" x14ac:dyDescent="0.3">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row>
    <row r="279" spans="1:43" x14ac:dyDescent="0.3">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row>
    <row r="280" spans="1:43" x14ac:dyDescent="0.3">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row>
    <row r="281" spans="1:43" x14ac:dyDescent="0.3">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row>
    <row r="282" spans="1:43" x14ac:dyDescent="0.3">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row>
    <row r="283" spans="1:43" x14ac:dyDescent="0.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row>
    <row r="284" spans="1:43" x14ac:dyDescent="0.3">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row>
    <row r="285" spans="1:43" x14ac:dyDescent="0.3">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row>
    <row r="286" spans="1:43" x14ac:dyDescent="0.3">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row>
    <row r="287" spans="1:43" x14ac:dyDescent="0.3">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row>
    <row r="288" spans="1:43" x14ac:dyDescent="0.3">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row>
    <row r="289" spans="1:43" x14ac:dyDescent="0.3">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row>
    <row r="290" spans="1:43" x14ac:dyDescent="0.3">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row>
    <row r="291" spans="1:43" x14ac:dyDescent="0.3">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row>
    <row r="292" spans="1:43" x14ac:dyDescent="0.3">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row>
    <row r="293" spans="1:43" x14ac:dyDescent="0.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row>
    <row r="294" spans="1:43" x14ac:dyDescent="0.3">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row>
    <row r="295" spans="1:43" x14ac:dyDescent="0.3">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row>
    <row r="296" spans="1:43" x14ac:dyDescent="0.3">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row>
    <row r="297" spans="1:43" x14ac:dyDescent="0.3">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row>
    <row r="298" spans="1:43" x14ac:dyDescent="0.3">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row>
    <row r="299" spans="1:43" x14ac:dyDescent="0.3">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row>
    <row r="300" spans="1:43" x14ac:dyDescent="0.3">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row>
    <row r="301" spans="1:43" x14ac:dyDescent="0.3">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row>
    <row r="302" spans="1:43" x14ac:dyDescent="0.3">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row>
    <row r="303" spans="1:43" x14ac:dyDescent="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row>
    <row r="304" spans="1:43" x14ac:dyDescent="0.3">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row>
    <row r="305" spans="1:43" x14ac:dyDescent="0.3">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row>
    <row r="306" spans="1:43" x14ac:dyDescent="0.3">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row>
    <row r="307" spans="1:43" x14ac:dyDescent="0.3">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row>
    <row r="308" spans="1:43" x14ac:dyDescent="0.3">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row>
    <row r="309" spans="1:43" x14ac:dyDescent="0.3">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row>
    <row r="310" spans="1:43" x14ac:dyDescent="0.3">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row>
    <row r="311" spans="1:43" x14ac:dyDescent="0.3">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row>
    <row r="312" spans="1:43" x14ac:dyDescent="0.3">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row>
    <row r="313" spans="1:43" x14ac:dyDescent="0.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row>
    <row r="314" spans="1:43" x14ac:dyDescent="0.3">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row>
    <row r="315" spans="1:43" x14ac:dyDescent="0.3">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row>
    <row r="316" spans="1:43" x14ac:dyDescent="0.3">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row>
    <row r="317" spans="1:43" x14ac:dyDescent="0.3">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row>
    <row r="318" spans="1:43" x14ac:dyDescent="0.3">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row>
    <row r="319" spans="1:43" x14ac:dyDescent="0.3">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row>
    <row r="320" spans="1:43" x14ac:dyDescent="0.3">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row>
    <row r="321" spans="1:43" x14ac:dyDescent="0.3">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row>
    <row r="322" spans="1:43" x14ac:dyDescent="0.3">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row>
    <row r="323" spans="1:43" x14ac:dyDescent="0.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row>
    <row r="324" spans="1:43" x14ac:dyDescent="0.3">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row>
    <row r="325" spans="1:43" x14ac:dyDescent="0.3">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row>
    <row r="326" spans="1:43" x14ac:dyDescent="0.3">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row>
    <row r="327" spans="1:43" x14ac:dyDescent="0.3">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row>
    <row r="328" spans="1:43" x14ac:dyDescent="0.3">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row>
    <row r="329" spans="1:43" x14ac:dyDescent="0.3">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row>
    <row r="330" spans="1:43" x14ac:dyDescent="0.3">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row>
    <row r="331" spans="1:43" x14ac:dyDescent="0.3">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row>
    <row r="332" spans="1:43" x14ac:dyDescent="0.3">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row>
    <row r="333" spans="1:43" x14ac:dyDescent="0.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row>
    <row r="334" spans="1:43" x14ac:dyDescent="0.3">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row>
    <row r="335" spans="1:43" x14ac:dyDescent="0.3">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row>
    <row r="336" spans="1:43" x14ac:dyDescent="0.3">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row>
    <row r="337" spans="1:43" x14ac:dyDescent="0.3">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row>
    <row r="338" spans="1:43" x14ac:dyDescent="0.3">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row>
    <row r="339" spans="1:43" x14ac:dyDescent="0.3">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row>
    <row r="340" spans="1:43" x14ac:dyDescent="0.3">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row>
    <row r="341" spans="1:43" x14ac:dyDescent="0.3">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row>
    <row r="342" spans="1:43" x14ac:dyDescent="0.3">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row>
    <row r="343" spans="1:43" x14ac:dyDescent="0.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row>
    <row r="344" spans="1:43" x14ac:dyDescent="0.3">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row>
    <row r="345" spans="1:43" x14ac:dyDescent="0.3">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row>
    <row r="346" spans="1:43" x14ac:dyDescent="0.3">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row>
    <row r="347" spans="1:43" x14ac:dyDescent="0.3">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row>
    <row r="348" spans="1:43" x14ac:dyDescent="0.3">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row>
    <row r="349" spans="1:43" x14ac:dyDescent="0.3">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row>
    <row r="350" spans="1:43" x14ac:dyDescent="0.3">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row>
    <row r="351" spans="1:43" x14ac:dyDescent="0.3">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row>
    <row r="352" spans="1:43" x14ac:dyDescent="0.3">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row>
    <row r="353" spans="1:43" x14ac:dyDescent="0.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row>
    <row r="354" spans="1:43" x14ac:dyDescent="0.3">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row>
    <row r="355" spans="1:43" x14ac:dyDescent="0.3">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row>
    <row r="356" spans="1:43" x14ac:dyDescent="0.3">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row>
    <row r="357" spans="1:43" x14ac:dyDescent="0.3">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row>
    <row r="358" spans="1:43" x14ac:dyDescent="0.3">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row>
    <row r="359" spans="1:43" x14ac:dyDescent="0.3">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row>
    <row r="360" spans="1:43" x14ac:dyDescent="0.3">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row>
    <row r="361" spans="1:43" x14ac:dyDescent="0.3">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row>
    <row r="362" spans="1:43" x14ac:dyDescent="0.3">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row>
    <row r="363" spans="1:43" x14ac:dyDescent="0.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row>
    <row r="364" spans="1:43" x14ac:dyDescent="0.3">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row>
    <row r="365" spans="1:43" x14ac:dyDescent="0.3">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row>
    <row r="366" spans="1:43" x14ac:dyDescent="0.3">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row>
    <row r="367" spans="1:43" x14ac:dyDescent="0.3">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row>
    <row r="368" spans="1:43" x14ac:dyDescent="0.3">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row>
    <row r="369" spans="1:43" x14ac:dyDescent="0.3">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row>
    <row r="370" spans="1:43" x14ac:dyDescent="0.3">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row>
    <row r="371" spans="1:43" x14ac:dyDescent="0.3">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row>
    <row r="372" spans="1:43" x14ac:dyDescent="0.3">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row>
    <row r="373" spans="1:43" x14ac:dyDescent="0.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row>
    <row r="374" spans="1:43" x14ac:dyDescent="0.3">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row>
    <row r="375" spans="1:43" x14ac:dyDescent="0.3">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row>
    <row r="376" spans="1:43" x14ac:dyDescent="0.3">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row>
    <row r="377" spans="1:43" x14ac:dyDescent="0.3">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row>
    <row r="378" spans="1:43" x14ac:dyDescent="0.3">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row>
    <row r="379" spans="1:43" x14ac:dyDescent="0.3">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row>
    <row r="380" spans="1:43" x14ac:dyDescent="0.3">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row>
    <row r="381" spans="1:43" x14ac:dyDescent="0.3">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row>
    <row r="382" spans="1:43" x14ac:dyDescent="0.3">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row>
    <row r="383" spans="1:43" x14ac:dyDescent="0.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row>
    <row r="384" spans="1:43" x14ac:dyDescent="0.3">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row>
    <row r="385" spans="1:43" x14ac:dyDescent="0.3">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row>
    <row r="386" spans="1:43" x14ac:dyDescent="0.3">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row>
    <row r="387" spans="1:43" x14ac:dyDescent="0.3">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row>
    <row r="388" spans="1:43" x14ac:dyDescent="0.3">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row>
    <row r="389" spans="1:43" x14ac:dyDescent="0.3">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row>
    <row r="390" spans="1:43" x14ac:dyDescent="0.3">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row>
    <row r="391" spans="1:43" x14ac:dyDescent="0.3">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row>
    <row r="392" spans="1:43" x14ac:dyDescent="0.3">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row>
    <row r="393" spans="1:43" x14ac:dyDescent="0.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row>
    <row r="394" spans="1:43" x14ac:dyDescent="0.3">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row>
    <row r="395" spans="1:43" x14ac:dyDescent="0.3">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row>
    <row r="396" spans="1:43" x14ac:dyDescent="0.3">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row>
    <row r="397" spans="1:43" x14ac:dyDescent="0.3">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row>
    <row r="398" spans="1:43" x14ac:dyDescent="0.3">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row>
    <row r="399" spans="1:43" x14ac:dyDescent="0.3">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row>
    <row r="400" spans="1:43" x14ac:dyDescent="0.3">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row>
    <row r="401" spans="1:43" x14ac:dyDescent="0.3">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row>
    <row r="402" spans="1:43" x14ac:dyDescent="0.3">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row>
    <row r="403" spans="1:43" x14ac:dyDescent="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row>
    <row r="404" spans="1:43" x14ac:dyDescent="0.3">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row>
    <row r="405" spans="1:43" x14ac:dyDescent="0.3">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row>
    <row r="406" spans="1:43" x14ac:dyDescent="0.3">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row>
    <row r="407" spans="1:43" x14ac:dyDescent="0.3">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row>
    <row r="408" spans="1:43" x14ac:dyDescent="0.3">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row>
  </sheetData>
  <mergeCells count="1">
    <mergeCell ref="Q32:R37"/>
  </mergeCells>
  <conditionalFormatting sqref="V26">
    <cfRule type="iconSet" priority="1">
      <iconSet iconSet="3Arrows">
        <cfvo type="percent" val="0"/>
        <cfvo type="percent" val="33"/>
        <cfvo type="percent" val="67"/>
      </iconSe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4" id="{F387E834-0CEC-4125-AF0B-726A52D27BA9}">
            <xm:f>U$26=pivots!$D$16</xm:f>
            <x14:dxf>
              <fill>
                <patternFill>
                  <bgColor theme="4" tint="0.39994506668294322"/>
                </patternFill>
              </fill>
              <border>
                <vertical/>
                <horizontal/>
              </border>
            </x14:dxf>
          </x14:cfRule>
          <xm:sqref>U26:Y44</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4" sqref="F4"/>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2">
        <v>#VALUE!</v>
      </c>
    </row>
    <row r="4" spans="5:6" ht="25.5" customHeight="1" x14ac:dyDescent="0.3">
      <c r="E4" t="s">
        <v>9</v>
      </c>
      <c r="F4" t="e" vm="3">
        <v>#VALUE!</v>
      </c>
    </row>
    <row r="5" spans="5:6" ht="25.5" customHeight="1" x14ac:dyDescent="0.3">
      <c r="E5" t="s">
        <v>6</v>
      </c>
      <c r="F5" t="e" vm="4">
        <v>#VALUE!</v>
      </c>
    </row>
    <row r="6" spans="5:6" ht="25.5" customHeight="1" x14ac:dyDescent="0.3">
      <c r="E6" t="s">
        <v>13</v>
      </c>
      <c r="F6" t="e" vm="5">
        <v>#VALUE!</v>
      </c>
    </row>
    <row r="7" spans="5:6" ht="25.5" customHeight="1" x14ac:dyDescent="0.3">
      <c r="E7" t="s">
        <v>10</v>
      </c>
      <c r="F7" t="e" vm="6">
        <v>#VALUE!</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Sheet5</vt:lpstr>
      <vt:lpstr>pivots</vt:lpstr>
      <vt:lpstr>Data</vt:lpstr>
      <vt:lpstr>Customer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dc:creator>
  <cp:lastModifiedBy>AJAY S</cp:lastModifiedBy>
  <cp:lastPrinted>2026-04-07T11:52:57Z</cp:lastPrinted>
  <dcterms:created xsi:type="dcterms:W3CDTF">2021-03-14T20:21:32Z</dcterms:created>
  <dcterms:modified xsi:type="dcterms:W3CDTF">2026-04-07T11:57:05Z</dcterms:modified>
</cp:coreProperties>
</file>