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Dev\PTV-Investing\excel\"/>
    </mc:Choice>
  </mc:AlternateContent>
  <xr:revisionPtr revIDLastSave="0" documentId="13_ncr:1_{076BB8AC-1C9D-4546-A2EA-21616C757864}" xr6:coauthVersionLast="37" xr6:coauthVersionMax="37" xr10:uidLastSave="{00000000-0000-0000-0000-000000000000}"/>
  <bookViews>
    <workbookView xWindow="0" yWindow="0" windowWidth="18825" windowHeight="12180" activeTab="1" xr2:uid="{00000000-000D-0000-FFFF-FFFF00000000}"/>
  </bookViews>
  <sheets>
    <sheet name="ETFs" sheetId="5" r:id="rId1"/>
    <sheet name="breadth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9" i="2" l="1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R65" i="2" s="1"/>
  <c r="P65" i="2"/>
  <c r="Q64" i="2"/>
  <c r="P64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P5" i="2"/>
  <c r="Q5" i="2"/>
  <c r="P6" i="2"/>
  <c r="R6" i="2" s="1"/>
  <c r="Q6" i="2"/>
  <c r="P7" i="2"/>
  <c r="Q7" i="2"/>
  <c r="P8" i="2"/>
  <c r="Q8" i="2"/>
  <c r="P9" i="2"/>
  <c r="Q9" i="2"/>
  <c r="P10" i="2"/>
  <c r="Q10" i="2"/>
  <c r="P11" i="2"/>
  <c r="Q11" i="2"/>
  <c r="P12" i="2"/>
  <c r="R12" i="2" s="1"/>
  <c r="Q12" i="2"/>
  <c r="P13" i="2"/>
  <c r="Q13" i="2"/>
  <c r="P14" i="2"/>
  <c r="Q14" i="2"/>
  <c r="Q4" i="2"/>
  <c r="P4" i="2"/>
  <c r="R19" i="2" l="1"/>
  <c r="R22" i="2"/>
  <c r="R25" i="2"/>
  <c r="R28" i="2"/>
  <c r="R35" i="2"/>
  <c r="R38" i="2"/>
  <c r="R41" i="2"/>
  <c r="R44" i="2"/>
  <c r="R51" i="2"/>
  <c r="R54" i="2"/>
  <c r="R57" i="2"/>
  <c r="R64" i="2"/>
  <c r="R67" i="2"/>
  <c r="R70" i="2"/>
  <c r="R73" i="2"/>
  <c r="R80" i="2"/>
  <c r="R83" i="2"/>
  <c r="R86" i="2"/>
  <c r="R89" i="2"/>
  <c r="R14" i="2"/>
  <c r="R11" i="2"/>
  <c r="R8" i="2"/>
  <c r="R5" i="2"/>
  <c r="R21" i="2"/>
  <c r="R24" i="2"/>
  <c r="R27" i="2"/>
  <c r="R34" i="2"/>
  <c r="R37" i="2"/>
  <c r="R40" i="2"/>
  <c r="R43" i="2"/>
  <c r="R50" i="2"/>
  <c r="R53" i="2"/>
  <c r="R56" i="2"/>
  <c r="R59" i="2"/>
  <c r="R66" i="2"/>
  <c r="R69" i="2"/>
  <c r="R72" i="2"/>
  <c r="R79" i="2"/>
  <c r="R82" i="2"/>
  <c r="R85" i="2"/>
  <c r="R88" i="2"/>
  <c r="R23" i="2"/>
  <c r="R29" i="2"/>
  <c r="R39" i="2"/>
  <c r="R49" i="2"/>
  <c r="R55" i="2"/>
  <c r="R71" i="2"/>
  <c r="R81" i="2"/>
  <c r="R87" i="2"/>
  <c r="R13" i="2"/>
  <c r="R10" i="2"/>
  <c r="R7" i="2"/>
  <c r="R4" i="2"/>
  <c r="R9" i="2"/>
  <c r="R20" i="2"/>
  <c r="R26" i="2"/>
  <c r="R36" i="2"/>
  <c r="R42" i="2"/>
  <c r="R52" i="2"/>
  <c r="R58" i="2"/>
  <c r="R68" i="2"/>
  <c r="R74" i="2"/>
  <c r="R84" i="2"/>
  <c r="N14" i="2"/>
  <c r="N29" i="2"/>
  <c r="N44" i="2"/>
  <c r="N89" i="2"/>
  <c r="N74" i="2"/>
  <c r="N59" i="2"/>
  <c r="N19" i="2" l="1"/>
  <c r="N20" i="2"/>
  <c r="N21" i="2"/>
  <c r="N22" i="2"/>
  <c r="N23" i="2"/>
  <c r="N24" i="2"/>
  <c r="N25" i="2"/>
  <c r="N26" i="2"/>
  <c r="N27" i="2"/>
  <c r="N28" i="2"/>
  <c r="N34" i="2"/>
  <c r="N35" i="2"/>
  <c r="N36" i="2"/>
  <c r="N37" i="2"/>
  <c r="N38" i="2"/>
  <c r="N39" i="2"/>
  <c r="N40" i="2"/>
  <c r="N41" i="2"/>
  <c r="N42" i="2"/>
  <c r="N43" i="2"/>
  <c r="N49" i="2"/>
  <c r="N50" i="2"/>
  <c r="N51" i="2"/>
  <c r="N52" i="2"/>
  <c r="N53" i="2"/>
  <c r="N54" i="2"/>
  <c r="N55" i="2"/>
  <c r="N56" i="2"/>
  <c r="N57" i="2"/>
  <c r="N58" i="2"/>
  <c r="N64" i="2"/>
  <c r="N65" i="2"/>
  <c r="N66" i="2"/>
  <c r="N67" i="2"/>
  <c r="N68" i="2"/>
  <c r="N69" i="2"/>
  <c r="N70" i="2"/>
  <c r="N71" i="2"/>
  <c r="N72" i="2"/>
  <c r="N73" i="2"/>
  <c r="N79" i="2"/>
  <c r="N80" i="2"/>
  <c r="N81" i="2"/>
  <c r="N82" i="2"/>
  <c r="N83" i="2"/>
  <c r="N84" i="2"/>
  <c r="N85" i="2"/>
  <c r="N86" i="2"/>
  <c r="N87" i="2"/>
  <c r="N88" i="2"/>
  <c r="N5" i="2"/>
  <c r="N6" i="2"/>
  <c r="N7" i="2"/>
  <c r="N8" i="2"/>
  <c r="N9" i="2"/>
  <c r="N10" i="2"/>
  <c r="N11" i="2"/>
  <c r="N12" i="2"/>
  <c r="N13" i="2"/>
  <c r="N4" i="2"/>
  <c r="J32" i="5" l="1"/>
  <c r="D41" i="5" l="1"/>
  <c r="E41" i="5"/>
  <c r="F41" i="5"/>
  <c r="G41" i="5"/>
  <c r="H41" i="5" l="1"/>
  <c r="I41" i="5"/>
  <c r="J41" i="5" l="1"/>
  <c r="J35" i="5"/>
  <c r="J29" i="5" l="1"/>
  <c r="J10" i="5"/>
  <c r="J33" i="5"/>
  <c r="J14" i="5"/>
  <c r="J28" i="5"/>
  <c r="J15" i="5"/>
  <c r="J20" i="5"/>
  <c r="J11" i="5"/>
  <c r="J19" i="5"/>
  <c r="J16" i="5"/>
  <c r="J17" i="5"/>
  <c r="J9" i="5"/>
  <c r="J40" i="5"/>
  <c r="J23" i="5"/>
  <c r="J18" i="5"/>
  <c r="J26" i="5"/>
  <c r="J22" i="5"/>
  <c r="J38" i="5"/>
  <c r="J13" i="5"/>
  <c r="J8" i="5"/>
  <c r="J34" i="5"/>
  <c r="J31" i="5"/>
  <c r="J30" i="5"/>
  <c r="J7" i="5"/>
  <c r="J37" i="5"/>
  <c r="J25" i="5"/>
  <c r="J6" i="5"/>
  <c r="J12" i="5"/>
  <c r="J21" i="5"/>
  <c r="J39" i="5"/>
  <c r="J36" i="5"/>
  <c r="J4" i="5"/>
  <c r="J27" i="5"/>
  <c r="J24" i="5"/>
  <c r="J5" i="5"/>
</calcChain>
</file>

<file path=xl/sharedStrings.xml><?xml version="1.0" encoding="utf-8"?>
<sst xmlns="http://schemas.openxmlformats.org/spreadsheetml/2006/main" count="169" uniqueCount="107">
  <si>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</si>
  <si>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</si>
  <si>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</si>
  <si>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</si>
  <si>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</si>
  <si>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</si>
  <si>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</si>
  <si>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</si>
  <si>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</si>
  <si>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</si>
  <si>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</si>
  <si>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</si>
  <si>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</si>
  <si>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</si>
  <si>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</si>
  <si>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</si>
  <si>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</si>
  <si>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</si>
  <si>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</si>
  <si>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</si>
  <si>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</si>
  <si>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</si>
  <si>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</si>
  <si>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</si>
  <si>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</si>
  <si>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</si>
  <si>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XRT</t>
  </si>
  <si>
    <t>Avg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</si>
  <si>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</si>
  <si>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</si>
  <si>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</si>
  <si>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</si>
  <si>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</si>
  <si>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</si>
  <si>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</si>
  <si>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</si>
  <si>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</si>
  <si>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</si>
  <si>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</si>
  <si>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</si>
  <si>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</si>
  <si>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</si>
  <si>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</si>
  <si>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</si>
  <si>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</si>
  <si>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</si>
  <si>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</si>
  <si>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</si>
  <si>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</si>
  <si>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</si>
  <si>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</si>
  <si>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</si>
  <si>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</si>
  <si>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</si>
  <si>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</si>
  <si>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</si>
  <si>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</si>
  <si>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</si>
  <si>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</si>
  <si>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</si>
  <si>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</si>
  <si>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</si>
  <si>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</si>
  <si>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</si>
  <si>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</si>
  <si>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</si>
  <si>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</si>
  <si>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</si>
  <si>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</si>
  <si>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</si>
  <si>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</si>
  <si>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</si>
  <si>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</si>
  <si>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</si>
  <si>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</si>
  <si>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</si>
  <si>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</si>
  <si>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</si>
  <si>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</si>
  <si>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</si>
  <si>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</si>
  <si>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</si>
  <si>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</si>
  <si>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</si>
  <si>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</si>
  <si>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</si>
  <si>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</si>
  <si>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</si>
  <si>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</si>
  <si>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</si>
  <si>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</si>
  <si>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Chg=Total Change of all components        Force=Chg * Volume, summed for each component</t>
  </si>
  <si>
    <t>STOCKS - Over $10 and 500k volume</t>
  </si>
  <si>
    <t>Stocks</t>
  </si>
  <si>
    <t>Stocks over $10</t>
  </si>
  <si>
    <t>PICK</t>
  </si>
  <si>
    <t>Metal Miners</t>
  </si>
  <si>
    <t>Score 10 to -10</t>
  </si>
  <si>
    <t>0 means 50% above MA</t>
  </si>
  <si>
    <t>NYSE Composite</t>
  </si>
  <si>
    <t>TRIN</t>
  </si>
  <si>
    <t>Down -2.98 Points per Component with overall change of 1.21% from closing price 2880.34 which was 11 days ago.</t>
  </si>
  <si>
    <t>Down -6.88 Points per Component with overall change of NaN% from closing price 0.00 which was 11 days ago.</t>
  </si>
  <si>
    <t>Down -2.25 Points per Component with overall change of 4.84% from closing price 1015.94 which was 11 days ago.</t>
  </si>
  <si>
    <t>Down -2.48 Points per Component with overall change of 0.00% from closing price 1.00 which was 11 days ago.</t>
  </si>
  <si>
    <t>Down -1.76 Points per Component with overall change of 0.00% from closing price 1.00 which was 11 days ago.</t>
  </si>
  <si>
    <t>Down -2.44 Points per Component with overall change of 0.00% from closing price 1.00 which was 11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</si>
</sst>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%_);[Red]\(#,##0.0%\)"/>
    <numFmt numFmtId="165" formatCode="0.0%"/>
    <numFmt numFmtId="166" formatCode="0_);[Red]\(0\)"/>
    <numFmt numFmtId="167" formatCode="0.0_);[Red]\(0.0\)"/>
    <numFmt numFmtId="168" formatCode="0.00_);[Red]\(0.00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Trebuchet MS"/>
      <family val="2"/>
    </font>
    <font>
      <i/>
      <sz val="12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167" fontId="1" fillId="0" borderId="15" xfId="0" applyNumberFormat="1" applyFont="1" applyBorder="1" applyAlignment="1">
      <alignment horizontal="center"/>
    </xf>
    <xf numFmtId="167" fontId="1" fillId="0" borderId="16" xfId="0" applyNumberFormat="1" applyFont="1" applyBorder="1" applyAlignment="1">
      <alignment horizontal="center"/>
    </xf>
    <xf numFmtId="167" fontId="1" fillId="0" borderId="17" xfId="0" applyNumberFormat="1" applyFont="1" applyBorder="1" applyAlignment="1">
      <alignment horizontal="center"/>
    </xf>
    <xf numFmtId="167" fontId="1" fillId="0" borderId="18" xfId="0" applyNumberFormat="1" applyFont="1" applyBorder="1" applyAlignment="1">
      <alignment horizontal="center"/>
    </xf>
    <xf numFmtId="167" fontId="1" fillId="0" borderId="19" xfId="0" applyNumberFormat="1" applyFont="1" applyBorder="1" applyAlignment="1">
      <alignment horizontal="center"/>
    </xf>
    <xf numFmtId="40" fontId="1" fillId="0" borderId="0" xfId="0" applyNumberFormat="1" applyFont="1"/>
    <xf numFmtId="38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40" fontId="1" fillId="0" borderId="13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40" fontId="1" fillId="0" borderId="10" xfId="0" applyNumberFormat="1" applyFont="1" applyBorder="1"/>
    <xf numFmtId="38" fontId="1" fillId="0" borderId="0" xfId="0" applyNumberFormat="1" applyFont="1" applyBorder="1"/>
    <xf numFmtId="165" fontId="1" fillId="0" borderId="0" xfId="0" applyNumberFormat="1" applyFont="1" applyBorder="1"/>
    <xf numFmtId="164" fontId="1" fillId="0" borderId="9" xfId="0" applyNumberFormat="1" applyFont="1" applyBorder="1"/>
    <xf numFmtId="15" fontId="1" fillId="0" borderId="0" xfId="0" applyNumberFormat="1" applyFont="1"/>
    <xf numFmtId="40" fontId="1" fillId="0" borderId="8" xfId="0" applyNumberFormat="1" applyFont="1" applyBorder="1"/>
    <xf numFmtId="38" fontId="1" fillId="0" borderId="7" xfId="0" applyNumberFormat="1" applyFont="1" applyBorder="1"/>
    <xf numFmtId="165" fontId="1" fillId="0" borderId="7" xfId="0" applyNumberFormat="1" applyFont="1" applyBorder="1"/>
    <xf numFmtId="164" fontId="1" fillId="0" borderId="6" xfId="0" applyNumberFormat="1" applyFont="1" applyBorder="1"/>
    <xf numFmtId="167" fontId="1" fillId="0" borderId="20" xfId="0" applyNumberFormat="1" applyFont="1" applyBorder="1" applyAlignment="1">
      <alignment horizontal="center"/>
    </xf>
    <xf numFmtId="167" fontId="1" fillId="0" borderId="21" xfId="0" applyNumberFormat="1" applyFont="1" applyBorder="1" applyAlignment="1">
      <alignment horizontal="center"/>
    </xf>
    <xf numFmtId="167" fontId="1" fillId="0" borderId="22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167" fontId="4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0" fontId="1" fillId="2" borderId="0" xfId="0" applyFont="1" applyFill="1"/>
    <xf numFmtId="40" fontId="1" fillId="2" borderId="0" xfId="0" applyNumberFormat="1" applyFont="1" applyFill="1"/>
    <xf numFmtId="38" fontId="1" fillId="2" borderId="0" xfId="0" applyNumberFormat="1" applyFont="1" applyFill="1"/>
    <xf numFmtId="165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Border="1"/>
    <xf numFmtId="40" fontId="1" fillId="2" borderId="0" xfId="0" applyNumberFormat="1" applyFont="1" applyFill="1" applyBorder="1"/>
    <xf numFmtId="38" fontId="1" fillId="2" borderId="0" xfId="0" applyNumberFormat="1" applyFont="1" applyFill="1" applyBorder="1"/>
    <xf numFmtId="165" fontId="1" fillId="2" borderId="0" xfId="0" applyNumberFormat="1" applyFont="1" applyFill="1" applyBorder="1"/>
    <xf numFmtId="164" fontId="1" fillId="2" borderId="0" xfId="0" applyNumberFormat="1" applyFont="1" applyFill="1" applyBorder="1"/>
    <xf numFmtId="0" fontId="3" fillId="0" borderId="0" xfId="0" applyFont="1" applyAlignment="1">
      <alignment horizontal="center"/>
    </xf>
    <xf numFmtId="168" fontId="1" fillId="2" borderId="0" xfId="0" applyNumberFormat="1" applyFont="1" applyFill="1"/>
    <xf numFmtId="168" fontId="1" fillId="2" borderId="0" xfId="0" applyNumberFormat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left" vertical="center"/>
    </xf>
    <xf numFmtId="0" fontId="0" fillId="0" borderId="0" xfId="0" applyAlignment="1"/>
    <xf numFmtId="0" fontId="0" fillId="2" borderId="0" xfId="0" applyFill="1" applyAlignment="1"/>
    <xf numFmtId="0" fontId="0" fillId="2" borderId="0" xfId="0" applyFill="1" applyAlignment="1">
      <alignment horizontal="left" vertical="center"/>
    </xf>
    <xf numFmtId="2" fontId="1" fillId="0" borderId="0" xfId="0" applyNumberFormat="1" applyFont="1"/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1"/>
  <sheetViews>
    <sheetView showGridLines="0" zoomScale="92" zoomScaleNormal="92" workbookViewId="0">
      <selection activeCell="P23" sqref="P23"/>
    </sheetView>
  </sheetViews>
  <sheetFormatPr defaultColWidth="9.140625" defaultRowHeight="15" x14ac:dyDescent="0.3"/>
  <cols>
    <col min="1" max="1" width="9.140625" style="2"/>
    <col min="2" max="2" width="7.7109375" style="1" customWidth="1"/>
    <col min="3" max="3" width="29.7109375" style="1" customWidth="1"/>
    <col min="4" max="8" width="8.42578125" style="2" customWidth="1"/>
    <col min="9" max="9" width="9.7109375" style="1" bestFit="1" customWidth="1"/>
    <col min="10" max="16384" width="9.140625" style="2"/>
  </cols>
  <sheetData>
    <row r="1" spans="2:12" ht="8.25" customHeight="1" x14ac:dyDescent="0.3"/>
    <row r="2" spans="2:12" ht="6" customHeight="1" thickBot="1" x14ac:dyDescent="0.35"/>
    <row r="3" spans="2:12" ht="15.75" thickBot="1" x14ac:dyDescent="0.35">
      <c r="B3" s="3" t="s">
        <v>83</v>
      </c>
      <c r="C3" s="4" t="s">
        <v>84</v>
      </c>
      <c r="D3" s="5" t="s">
        <v>28</v>
      </c>
      <c r="E3" s="5" t="s">
        <v>29</v>
      </c>
      <c r="F3" s="5" t="s">
        <v>0</v>
      </c>
      <c r="G3" s="5" t="s">
        <v>1</v>
      </c>
      <c r="H3" s="5" t="s">
        <v>27</v>
      </c>
      <c r="I3" s="5" t="s">
        <v>88</v>
      </c>
      <c r="J3" s="6" t="s">
        <v>25</v>
      </c>
    </row>
    <row r="4" spans="2:12" x14ac:dyDescent="0.3">
      <c r="B4" s="7" t="s">
        <v>12</v>
      </c>
      <c r="C4" s="7" t="s">
        <v>64</v>
      </c>
      <c r="D4" s="9">
        <v>7</v>
      </c>
      <c r="E4" s="9">
        <v>7</v>
      </c>
      <c r="F4" s="9">
        <v>9</v>
      </c>
      <c r="G4" s="9">
        <v>6</v>
      </c>
      <c r="H4" s="11">
        <v>7.25</v>
      </c>
      <c r="I4" s="13">
        <v>-2.75</v>
      </c>
      <c r="J4" s="14">
        <f t="shared" ref="J4:J40" si="0">H4-I4</f>
        <v>10</v>
      </c>
    </row>
    <row r="5" spans="2:12" x14ac:dyDescent="0.3">
      <c r="B5" s="8" t="s">
        <v>43</v>
      </c>
      <c r="C5" s="8" t="s">
        <v>75</v>
      </c>
      <c r="D5" s="10">
        <v>0</v>
      </c>
      <c r="E5" s="10">
        <v>4</v>
      </c>
      <c r="F5" s="10">
        <v>8</v>
      </c>
      <c r="G5" s="10">
        <v>8</v>
      </c>
      <c r="H5" s="12">
        <v>5</v>
      </c>
      <c r="I5" s="15">
        <v>6.75</v>
      </c>
      <c r="J5" s="16">
        <f t="shared" si="0"/>
        <v>-1.75</v>
      </c>
    </row>
    <row r="6" spans="2:12" x14ac:dyDescent="0.3">
      <c r="B6" s="8" t="s">
        <v>89</v>
      </c>
      <c r="C6" s="8" t="s">
        <v>90</v>
      </c>
      <c r="D6" s="10">
        <v>1</v>
      </c>
      <c r="E6" s="10">
        <v>7</v>
      </c>
      <c r="F6" s="10">
        <v>7</v>
      </c>
      <c r="G6" s="10">
        <v>5</v>
      </c>
      <c r="H6" s="12">
        <v>5</v>
      </c>
      <c r="I6" s="15">
        <v>5</v>
      </c>
      <c r="J6" s="16">
        <f t="shared" si="0"/>
        <v>0</v>
      </c>
    </row>
    <row r="7" spans="2:12" x14ac:dyDescent="0.3">
      <c r="B7" s="8" t="s">
        <v>13</v>
      </c>
      <c r="C7" s="8" t="s">
        <v>65</v>
      </c>
      <c r="D7" s="10">
        <v>1</v>
      </c>
      <c r="E7" s="10">
        <v>5</v>
      </c>
      <c r="F7" s="10">
        <v>7</v>
      </c>
      <c r="G7" s="10">
        <v>6</v>
      </c>
      <c r="H7" s="12">
        <v>4.75</v>
      </c>
      <c r="I7" s="15">
        <v>6.75</v>
      </c>
      <c r="J7" s="16">
        <f t="shared" si="0"/>
        <v>-2</v>
      </c>
    </row>
    <row r="8" spans="2:12" x14ac:dyDescent="0.3">
      <c r="B8" s="8" t="s">
        <v>45</v>
      </c>
      <c r="C8" s="8" t="s">
        <v>77</v>
      </c>
      <c r="D8" s="10">
        <v>5</v>
      </c>
      <c r="E8" s="10">
        <v>4</v>
      </c>
      <c r="F8" s="10">
        <v>4</v>
      </c>
      <c r="G8" s="10">
        <v>5</v>
      </c>
      <c r="H8" s="12">
        <v>4.5</v>
      </c>
      <c r="I8" s="15">
        <v>3.25</v>
      </c>
      <c r="J8" s="16">
        <f t="shared" si="0"/>
        <v>1.25</v>
      </c>
    </row>
    <row r="9" spans="2:12" x14ac:dyDescent="0.3">
      <c r="B9" s="8" t="s">
        <v>7</v>
      </c>
      <c r="C9" s="8" t="s">
        <v>59</v>
      </c>
      <c r="D9" s="10">
        <v>6</v>
      </c>
      <c r="E9" s="10">
        <v>4</v>
      </c>
      <c r="F9" s="10">
        <v>4</v>
      </c>
      <c r="G9" s="10">
        <v>4</v>
      </c>
      <c r="H9" s="12">
        <v>4.5</v>
      </c>
      <c r="I9" s="15">
        <v>3</v>
      </c>
      <c r="J9" s="16">
        <f t="shared" si="0"/>
        <v>1.5</v>
      </c>
    </row>
    <row r="10" spans="2:12" x14ac:dyDescent="0.3">
      <c r="B10" s="8" t="s">
        <v>46</v>
      </c>
      <c r="C10" s="8" t="s">
        <v>78</v>
      </c>
      <c r="D10" s="10">
        <v>5</v>
      </c>
      <c r="E10" s="10">
        <v>1</v>
      </c>
      <c r="F10" s="10">
        <v>1</v>
      </c>
      <c r="G10" s="10">
        <v>2</v>
      </c>
      <c r="H10" s="12">
        <v>2.25</v>
      </c>
      <c r="I10" s="15">
        <v>1.25</v>
      </c>
      <c r="J10" s="16">
        <f t="shared" si="0"/>
        <v>1</v>
      </c>
    </row>
    <row r="11" spans="2:12" x14ac:dyDescent="0.3">
      <c r="B11" s="8" t="s">
        <v>9</v>
      </c>
      <c r="C11" s="8" t="s">
        <v>61</v>
      </c>
      <c r="D11" s="10">
        <v>-4</v>
      </c>
      <c r="E11" s="10">
        <v>3</v>
      </c>
      <c r="F11" s="10">
        <v>5</v>
      </c>
      <c r="G11" s="10">
        <v>4</v>
      </c>
      <c r="H11" s="12">
        <v>2</v>
      </c>
      <c r="I11" s="15">
        <v>4.5</v>
      </c>
      <c r="J11" s="16">
        <f t="shared" si="0"/>
        <v>-2.5</v>
      </c>
    </row>
    <row r="12" spans="2:12" x14ac:dyDescent="0.3">
      <c r="B12" s="8" t="s">
        <v>41</v>
      </c>
      <c r="C12" s="8" t="s">
        <v>73</v>
      </c>
      <c r="D12" s="10">
        <v>-3</v>
      </c>
      <c r="E12" s="10">
        <v>2</v>
      </c>
      <c r="F12" s="10">
        <v>4</v>
      </c>
      <c r="G12" s="10">
        <v>5</v>
      </c>
      <c r="H12" s="12">
        <v>2</v>
      </c>
      <c r="I12" s="15">
        <v>3.75</v>
      </c>
      <c r="J12" s="16">
        <f t="shared" si="0"/>
        <v>-1.75</v>
      </c>
    </row>
    <row r="13" spans="2:12" x14ac:dyDescent="0.3">
      <c r="B13" s="8" t="s">
        <v>40</v>
      </c>
      <c r="C13" s="8" t="s">
        <v>72</v>
      </c>
      <c r="D13" s="10">
        <v>-7</v>
      </c>
      <c r="E13" s="10">
        <v>0</v>
      </c>
      <c r="F13" s="10">
        <v>5</v>
      </c>
      <c r="G13" s="10">
        <v>7</v>
      </c>
      <c r="H13" s="12">
        <v>1.25</v>
      </c>
      <c r="I13" s="15">
        <v>6.75</v>
      </c>
      <c r="J13" s="16">
        <f t="shared" si="0"/>
        <v>-5.5</v>
      </c>
    </row>
    <row r="14" spans="2:12" x14ac:dyDescent="0.3">
      <c r="B14" s="8" t="s">
        <v>39</v>
      </c>
      <c r="C14" s="8" t="s">
        <v>71</v>
      </c>
      <c r="D14" s="10">
        <v>-4</v>
      </c>
      <c r="E14" s="10">
        <v>0</v>
      </c>
      <c r="F14" s="10">
        <v>5</v>
      </c>
      <c r="G14" s="10">
        <v>2</v>
      </c>
      <c r="H14" s="12">
        <v>0.75</v>
      </c>
      <c r="I14" s="15">
        <v>2.25</v>
      </c>
      <c r="J14" s="16">
        <f t="shared" si="0"/>
        <v>-1.5</v>
      </c>
    </row>
    <row r="15" spans="2:12" ht="16.5" x14ac:dyDescent="0.3">
      <c r="B15" s="8" t="s">
        <v>30</v>
      </c>
      <c r="C15" s="8" t="s">
        <v>50</v>
      </c>
      <c r="D15" s="10">
        <v>-3</v>
      </c>
      <c r="E15" s="10">
        <v>1</v>
      </c>
      <c r="F15" s="10">
        <v>3</v>
      </c>
      <c r="G15" s="10">
        <v>2</v>
      </c>
      <c r="H15" s="12">
        <v>0.75</v>
      </c>
      <c r="I15" s="15">
        <v>1.5</v>
      </c>
      <c r="J15" s="16">
        <f t="shared" si="0"/>
        <v>-0.75</v>
      </c>
      <c r="L15" s="53" t="s">
        <v>97</v>
      </c>
    </row>
    <row r="16" spans="2:12" ht="16.5" x14ac:dyDescent="0.3">
      <c r="B16" s="8" t="s">
        <v>47</v>
      </c>
      <c r="C16" s="8" t="s">
        <v>79</v>
      </c>
      <c r="D16" s="10">
        <v>3</v>
      </c>
      <c r="E16" s="10">
        <v>-1</v>
      </c>
      <c r="F16" s="10">
        <v>0</v>
      </c>
      <c r="G16" s="10">
        <v>0</v>
      </c>
      <c r="H16" s="12">
        <v>0.5</v>
      </c>
      <c r="I16" s="15">
        <v>0</v>
      </c>
      <c r="J16" s="16">
        <f t="shared" si="0"/>
        <v>0.5</v>
      </c>
      <c r="L16" s="53" t="s">
        <v>98</v>
      </c>
    </row>
    <row r="17" spans="2:10" x14ac:dyDescent="0.3">
      <c r="B17" s="8" t="s">
        <v>44</v>
      </c>
      <c r="C17" s="8" t="s">
        <v>76</v>
      </c>
      <c r="D17" s="10">
        <v>-4</v>
      </c>
      <c r="E17" s="10">
        <v>-1</v>
      </c>
      <c r="F17" s="10">
        <v>2</v>
      </c>
      <c r="G17" s="10">
        <v>4</v>
      </c>
      <c r="H17" s="12">
        <v>0.25</v>
      </c>
      <c r="I17" s="15">
        <v>3.75</v>
      </c>
      <c r="J17" s="16">
        <f t="shared" si="0"/>
        <v>-3.5</v>
      </c>
    </row>
    <row r="18" spans="2:10" x14ac:dyDescent="0.3">
      <c r="B18" s="8" t="s">
        <v>4</v>
      </c>
      <c r="C18" s="8" t="s">
        <v>53</v>
      </c>
      <c r="D18" s="10">
        <v>-4</v>
      </c>
      <c r="E18" s="10">
        <v>-1</v>
      </c>
      <c r="F18" s="10">
        <v>2</v>
      </c>
      <c r="G18" s="10">
        <v>1</v>
      </c>
      <c r="H18" s="12">
        <v>-0.5</v>
      </c>
      <c r="I18" s="15">
        <v>3</v>
      </c>
      <c r="J18" s="16">
        <f t="shared" si="0"/>
        <v>-3.5</v>
      </c>
    </row>
    <row r="19" spans="2:10" x14ac:dyDescent="0.3">
      <c r="B19" s="8" t="s">
        <v>10</v>
      </c>
      <c r="C19" s="8" t="s">
        <v>62</v>
      </c>
      <c r="D19" s="10">
        <v>-7</v>
      </c>
      <c r="E19" s="10">
        <v>0</v>
      </c>
      <c r="F19" s="10">
        <v>2</v>
      </c>
      <c r="G19" s="10">
        <v>2</v>
      </c>
      <c r="H19" s="12">
        <v>-0.75</v>
      </c>
      <c r="I19" s="15">
        <v>2.75</v>
      </c>
      <c r="J19" s="16">
        <f t="shared" si="0"/>
        <v>-3.5</v>
      </c>
    </row>
    <row r="20" spans="2:10" x14ac:dyDescent="0.3">
      <c r="B20" s="8" t="s">
        <v>11</v>
      </c>
      <c r="C20" s="8" t="s">
        <v>63</v>
      </c>
      <c r="D20" s="10">
        <v>-5</v>
      </c>
      <c r="E20" s="10">
        <v>-1</v>
      </c>
      <c r="F20" s="10">
        <v>2</v>
      </c>
      <c r="G20" s="10">
        <v>1</v>
      </c>
      <c r="H20" s="12">
        <v>-0.75</v>
      </c>
      <c r="I20" s="15">
        <v>0.25</v>
      </c>
      <c r="J20" s="16">
        <f t="shared" si="0"/>
        <v>-1</v>
      </c>
    </row>
    <row r="21" spans="2:10" x14ac:dyDescent="0.3">
      <c r="B21" s="8" t="s">
        <v>42</v>
      </c>
      <c r="C21" s="8" t="s">
        <v>74</v>
      </c>
      <c r="D21" s="10">
        <v>-3</v>
      </c>
      <c r="E21" s="10">
        <v>-3</v>
      </c>
      <c r="F21" s="10">
        <v>0</v>
      </c>
      <c r="G21" s="10">
        <v>2</v>
      </c>
      <c r="H21" s="12">
        <v>-1</v>
      </c>
      <c r="I21" s="15">
        <v>1.5</v>
      </c>
      <c r="J21" s="16">
        <f t="shared" si="0"/>
        <v>-2.5</v>
      </c>
    </row>
    <row r="22" spans="2:10" x14ac:dyDescent="0.3">
      <c r="B22" s="8" t="s">
        <v>35</v>
      </c>
      <c r="C22" s="8" t="s">
        <v>68</v>
      </c>
      <c r="D22" s="10">
        <v>-6</v>
      </c>
      <c r="E22" s="10">
        <v>-2</v>
      </c>
      <c r="F22" s="10">
        <v>1</v>
      </c>
      <c r="G22" s="10">
        <v>2</v>
      </c>
      <c r="H22" s="12">
        <v>-1.25</v>
      </c>
      <c r="I22" s="15">
        <v>2.25</v>
      </c>
      <c r="J22" s="16">
        <f t="shared" si="0"/>
        <v>-3.5</v>
      </c>
    </row>
    <row r="23" spans="2:10" x14ac:dyDescent="0.3">
      <c r="B23" s="8" t="s">
        <v>6</v>
      </c>
      <c r="C23" s="8" t="s">
        <v>82</v>
      </c>
      <c r="D23" s="10">
        <v>-1</v>
      </c>
      <c r="E23" s="10">
        <v>-2</v>
      </c>
      <c r="F23" s="10">
        <v>0</v>
      </c>
      <c r="G23" s="10">
        <v>-2</v>
      </c>
      <c r="H23" s="12">
        <v>-1.25</v>
      </c>
      <c r="I23" s="15">
        <v>-1.25</v>
      </c>
      <c r="J23" s="16">
        <f t="shared" si="0"/>
        <v>0</v>
      </c>
    </row>
    <row r="24" spans="2:10" x14ac:dyDescent="0.3">
      <c r="B24" s="8" t="s">
        <v>8</v>
      </c>
      <c r="C24" s="8" t="s">
        <v>60</v>
      </c>
      <c r="D24" s="10">
        <v>-3</v>
      </c>
      <c r="E24" s="10">
        <v>-1</v>
      </c>
      <c r="F24" s="10">
        <v>0</v>
      </c>
      <c r="G24" s="10">
        <v>-1</v>
      </c>
      <c r="H24" s="12">
        <v>-1.25</v>
      </c>
      <c r="I24" s="15">
        <v>-2.75</v>
      </c>
      <c r="J24" s="16">
        <f t="shared" si="0"/>
        <v>1.5</v>
      </c>
    </row>
    <row r="25" spans="2:10" x14ac:dyDescent="0.3">
      <c r="B25" s="8" t="s">
        <v>93</v>
      </c>
      <c r="C25" s="8" t="s">
        <v>94</v>
      </c>
      <c r="D25" s="10">
        <v>-5</v>
      </c>
      <c r="E25" s="10">
        <v>-3</v>
      </c>
      <c r="F25" s="10">
        <v>-1</v>
      </c>
      <c r="G25" s="10">
        <v>0</v>
      </c>
      <c r="H25" s="12">
        <v>-2.25</v>
      </c>
      <c r="I25" s="15">
        <v>-0.25</v>
      </c>
      <c r="J25" s="16">
        <f t="shared" si="0"/>
        <v>-2</v>
      </c>
    </row>
    <row r="26" spans="2:10" x14ac:dyDescent="0.3">
      <c r="B26" s="8" t="s">
        <v>5</v>
      </c>
      <c r="C26" s="8" t="s">
        <v>56</v>
      </c>
      <c r="D26" s="10">
        <v>-4</v>
      </c>
      <c r="E26" s="10">
        <v>-3</v>
      </c>
      <c r="F26" s="10">
        <v>-2</v>
      </c>
      <c r="G26" s="10">
        <v>-1</v>
      </c>
      <c r="H26" s="12">
        <v>-2.5</v>
      </c>
      <c r="I26" s="15">
        <v>0.5</v>
      </c>
      <c r="J26" s="16">
        <f t="shared" si="0"/>
        <v>-3</v>
      </c>
    </row>
    <row r="27" spans="2:10" x14ac:dyDescent="0.3">
      <c r="B27" s="8" t="s">
        <v>31</v>
      </c>
      <c r="C27" s="8" t="s">
        <v>51</v>
      </c>
      <c r="D27" s="10">
        <v>-6</v>
      </c>
      <c r="E27" s="10">
        <v>-4</v>
      </c>
      <c r="F27" s="10">
        <v>-1</v>
      </c>
      <c r="G27" s="10">
        <v>0</v>
      </c>
      <c r="H27" s="12">
        <v>-2.75</v>
      </c>
      <c r="I27" s="15">
        <v>-0.75</v>
      </c>
      <c r="J27" s="16">
        <f t="shared" si="0"/>
        <v>-2</v>
      </c>
    </row>
    <row r="28" spans="2:10" x14ac:dyDescent="0.3">
      <c r="B28" s="8" t="s">
        <v>14</v>
      </c>
      <c r="C28" s="8" t="s">
        <v>66</v>
      </c>
      <c r="D28" s="10">
        <v>-8</v>
      </c>
      <c r="E28" s="10">
        <v>-4</v>
      </c>
      <c r="F28" s="10">
        <v>-1</v>
      </c>
      <c r="G28" s="10">
        <v>1</v>
      </c>
      <c r="H28" s="12">
        <v>-3</v>
      </c>
      <c r="I28" s="15">
        <v>2</v>
      </c>
      <c r="J28" s="16">
        <f t="shared" si="0"/>
        <v>-5</v>
      </c>
    </row>
    <row r="29" spans="2:10" x14ac:dyDescent="0.3">
      <c r="B29" s="8" t="s">
        <v>26</v>
      </c>
      <c r="C29" s="8" t="s">
        <v>54</v>
      </c>
      <c r="D29" s="10">
        <v>-9</v>
      </c>
      <c r="E29" s="10">
        <v>-4</v>
      </c>
      <c r="F29" s="10">
        <v>-1</v>
      </c>
      <c r="G29" s="10">
        <v>2</v>
      </c>
      <c r="H29" s="12">
        <v>-3</v>
      </c>
      <c r="I29" s="15">
        <v>1.5</v>
      </c>
      <c r="J29" s="16">
        <f t="shared" si="0"/>
        <v>-4.5</v>
      </c>
    </row>
    <row r="30" spans="2:10" x14ac:dyDescent="0.3">
      <c r="B30" s="8" t="s">
        <v>32</v>
      </c>
      <c r="C30" s="8" t="s">
        <v>52</v>
      </c>
      <c r="D30" s="10">
        <v>-7</v>
      </c>
      <c r="E30" s="10">
        <v>-5</v>
      </c>
      <c r="F30" s="10">
        <v>-2</v>
      </c>
      <c r="G30" s="10">
        <v>0</v>
      </c>
      <c r="H30" s="12">
        <v>-3.5</v>
      </c>
      <c r="I30" s="15">
        <v>-0.75</v>
      </c>
      <c r="J30" s="16">
        <f t="shared" si="0"/>
        <v>-2.75</v>
      </c>
    </row>
    <row r="31" spans="2:10" x14ac:dyDescent="0.3">
      <c r="B31" s="8" t="s">
        <v>95</v>
      </c>
      <c r="C31" s="8" t="s">
        <v>96</v>
      </c>
      <c r="D31" s="10">
        <v>-3</v>
      </c>
      <c r="E31" s="10">
        <v>-5</v>
      </c>
      <c r="F31" s="10">
        <v>-5</v>
      </c>
      <c r="G31" s="10">
        <v>-3</v>
      </c>
      <c r="H31" s="12">
        <v>-4</v>
      </c>
      <c r="I31" s="15">
        <v>-1.25</v>
      </c>
      <c r="J31" s="16">
        <f t="shared" si="0"/>
        <v>-2.75</v>
      </c>
    </row>
    <row r="32" spans="2:10" x14ac:dyDescent="0.3">
      <c r="B32" s="8" t="s">
        <v>36</v>
      </c>
      <c r="C32" s="8" t="s">
        <v>69</v>
      </c>
      <c r="D32" s="10">
        <v>-7</v>
      </c>
      <c r="E32" s="10">
        <v>-5</v>
      </c>
      <c r="F32" s="10">
        <v>-3</v>
      </c>
      <c r="G32" s="10">
        <v>-2</v>
      </c>
      <c r="H32" s="12">
        <v>-4.25</v>
      </c>
      <c r="I32" s="15">
        <v>-2</v>
      </c>
      <c r="J32" s="16">
        <f t="shared" si="0"/>
        <v>-2.25</v>
      </c>
    </row>
    <row r="33" spans="2:10" x14ac:dyDescent="0.3">
      <c r="B33" s="8" t="s">
        <v>49</v>
      </c>
      <c r="C33" s="8" t="s">
        <v>81</v>
      </c>
      <c r="D33" s="10">
        <v>0</v>
      </c>
      <c r="E33" s="10">
        <v>-6</v>
      </c>
      <c r="F33" s="10">
        <v>-5</v>
      </c>
      <c r="G33" s="10">
        <v>-6</v>
      </c>
      <c r="H33" s="12">
        <v>-4.25</v>
      </c>
      <c r="I33" s="15">
        <v>-3.25</v>
      </c>
      <c r="J33" s="16">
        <f t="shared" si="0"/>
        <v>-1</v>
      </c>
    </row>
    <row r="34" spans="2:10" x14ac:dyDescent="0.3">
      <c r="B34" s="8" t="s">
        <v>15</v>
      </c>
      <c r="C34" s="8" t="s">
        <v>67</v>
      </c>
      <c r="D34" s="10">
        <v>-10</v>
      </c>
      <c r="E34" s="10">
        <v>-7</v>
      </c>
      <c r="F34" s="10">
        <v>-1</v>
      </c>
      <c r="G34" s="10">
        <v>-1</v>
      </c>
      <c r="H34" s="12">
        <v>-4.75</v>
      </c>
      <c r="I34" s="15">
        <v>-3.25</v>
      </c>
      <c r="J34" s="16">
        <f t="shared" si="0"/>
        <v>-1.5</v>
      </c>
    </row>
    <row r="35" spans="2:10" x14ac:dyDescent="0.3">
      <c r="B35" s="8" t="s">
        <v>85</v>
      </c>
      <c r="C35" s="8" t="s">
        <v>86</v>
      </c>
      <c r="D35" s="10">
        <v>-5</v>
      </c>
      <c r="E35" s="10">
        <v>-5</v>
      </c>
      <c r="F35" s="10">
        <v>-6</v>
      </c>
      <c r="G35" s="10">
        <v>-3</v>
      </c>
      <c r="H35" s="12">
        <v>-4.75</v>
      </c>
      <c r="I35" s="15">
        <v>-6</v>
      </c>
      <c r="J35" s="16">
        <f t="shared" si="0"/>
        <v>1.25</v>
      </c>
    </row>
    <row r="36" spans="2:10" x14ac:dyDescent="0.3">
      <c r="B36" s="8" t="s">
        <v>37</v>
      </c>
      <c r="C36" s="8" t="s">
        <v>70</v>
      </c>
      <c r="D36" s="10">
        <v>-8</v>
      </c>
      <c r="E36" s="10">
        <v>-6</v>
      </c>
      <c r="F36" s="10">
        <v>-5</v>
      </c>
      <c r="G36" s="10">
        <v>-3</v>
      </c>
      <c r="H36" s="12">
        <v>-5.5</v>
      </c>
      <c r="I36" s="15">
        <v>-5.25</v>
      </c>
      <c r="J36" s="16">
        <f t="shared" si="0"/>
        <v>-0.25</v>
      </c>
    </row>
    <row r="37" spans="2:10" x14ac:dyDescent="0.3">
      <c r="B37" s="8" t="s">
        <v>48</v>
      </c>
      <c r="C37" s="8" t="s">
        <v>80</v>
      </c>
      <c r="D37" s="10">
        <v>-6</v>
      </c>
      <c r="E37" s="10">
        <v>-8</v>
      </c>
      <c r="F37" s="10">
        <v>-6</v>
      </c>
      <c r="G37" s="10">
        <v>-3</v>
      </c>
      <c r="H37" s="12">
        <v>-5.75</v>
      </c>
      <c r="I37" s="15">
        <v>-5</v>
      </c>
      <c r="J37" s="16">
        <f t="shared" si="0"/>
        <v>-0.75</v>
      </c>
    </row>
    <row r="38" spans="2:10" x14ac:dyDescent="0.3">
      <c r="B38" s="8" t="s">
        <v>34</v>
      </c>
      <c r="C38" s="8" t="s">
        <v>58</v>
      </c>
      <c r="D38" s="10">
        <v>-8</v>
      </c>
      <c r="E38" s="10">
        <v>-6</v>
      </c>
      <c r="F38" s="10">
        <v>-5</v>
      </c>
      <c r="G38" s="10">
        <v>-5</v>
      </c>
      <c r="H38" s="12">
        <v>-6</v>
      </c>
      <c r="I38" s="15">
        <v>-4.75</v>
      </c>
      <c r="J38" s="16">
        <f t="shared" si="0"/>
        <v>-1.25</v>
      </c>
    </row>
    <row r="39" spans="2:10" x14ac:dyDescent="0.3">
      <c r="B39" s="8" t="s">
        <v>38</v>
      </c>
      <c r="C39" s="8" t="s">
        <v>55</v>
      </c>
      <c r="D39" s="10">
        <v>-9</v>
      </c>
      <c r="E39" s="10">
        <v>-8</v>
      </c>
      <c r="F39" s="10">
        <v>-6</v>
      </c>
      <c r="G39" s="10">
        <v>-3</v>
      </c>
      <c r="H39" s="12">
        <v>-6.5</v>
      </c>
      <c r="I39" s="15">
        <v>-7.75</v>
      </c>
      <c r="J39" s="16">
        <f t="shared" si="0"/>
        <v>1.25</v>
      </c>
    </row>
    <row r="40" spans="2:10" ht="15.75" thickBot="1" x14ac:dyDescent="0.35">
      <c r="B40" s="8" t="s">
        <v>33</v>
      </c>
      <c r="C40" s="8" t="s">
        <v>57</v>
      </c>
      <c r="D40" s="10">
        <v>-10</v>
      </c>
      <c r="E40" s="10">
        <v>-9</v>
      </c>
      <c r="F40" s="10">
        <v>-7</v>
      </c>
      <c r="G40" s="10">
        <v>-7</v>
      </c>
      <c r="H40" s="34">
        <v>-8.25</v>
      </c>
      <c r="I40" s="35">
        <v>-6.5</v>
      </c>
      <c r="J40" s="36">
        <f t="shared" si="0"/>
        <v>-1.75</v>
      </c>
    </row>
    <row r="41" spans="2:10" ht="24" customHeight="1" thickBot="1" x14ac:dyDescent="0.4">
      <c r="B41" s="40"/>
      <c r="C41" s="40"/>
      <c r="D41" s="41">
        <f t="shared" ref="D41:I41" si="1">AVERAGE(D4:D40)</f>
        <v>-3.5405405405405403</v>
      </c>
      <c r="E41" s="41">
        <f t="shared" si="1"/>
        <v>-1.6756756756756757</v>
      </c>
      <c r="F41" s="41">
        <f t="shared" si="1"/>
        <v>0.3783783783783784</v>
      </c>
      <c r="G41" s="41">
        <f t="shared" si="1"/>
        <v>0.83783783783783783</v>
      </c>
      <c r="H41" s="37">
        <f t="shared" si="1"/>
        <v>-1</v>
      </c>
      <c r="I41" s="38">
        <f t="shared" si="1"/>
        <v>0.23648648648648649</v>
      </c>
      <c r="J41" s="39">
        <f t="shared" ref="J41" si="2">H41-I41</f>
        <v>-1.2364864864864864</v>
      </c>
    </row>
  </sheetData>
  <sortState ref="B4:I40">
    <sortCondition descending="1" ref="H4:H40"/>
    <sortCondition descending="1" ref="I4:I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1"/>
  <sheetViews>
    <sheetView tabSelected="1" zoomScaleNormal="100" workbookViewId="0">
      <selection activeCell="Y9" sqref="Y9"/>
    </sheetView>
  </sheetViews>
  <sheetFormatPr defaultColWidth="9.140625" defaultRowHeight="15" x14ac:dyDescent="0.3"/>
  <cols>
    <col min="1" max="1" width="18.7109375" style="42" customWidth="1"/>
    <col min="2" max="2" width="9.85546875" style="17" bestFit="1" customWidth="1"/>
    <col min="3" max="3" width="8.7109375" style="18" customWidth="1"/>
    <col min="4" max="6" width="7.28515625" style="18" customWidth="1"/>
    <col min="7" max="7" width="8.28515625" style="19" customWidth="1"/>
    <col min="8" max="8" width="12.140625" style="18" customWidth="1"/>
    <col min="9" max="9" width="12.5703125" style="18" bestFit="1" customWidth="1"/>
    <col min="10" max="10" width="8.7109375" style="18" bestFit="1" customWidth="1"/>
    <col min="11" max="11" width="8.85546875" style="20" bestFit="1" customWidth="1"/>
    <col min="12" max="12" width="15.28515625" style="2" customWidth="1"/>
    <col min="13" max="13" width="2.140625" style="42" customWidth="1"/>
    <col min="14" max="14" width="6.140625" style="42" customWidth="1"/>
    <col min="15" max="15" width="9.140625" style="42"/>
    <col min="16" max="17" width="10.7109375" style="2" customWidth="1"/>
    <col min="18" max="18" width="10.7109375" style="1" customWidth="1"/>
    <col min="19" max="16384" width="9.140625" style="2"/>
  </cols>
  <sheetData>
    <row r="1" spans="1:18" x14ac:dyDescent="0.3">
      <c r="B1" s="43"/>
      <c r="C1" s="44"/>
      <c r="D1" s="44"/>
      <c r="E1" s="44"/>
      <c r="F1" s="44"/>
      <c r="G1" s="45"/>
      <c r="H1" s="44"/>
      <c r="I1" s="44"/>
      <c r="J1" s="44"/>
      <c r="K1" s="46"/>
      <c r="L1" s="42"/>
    </row>
    <row r="2" spans="1:18" ht="15.75" thickBot="1" x14ac:dyDescent="0.35">
      <c r="B2" s="43" t="s">
        <v>2</v>
      </c>
      <c r="C2" s="18" t="s">
        <v>91</v>
      </c>
      <c r="N2" s="47" t="s">
        <v>100</v>
      </c>
    </row>
    <row r="3" spans="1:18" s="1" customFormat="1" x14ac:dyDescent="0.3">
      <c r="A3" s="47"/>
      <c r="B3" s="21" t="s">
        <v>25</v>
      </c>
      <c r="C3" s="22" t="s">
        <v>24</v>
      </c>
      <c r="D3" s="22" t="s">
        <v>23</v>
      </c>
      <c r="E3" s="22" t="s">
        <v>22</v>
      </c>
      <c r="F3" s="22" t="s">
        <v>21</v>
      </c>
      <c r="G3" s="23" t="s">
        <v>20</v>
      </c>
      <c r="H3" s="22" t="s">
        <v>19</v>
      </c>
      <c r="I3" s="22" t="s">
        <v>18</v>
      </c>
      <c r="J3" s="22" t="s">
        <v>17</v>
      </c>
      <c r="K3" s="24" t="s">
        <v>16</v>
      </c>
      <c r="M3" s="47"/>
      <c r="N3" s="55"/>
      <c r="O3" s="47"/>
    </row>
    <row r="4" spans="1:18" x14ac:dyDescent="0.3">
      <c r="B4" s="25">
        <v>-297.05</v>
      </c>
      <c r="C4" s="26">
        <v>-460</v>
      </c>
      <c r="D4" s="26">
        <v>199</v>
      </c>
      <c r="E4" s="26">
        <v>300</v>
      </c>
      <c r="F4" s="26">
        <v>-101</v>
      </c>
      <c r="G4" s="27">
        <v>0.39300000000000002</v>
      </c>
      <c r="H4" s="26">
        <v>837</v>
      </c>
      <c r="I4" s="26">
        <v>1293</v>
      </c>
      <c r="J4" s="26">
        <v>-456</v>
      </c>
      <c r="K4" s="28">
        <v>1.03</v>
      </c>
      <c r="L4" s="29">
        <v>43382</v>
      </c>
      <c r="N4" s="54">
        <f>(D4/E4)/(H4/I4)</f>
        <v>1.0247192353643966</v>
      </c>
      <c r="P4" s="60">
        <f>D4/E4</f>
        <v>0.66333333333333333</v>
      </c>
      <c r="Q4" s="60">
        <f>H4/I4</f>
        <v>0.64733178654292345</v>
      </c>
      <c r="R4" s="61">
        <f>P4/Q4</f>
        <v>1.0247192353643966</v>
      </c>
    </row>
    <row r="5" spans="1:18" x14ac:dyDescent="0.3">
      <c r="B5" s="25">
        <v>-129.25</v>
      </c>
      <c r="C5" s="26">
        <v>-218</v>
      </c>
      <c r="D5" s="26">
        <v>296</v>
      </c>
      <c r="E5" s="26">
        <v>202</v>
      </c>
      <c r="F5" s="26">
        <v>94</v>
      </c>
      <c r="G5" s="27">
        <v>0.58499999999999996</v>
      </c>
      <c r="H5" s="26">
        <v>1245</v>
      </c>
      <c r="I5" s="26">
        <v>774</v>
      </c>
      <c r="J5" s="26">
        <v>471</v>
      </c>
      <c r="K5" s="28">
        <v>0.99</v>
      </c>
      <c r="L5" s="29">
        <v>43381</v>
      </c>
      <c r="N5" s="54">
        <f t="shared" ref="N5:N14" si="0">(D5/E5)/(H5/I5)</f>
        <v>0.91098652033878091</v>
      </c>
      <c r="P5" s="60">
        <f t="shared" ref="P5:P14" si="1">D5/E5</f>
        <v>1.4653465346534653</v>
      </c>
      <c r="Q5" s="60">
        <f t="shared" ref="Q5:Q14" si="2">H5/I5</f>
        <v>1.6085271317829457</v>
      </c>
      <c r="R5" s="61">
        <f t="shared" ref="R5:R14" si="3">P5/Q5</f>
        <v>0.91098652033878091</v>
      </c>
    </row>
    <row r="6" spans="1:18" x14ac:dyDescent="0.3">
      <c r="B6" s="25">
        <v>-354.87</v>
      </c>
      <c r="C6" s="26">
        <v>-524</v>
      </c>
      <c r="D6" s="26">
        <v>169</v>
      </c>
      <c r="E6" s="26">
        <v>329</v>
      </c>
      <c r="F6" s="26">
        <v>-160</v>
      </c>
      <c r="G6" s="27">
        <v>0.33400000000000002</v>
      </c>
      <c r="H6" s="26">
        <v>640</v>
      </c>
      <c r="I6" s="26">
        <v>1446</v>
      </c>
      <c r="J6" s="26">
        <v>-805</v>
      </c>
      <c r="K6" s="28">
        <v>1.02</v>
      </c>
      <c r="L6" s="29">
        <v>43378</v>
      </c>
      <c r="N6" s="54">
        <f t="shared" si="0"/>
        <v>1.1605908054711247</v>
      </c>
      <c r="P6" s="60">
        <f t="shared" si="1"/>
        <v>0.51367781155015202</v>
      </c>
      <c r="Q6" s="60">
        <f t="shared" si="2"/>
        <v>0.44260027662517287</v>
      </c>
      <c r="R6" s="61">
        <f t="shared" si="3"/>
        <v>1.1605908054711247</v>
      </c>
    </row>
    <row r="7" spans="1:18" x14ac:dyDescent="0.3">
      <c r="B7" s="25">
        <v>-597.61</v>
      </c>
      <c r="C7" s="26">
        <v>-695</v>
      </c>
      <c r="D7" s="26">
        <v>158</v>
      </c>
      <c r="E7" s="26">
        <v>343</v>
      </c>
      <c r="F7" s="26">
        <v>-185</v>
      </c>
      <c r="G7" s="27">
        <v>0.312</v>
      </c>
      <c r="H7" s="26">
        <v>795</v>
      </c>
      <c r="I7" s="26">
        <v>1319</v>
      </c>
      <c r="J7" s="26">
        <v>-524</v>
      </c>
      <c r="K7" s="28">
        <v>1.02</v>
      </c>
      <c r="L7" s="29">
        <v>43377</v>
      </c>
      <c r="N7" s="54">
        <f t="shared" si="0"/>
        <v>0.76425912683132546</v>
      </c>
      <c r="P7" s="60">
        <f t="shared" si="1"/>
        <v>0.46064139941690962</v>
      </c>
      <c r="Q7" s="60">
        <f t="shared" si="2"/>
        <v>0.60272934040940107</v>
      </c>
      <c r="R7" s="61">
        <f t="shared" si="3"/>
        <v>0.76425912683132546</v>
      </c>
    </row>
    <row r="8" spans="1:18" x14ac:dyDescent="0.3">
      <c r="B8" s="25">
        <v>-18.02</v>
      </c>
      <c r="C8" s="26">
        <v>-39</v>
      </c>
      <c r="D8" s="26">
        <v>258</v>
      </c>
      <c r="E8" s="26">
        <v>242</v>
      </c>
      <c r="F8" s="26">
        <v>16</v>
      </c>
      <c r="G8" s="27">
        <v>0.51</v>
      </c>
      <c r="H8" s="26">
        <v>1132</v>
      </c>
      <c r="I8" s="26">
        <v>965</v>
      </c>
      <c r="J8" s="26">
        <v>167</v>
      </c>
      <c r="K8" s="28">
        <v>1.03</v>
      </c>
      <c r="L8" s="29">
        <v>43376</v>
      </c>
      <c r="N8" s="54">
        <f t="shared" si="0"/>
        <v>0.90883538241392403</v>
      </c>
      <c r="P8" s="60">
        <f t="shared" si="1"/>
        <v>1.0661157024793388</v>
      </c>
      <c r="Q8" s="60">
        <f t="shared" si="2"/>
        <v>1.1730569948186529</v>
      </c>
      <c r="R8" s="61">
        <f t="shared" si="3"/>
        <v>0.90883538241392403</v>
      </c>
    </row>
    <row r="9" spans="1:18" x14ac:dyDescent="0.3">
      <c r="B9" s="25">
        <v>-211.52</v>
      </c>
      <c r="C9" s="26">
        <v>-239</v>
      </c>
      <c r="D9" s="26">
        <v>237</v>
      </c>
      <c r="E9" s="26">
        <v>261</v>
      </c>
      <c r="F9" s="26">
        <v>-24</v>
      </c>
      <c r="G9" s="27">
        <v>0.46800000000000003</v>
      </c>
      <c r="H9" s="26">
        <v>1014</v>
      </c>
      <c r="I9" s="26">
        <v>1052</v>
      </c>
      <c r="J9" s="26">
        <v>-37</v>
      </c>
      <c r="K9" s="28">
        <v>1.01</v>
      </c>
      <c r="L9" s="29">
        <v>43375</v>
      </c>
      <c r="N9" s="54">
        <f t="shared" si="0"/>
        <v>0.94207531342809858</v>
      </c>
      <c r="P9" s="60">
        <f t="shared" si="1"/>
        <v>0.90804597701149425</v>
      </c>
      <c r="Q9" s="60">
        <f t="shared" si="2"/>
        <v>0.96387832699619769</v>
      </c>
      <c r="R9" s="61">
        <f t="shared" si="3"/>
        <v>0.94207531342809858</v>
      </c>
    </row>
    <row r="10" spans="1:18" x14ac:dyDescent="0.3">
      <c r="B10" s="25">
        <v>53.03</v>
      </c>
      <c r="C10" s="26">
        <v>45</v>
      </c>
      <c r="D10" s="26">
        <v>259</v>
      </c>
      <c r="E10" s="26">
        <v>242</v>
      </c>
      <c r="F10" s="26">
        <v>17</v>
      </c>
      <c r="G10" s="27">
        <v>0.51200000000000001</v>
      </c>
      <c r="H10" s="26">
        <v>1380</v>
      </c>
      <c r="I10" s="26">
        <v>753</v>
      </c>
      <c r="J10" s="26">
        <v>626</v>
      </c>
      <c r="K10" s="28">
        <v>1.03</v>
      </c>
      <c r="L10" s="29">
        <v>43374</v>
      </c>
      <c r="N10" s="54">
        <f t="shared" si="0"/>
        <v>0.58398311174991024</v>
      </c>
      <c r="P10" s="60">
        <f t="shared" si="1"/>
        <v>1.0702479338842976</v>
      </c>
      <c r="Q10" s="60">
        <f t="shared" si="2"/>
        <v>1.8326693227091633</v>
      </c>
      <c r="R10" s="61">
        <f t="shared" si="3"/>
        <v>0.58398311174991024</v>
      </c>
    </row>
    <row r="11" spans="1:18" x14ac:dyDescent="0.3">
      <c r="B11" s="25">
        <v>71.59</v>
      </c>
      <c r="C11" s="26">
        <v>97</v>
      </c>
      <c r="D11" s="26">
        <v>298</v>
      </c>
      <c r="E11" s="26">
        <v>200</v>
      </c>
      <c r="F11" s="26">
        <v>98</v>
      </c>
      <c r="G11" s="27">
        <v>0.58899999999999997</v>
      </c>
      <c r="H11" s="26">
        <v>1076</v>
      </c>
      <c r="I11" s="26">
        <v>1115</v>
      </c>
      <c r="J11" s="26">
        <v>-38</v>
      </c>
      <c r="K11" s="28">
        <v>1.07</v>
      </c>
      <c r="L11" s="29">
        <v>43371</v>
      </c>
      <c r="N11" s="54">
        <f t="shared" si="0"/>
        <v>1.5440055762081784</v>
      </c>
      <c r="P11" s="60">
        <f t="shared" si="1"/>
        <v>1.49</v>
      </c>
      <c r="Q11" s="60">
        <f t="shared" si="2"/>
        <v>0.96502242152466366</v>
      </c>
      <c r="R11" s="61">
        <f t="shared" si="3"/>
        <v>1.5440055762081784</v>
      </c>
    </row>
    <row r="12" spans="1:18" x14ac:dyDescent="0.3">
      <c r="B12" s="25">
        <v>137.34</v>
      </c>
      <c r="C12" s="26">
        <v>97</v>
      </c>
      <c r="D12" s="26">
        <v>254</v>
      </c>
      <c r="E12" s="26">
        <v>247</v>
      </c>
      <c r="F12" s="26">
        <v>7</v>
      </c>
      <c r="G12" s="27">
        <v>0.502</v>
      </c>
      <c r="H12" s="26">
        <v>995</v>
      </c>
      <c r="I12" s="26">
        <v>831</v>
      </c>
      <c r="J12" s="26">
        <v>164</v>
      </c>
      <c r="K12" s="28">
        <v>0.89</v>
      </c>
      <c r="L12" s="29">
        <v>43370</v>
      </c>
      <c r="N12" s="54">
        <f t="shared" si="0"/>
        <v>0.85884483144467261</v>
      </c>
      <c r="P12" s="60">
        <f t="shared" si="1"/>
        <v>1.0283400809716599</v>
      </c>
      <c r="Q12" s="60">
        <f t="shared" si="2"/>
        <v>1.1973525872442841</v>
      </c>
      <c r="R12" s="61">
        <f t="shared" si="3"/>
        <v>0.85884483144467261</v>
      </c>
    </row>
    <row r="13" spans="1:18" ht="15.75" thickBot="1" x14ac:dyDescent="0.35">
      <c r="B13" s="30">
        <v>-152.07</v>
      </c>
      <c r="C13" s="31">
        <v>-162</v>
      </c>
      <c r="D13" s="31">
        <v>158</v>
      </c>
      <c r="E13" s="31">
        <v>341</v>
      </c>
      <c r="F13" s="31">
        <v>-183</v>
      </c>
      <c r="G13" s="32">
        <v>0.312</v>
      </c>
      <c r="H13" s="31">
        <v>616</v>
      </c>
      <c r="I13" s="31">
        <v>1455</v>
      </c>
      <c r="J13" s="31">
        <v>-838</v>
      </c>
      <c r="K13" s="33">
        <v>1</v>
      </c>
      <c r="L13" s="29">
        <v>43369</v>
      </c>
      <c r="N13" s="54">
        <f t="shared" si="0"/>
        <v>1.0944224397303577</v>
      </c>
      <c r="P13" s="60">
        <f t="shared" si="1"/>
        <v>0.4633431085043988</v>
      </c>
      <c r="Q13" s="60">
        <f t="shared" si="2"/>
        <v>0.42336769759450171</v>
      </c>
      <c r="R13" s="61">
        <f t="shared" si="3"/>
        <v>1.0944224397303577</v>
      </c>
    </row>
    <row r="14" spans="1:18" x14ac:dyDescent="0.3">
      <c r="B14" s="17">
        <v>-1498.43</v>
      </c>
      <c r="C14" s="18">
        <v>-2098</v>
      </c>
      <c r="D14" s="18">
        <v>2286</v>
      </c>
      <c r="E14" s="18">
        <v>2707</v>
      </c>
      <c r="F14" s="18">
        <v>-421</v>
      </c>
      <c r="G14" s="19">
        <v>0.45800000000000002</v>
      </c>
      <c r="H14" s="18">
        <v>9735</v>
      </c>
      <c r="I14" s="18">
        <v>11008</v>
      </c>
      <c r="J14" s="18">
        <v>-1273</v>
      </c>
      <c r="K14" s="20">
        <v>1.01</v>
      </c>
      <c r="N14" s="54">
        <f t="shared" si="0"/>
        <v>0.95490558917330692</v>
      </c>
      <c r="P14" s="60">
        <f t="shared" si="1"/>
        <v>0.84447728112301446</v>
      </c>
      <c r="Q14" s="60">
        <f t="shared" si="2"/>
        <v>0.88435683139534882</v>
      </c>
      <c r="R14" s="61">
        <f t="shared" si="3"/>
        <v>0.95490558917330692</v>
      </c>
    </row>
    <row r="15" spans="1:18" ht="16.5" x14ac:dyDescent="0.3">
      <c r="A15" s="42" t="s">
        <v>101</v>
      </c>
      <c r="B15" s="43"/>
      <c r="C15" s="44"/>
      <c r="D15" s="44"/>
      <c r="E15" s="44"/>
      <c r="F15" s="44"/>
      <c r="G15" s="45"/>
      <c r="H15" s="44"/>
      <c r="I15" s="44"/>
      <c r="J15" s="44"/>
      <c r="K15" s="46"/>
      <c r="L15" s="42"/>
      <c r="R15" s="53"/>
    </row>
    <row r="16" spans="1:18" x14ac:dyDescent="0.3">
      <c r="B16" s="43"/>
      <c r="C16" s="44"/>
      <c r="D16" s="44"/>
      <c r="E16" s="44"/>
      <c r="F16" s="44"/>
      <c r="G16" s="45"/>
      <c r="H16" s="44"/>
      <c r="I16" s="44"/>
      <c r="J16" s="44"/>
      <c r="K16" s="46"/>
      <c r="L16" s="42"/>
    </row>
    <row r="17" spans="1:18" ht="15.75" thickBot="1" x14ac:dyDescent="0.35">
      <c r="B17" s="43" t="s">
        <v>4</v>
      </c>
      <c r="C17" s="18" t="s">
        <v>91</v>
      </c>
      <c r="N17" s="47" t="s">
        <v>100</v>
      </c>
    </row>
    <row r="18" spans="1:18" s="1" customFormat="1" x14ac:dyDescent="0.3">
      <c r="A18" s="47"/>
      <c r="B18" s="21" t="s">
        <v>25</v>
      </c>
      <c r="C18" s="22" t="s">
        <v>24</v>
      </c>
      <c r="D18" s="22" t="s">
        <v>23</v>
      </c>
      <c r="E18" s="22" t="s">
        <v>22</v>
      </c>
      <c r="F18" s="22" t="s">
        <v>21</v>
      </c>
      <c r="G18" s="23" t="s">
        <v>20</v>
      </c>
      <c r="H18" s="22" t="s">
        <v>19</v>
      </c>
      <c r="I18" s="22" t="s">
        <v>18</v>
      </c>
      <c r="J18" s="22" t="s">
        <v>17</v>
      </c>
      <c r="K18" s="24" t="s">
        <v>16</v>
      </c>
      <c r="M18" s="47"/>
      <c r="N18" s="55"/>
      <c r="O18" s="47"/>
    </row>
    <row r="19" spans="1:18" x14ac:dyDescent="0.3">
      <c r="B19" s="25">
        <v>-21.39</v>
      </c>
      <c r="C19" s="26">
        <v>-24</v>
      </c>
      <c r="D19" s="26">
        <v>48</v>
      </c>
      <c r="E19" s="26">
        <v>55</v>
      </c>
      <c r="F19" s="26">
        <v>-7</v>
      </c>
      <c r="G19" s="27">
        <v>0.432</v>
      </c>
      <c r="H19" s="26">
        <v>247</v>
      </c>
      <c r="I19" s="26">
        <v>320</v>
      </c>
      <c r="J19" s="26">
        <v>-73</v>
      </c>
      <c r="K19" s="28">
        <v>1.01</v>
      </c>
      <c r="L19" s="29">
        <v>43382</v>
      </c>
      <c r="N19" s="54">
        <f t="shared" ref="N19:N82" si="4">(D19/E19)/(H19/I19)</f>
        <v>1.1306588148693411</v>
      </c>
      <c r="P19" s="60">
        <f>D19/E19</f>
        <v>0.87272727272727268</v>
      </c>
      <c r="Q19" s="60">
        <f>H19/I19</f>
        <v>0.77187499999999998</v>
      </c>
      <c r="R19" s="61">
        <f>P19/Q19</f>
        <v>1.1306588148693411</v>
      </c>
    </row>
    <row r="20" spans="1:18" x14ac:dyDescent="0.3">
      <c r="B20" s="25">
        <v>-139.09</v>
      </c>
      <c r="C20" s="26">
        <v>-204</v>
      </c>
      <c r="D20" s="26">
        <v>38</v>
      </c>
      <c r="E20" s="26">
        <v>64</v>
      </c>
      <c r="F20" s="26">
        <v>-26</v>
      </c>
      <c r="G20" s="27">
        <v>0.34200000000000003</v>
      </c>
      <c r="H20" s="26">
        <v>166</v>
      </c>
      <c r="I20" s="26">
        <v>362</v>
      </c>
      <c r="J20" s="26">
        <v>-196</v>
      </c>
      <c r="K20" s="28">
        <v>0.97</v>
      </c>
      <c r="L20" s="29">
        <v>43381</v>
      </c>
      <c r="N20" s="54">
        <f t="shared" si="4"/>
        <v>1.2948042168674698</v>
      </c>
      <c r="P20" s="60">
        <f t="shared" ref="P20:P29" si="5">D20/E20</f>
        <v>0.59375</v>
      </c>
      <c r="Q20" s="60">
        <f t="shared" ref="Q20:Q29" si="6">H20/I20</f>
        <v>0.4585635359116022</v>
      </c>
      <c r="R20" s="61">
        <f t="shared" ref="R20:R29" si="7">P20/Q20</f>
        <v>1.2948042168674698</v>
      </c>
    </row>
    <row r="21" spans="1:18" x14ac:dyDescent="0.3">
      <c r="B21" s="25">
        <v>-236.59</v>
      </c>
      <c r="C21" s="26">
        <v>-362</v>
      </c>
      <c r="D21" s="26">
        <v>18</v>
      </c>
      <c r="E21" s="26">
        <v>83</v>
      </c>
      <c r="F21" s="26">
        <v>-65</v>
      </c>
      <c r="G21" s="27">
        <v>0.16200000000000001</v>
      </c>
      <c r="H21" s="26">
        <v>40</v>
      </c>
      <c r="I21" s="26">
        <v>566</v>
      </c>
      <c r="J21" s="26">
        <v>-525</v>
      </c>
      <c r="K21" s="28">
        <v>1.0900000000000001</v>
      </c>
      <c r="L21" s="29">
        <v>43378</v>
      </c>
      <c r="N21" s="54">
        <f t="shared" si="4"/>
        <v>3.0686746987951805</v>
      </c>
      <c r="P21" s="60">
        <f t="shared" si="5"/>
        <v>0.21686746987951808</v>
      </c>
      <c r="Q21" s="60">
        <f t="shared" si="6"/>
        <v>7.0671378091872794E-2</v>
      </c>
      <c r="R21" s="61">
        <f t="shared" si="7"/>
        <v>3.0686746987951805</v>
      </c>
    </row>
    <row r="22" spans="1:18" x14ac:dyDescent="0.3">
      <c r="B22" s="25">
        <v>-411.84</v>
      </c>
      <c r="C22" s="26">
        <v>-541</v>
      </c>
      <c r="D22" s="26">
        <v>6</v>
      </c>
      <c r="E22" s="26">
        <v>97</v>
      </c>
      <c r="F22" s="26">
        <v>-91</v>
      </c>
      <c r="G22" s="27">
        <v>5.3999999999999999E-2</v>
      </c>
      <c r="H22" s="26">
        <v>41</v>
      </c>
      <c r="I22" s="26">
        <v>562</v>
      </c>
      <c r="J22" s="26">
        <v>-521</v>
      </c>
      <c r="K22" s="28">
        <v>1.07</v>
      </c>
      <c r="L22" s="29">
        <v>43377</v>
      </c>
      <c r="N22" s="54">
        <f t="shared" si="4"/>
        <v>0.84787528287654013</v>
      </c>
      <c r="P22" s="60">
        <f t="shared" si="5"/>
        <v>6.1855670103092786E-2</v>
      </c>
      <c r="Q22" s="60">
        <f t="shared" si="6"/>
        <v>7.2953736654804271E-2</v>
      </c>
      <c r="R22" s="61">
        <f t="shared" si="7"/>
        <v>0.84787528287654013</v>
      </c>
    </row>
    <row r="23" spans="1:18" x14ac:dyDescent="0.3">
      <c r="B23" s="25">
        <v>-16.36</v>
      </c>
      <c r="C23" s="26">
        <v>-15</v>
      </c>
      <c r="D23" s="26">
        <v>62</v>
      </c>
      <c r="E23" s="26">
        <v>41</v>
      </c>
      <c r="F23" s="26">
        <v>21</v>
      </c>
      <c r="G23" s="27">
        <v>0.55900000000000005</v>
      </c>
      <c r="H23" s="26">
        <v>340</v>
      </c>
      <c r="I23" s="26">
        <v>179</v>
      </c>
      <c r="J23" s="26">
        <v>161</v>
      </c>
      <c r="K23" s="28">
        <v>0.93</v>
      </c>
      <c r="L23" s="29">
        <v>43376</v>
      </c>
      <c r="N23" s="54">
        <f t="shared" si="4"/>
        <v>0.79612625538020088</v>
      </c>
      <c r="P23" s="60">
        <f t="shared" si="5"/>
        <v>1.5121951219512195</v>
      </c>
      <c r="Q23" s="60">
        <f t="shared" si="6"/>
        <v>1.8994413407821229</v>
      </c>
      <c r="R23" s="61">
        <f t="shared" si="7"/>
        <v>0.79612625538020088</v>
      </c>
    </row>
    <row r="24" spans="1:18" x14ac:dyDescent="0.3">
      <c r="B24" s="25">
        <v>-99.94</v>
      </c>
      <c r="C24" s="26">
        <v>-112</v>
      </c>
      <c r="D24" s="26">
        <v>49</v>
      </c>
      <c r="E24" s="26">
        <v>54</v>
      </c>
      <c r="F24" s="26">
        <v>-5</v>
      </c>
      <c r="G24" s="27">
        <v>0.441</v>
      </c>
      <c r="H24" s="26">
        <v>307</v>
      </c>
      <c r="I24" s="26">
        <v>253</v>
      </c>
      <c r="J24" s="26">
        <v>54</v>
      </c>
      <c r="K24" s="28">
        <v>1</v>
      </c>
      <c r="L24" s="29">
        <v>43375</v>
      </c>
      <c r="N24" s="54">
        <f t="shared" si="4"/>
        <v>0.74779828688623473</v>
      </c>
      <c r="P24" s="60">
        <f t="shared" si="5"/>
        <v>0.90740740740740744</v>
      </c>
      <c r="Q24" s="60">
        <f t="shared" si="6"/>
        <v>1.2134387351778657</v>
      </c>
      <c r="R24" s="61">
        <f t="shared" si="7"/>
        <v>0.74779828688623473</v>
      </c>
    </row>
    <row r="25" spans="1:18" x14ac:dyDescent="0.3">
      <c r="B25" s="25">
        <v>38.53</v>
      </c>
      <c r="C25" s="26">
        <v>73</v>
      </c>
      <c r="D25" s="26">
        <v>44</v>
      </c>
      <c r="E25" s="26">
        <v>59</v>
      </c>
      <c r="F25" s="26">
        <v>-15</v>
      </c>
      <c r="G25" s="27">
        <v>0.39600000000000002</v>
      </c>
      <c r="H25" s="26">
        <v>224</v>
      </c>
      <c r="I25" s="26">
        <v>291</v>
      </c>
      <c r="J25" s="26">
        <v>-67</v>
      </c>
      <c r="K25" s="28">
        <v>0.92</v>
      </c>
      <c r="L25" s="29">
        <v>43374</v>
      </c>
      <c r="N25" s="54">
        <f t="shared" si="4"/>
        <v>0.96882566585956409</v>
      </c>
      <c r="P25" s="60">
        <f t="shared" si="5"/>
        <v>0.74576271186440679</v>
      </c>
      <c r="Q25" s="60">
        <f t="shared" si="6"/>
        <v>0.76975945017182135</v>
      </c>
      <c r="R25" s="61">
        <f t="shared" si="7"/>
        <v>0.96882566585956409</v>
      </c>
    </row>
    <row r="26" spans="1:18" x14ac:dyDescent="0.3">
      <c r="B26" s="25">
        <v>-17.53</v>
      </c>
      <c r="C26" s="26">
        <v>-91</v>
      </c>
      <c r="D26" s="26">
        <v>62</v>
      </c>
      <c r="E26" s="26">
        <v>40</v>
      </c>
      <c r="F26" s="26">
        <v>22</v>
      </c>
      <c r="G26" s="27">
        <v>0.55900000000000005</v>
      </c>
      <c r="H26" s="26">
        <v>326</v>
      </c>
      <c r="I26" s="26">
        <v>256</v>
      </c>
      <c r="J26" s="26">
        <v>70</v>
      </c>
      <c r="K26" s="28">
        <v>1.04</v>
      </c>
      <c r="L26" s="29">
        <v>43371</v>
      </c>
      <c r="N26" s="54">
        <f t="shared" si="4"/>
        <v>1.2171779141104295</v>
      </c>
      <c r="P26" s="60">
        <f t="shared" si="5"/>
        <v>1.55</v>
      </c>
      <c r="Q26" s="60">
        <f t="shared" si="6"/>
        <v>1.2734375</v>
      </c>
      <c r="R26" s="61">
        <f t="shared" si="7"/>
        <v>1.2171779141104295</v>
      </c>
    </row>
    <row r="27" spans="1:18" x14ac:dyDescent="0.3">
      <c r="B27" s="25">
        <v>144.51</v>
      </c>
      <c r="C27" s="26">
        <v>108</v>
      </c>
      <c r="D27" s="26">
        <v>67</v>
      </c>
      <c r="E27" s="26">
        <v>36</v>
      </c>
      <c r="F27" s="26">
        <v>31</v>
      </c>
      <c r="G27" s="27">
        <v>0.60399999999999998</v>
      </c>
      <c r="H27" s="26">
        <v>291</v>
      </c>
      <c r="I27" s="26">
        <v>166</v>
      </c>
      <c r="J27" s="26">
        <v>125</v>
      </c>
      <c r="K27" s="28">
        <v>0.81</v>
      </c>
      <c r="L27" s="29">
        <v>43370</v>
      </c>
      <c r="N27" s="54">
        <f t="shared" si="4"/>
        <v>1.0616647575410463</v>
      </c>
      <c r="P27" s="60">
        <f t="shared" si="5"/>
        <v>1.8611111111111112</v>
      </c>
      <c r="Q27" s="60">
        <f t="shared" si="6"/>
        <v>1.7530120481927711</v>
      </c>
      <c r="R27" s="61">
        <f t="shared" si="7"/>
        <v>1.0616647575410463</v>
      </c>
    </row>
    <row r="28" spans="1:18" ht="15.75" thickBot="1" x14ac:dyDescent="0.35">
      <c r="B28" s="30">
        <v>50.6</v>
      </c>
      <c r="C28" s="31">
        <v>46</v>
      </c>
      <c r="D28" s="31">
        <v>56</v>
      </c>
      <c r="E28" s="31">
        <v>46</v>
      </c>
      <c r="F28" s="31">
        <v>10</v>
      </c>
      <c r="G28" s="32">
        <v>0.505</v>
      </c>
      <c r="H28" s="31">
        <v>285</v>
      </c>
      <c r="I28" s="31">
        <v>280</v>
      </c>
      <c r="J28" s="31">
        <v>5</v>
      </c>
      <c r="K28" s="33">
        <v>1.01</v>
      </c>
      <c r="L28" s="29">
        <v>43369</v>
      </c>
      <c r="N28" s="54">
        <f t="shared" si="4"/>
        <v>1.1960335621662854</v>
      </c>
      <c r="P28" s="60">
        <f t="shared" si="5"/>
        <v>1.2173913043478262</v>
      </c>
      <c r="Q28" s="60">
        <f t="shared" si="6"/>
        <v>1.0178571428571428</v>
      </c>
      <c r="R28" s="61">
        <f t="shared" si="7"/>
        <v>1.1960335621662854</v>
      </c>
    </row>
    <row r="29" spans="1:18" x14ac:dyDescent="0.3">
      <c r="B29" s="17">
        <v>-709.1</v>
      </c>
      <c r="C29" s="18">
        <v>-1122</v>
      </c>
      <c r="D29" s="18">
        <v>450</v>
      </c>
      <c r="E29" s="18">
        <v>575</v>
      </c>
      <c r="F29" s="18">
        <v>-125</v>
      </c>
      <c r="G29" s="19">
        <v>0.439</v>
      </c>
      <c r="H29" s="18">
        <v>2273</v>
      </c>
      <c r="I29" s="18">
        <v>3240</v>
      </c>
      <c r="J29" s="18">
        <v>-967</v>
      </c>
      <c r="K29" s="20">
        <v>0.99</v>
      </c>
      <c r="N29" s="54">
        <f t="shared" si="4"/>
        <v>1.1155530901509212</v>
      </c>
      <c r="P29" s="60">
        <f t="shared" si="5"/>
        <v>0.78260869565217395</v>
      </c>
      <c r="Q29" s="60">
        <f t="shared" si="6"/>
        <v>0.70154320987654317</v>
      </c>
      <c r="R29" s="61">
        <f t="shared" si="7"/>
        <v>1.1155530901509212</v>
      </c>
    </row>
    <row r="30" spans="1:18" x14ac:dyDescent="0.3">
      <c r="A30" s="42" t="s">
        <v>102</v>
      </c>
      <c r="B30" s="49"/>
      <c r="C30" s="50"/>
      <c r="D30" s="50"/>
      <c r="E30" s="50"/>
      <c r="F30" s="50"/>
      <c r="G30" s="51"/>
      <c r="H30" s="50"/>
      <c r="I30" s="50"/>
      <c r="J30" s="50"/>
      <c r="K30" s="52"/>
      <c r="L30" s="48"/>
      <c r="M30" s="48"/>
    </row>
    <row r="31" spans="1:18" x14ac:dyDescent="0.3">
      <c r="B31" s="49"/>
      <c r="C31" s="50"/>
      <c r="D31" s="50"/>
      <c r="E31" s="50"/>
      <c r="F31" s="50"/>
      <c r="G31" s="51"/>
      <c r="H31" s="50"/>
      <c r="I31" s="50"/>
      <c r="J31" s="50"/>
      <c r="K31" s="52"/>
      <c r="L31" s="48"/>
      <c r="M31" s="48"/>
    </row>
    <row r="32" spans="1:18" ht="15.75" thickBot="1" x14ac:dyDescent="0.35">
      <c r="B32" s="43" t="s">
        <v>3</v>
      </c>
      <c r="C32" s="18" t="s">
        <v>91</v>
      </c>
      <c r="N32" s="47" t="s">
        <v>100</v>
      </c>
    </row>
    <row r="33" spans="1:18" s="1" customFormat="1" x14ac:dyDescent="0.3">
      <c r="A33" s="47"/>
      <c r="B33" s="21" t="s">
        <v>25</v>
      </c>
      <c r="C33" s="22" t="s">
        <v>24</v>
      </c>
      <c r="D33" s="22" t="s">
        <v>23</v>
      </c>
      <c r="E33" s="22" t="s">
        <v>22</v>
      </c>
      <c r="F33" s="22" t="s">
        <v>21</v>
      </c>
      <c r="G33" s="23" t="s">
        <v>20</v>
      </c>
      <c r="H33" s="22" t="s">
        <v>19</v>
      </c>
      <c r="I33" s="22" t="s">
        <v>18</v>
      </c>
      <c r="J33" s="22" t="s">
        <v>17</v>
      </c>
      <c r="K33" s="24" t="s">
        <v>16</v>
      </c>
      <c r="M33" s="47"/>
      <c r="N33" s="55"/>
      <c r="O33" s="47"/>
    </row>
    <row r="34" spans="1:18" x14ac:dyDescent="0.3">
      <c r="B34" s="25">
        <v>-107.72</v>
      </c>
      <c r="C34" s="26">
        <v>-129</v>
      </c>
      <c r="D34" s="26">
        <v>263</v>
      </c>
      <c r="E34" s="26">
        <v>324</v>
      </c>
      <c r="F34" s="26">
        <v>-61</v>
      </c>
      <c r="G34" s="27">
        <v>0.437</v>
      </c>
      <c r="H34" s="26">
        <v>164</v>
      </c>
      <c r="I34" s="26">
        <v>164</v>
      </c>
      <c r="J34" s="26">
        <v>0</v>
      </c>
      <c r="K34" s="28">
        <v>1.01</v>
      </c>
      <c r="L34" s="29">
        <v>43382</v>
      </c>
      <c r="N34" s="54">
        <f t="shared" ref="N34" si="8">(D34/E34)/(H34/I34)</f>
        <v>0.81172839506172845</v>
      </c>
      <c r="P34" s="60">
        <f>D34/E34</f>
        <v>0.81172839506172845</v>
      </c>
      <c r="Q34" s="60">
        <f>H34/I34</f>
        <v>1</v>
      </c>
      <c r="R34" s="61">
        <f>P34/Q34</f>
        <v>0.81172839506172845</v>
      </c>
    </row>
    <row r="35" spans="1:18" x14ac:dyDescent="0.3">
      <c r="B35" s="25">
        <v>-39.85</v>
      </c>
      <c r="C35" s="26">
        <v>-110</v>
      </c>
      <c r="D35" s="26">
        <v>321</v>
      </c>
      <c r="E35" s="26">
        <v>267</v>
      </c>
      <c r="F35" s="26">
        <v>54</v>
      </c>
      <c r="G35" s="27">
        <v>0.53300000000000003</v>
      </c>
      <c r="H35" s="26">
        <v>153</v>
      </c>
      <c r="I35" s="26">
        <v>133</v>
      </c>
      <c r="J35" s="26">
        <v>20</v>
      </c>
      <c r="K35" s="28">
        <v>0.88</v>
      </c>
      <c r="L35" s="29">
        <v>43381</v>
      </c>
      <c r="N35" s="54">
        <f t="shared" si="4"/>
        <v>1.0450906954542116</v>
      </c>
      <c r="P35" s="60">
        <f t="shared" ref="P35:P44" si="9">D35/E35</f>
        <v>1.202247191011236</v>
      </c>
      <c r="Q35" s="60">
        <f t="shared" ref="Q35:Q44" si="10">H35/I35</f>
        <v>1.1503759398496241</v>
      </c>
      <c r="R35" s="61">
        <f t="shared" ref="R35:R44" si="11">P35/Q35</f>
        <v>1.0450906954542116</v>
      </c>
    </row>
    <row r="36" spans="1:18" x14ac:dyDescent="0.3">
      <c r="B36" s="25">
        <v>-327.16000000000003</v>
      </c>
      <c r="C36" s="26">
        <v>-543</v>
      </c>
      <c r="D36" s="26">
        <v>147</v>
      </c>
      <c r="E36" s="26">
        <v>442</v>
      </c>
      <c r="F36" s="26">
        <v>-295</v>
      </c>
      <c r="G36" s="27">
        <v>0.24399999999999999</v>
      </c>
      <c r="H36" s="26">
        <v>101</v>
      </c>
      <c r="I36" s="26">
        <v>239</v>
      </c>
      <c r="J36" s="26">
        <v>-138</v>
      </c>
      <c r="K36" s="28">
        <v>1.05</v>
      </c>
      <c r="L36" s="29">
        <v>43378</v>
      </c>
      <c r="N36" s="54">
        <f t="shared" si="4"/>
        <v>0.7869943102907575</v>
      </c>
      <c r="P36" s="60">
        <f t="shared" si="9"/>
        <v>0.33257918552036198</v>
      </c>
      <c r="Q36" s="60">
        <f t="shared" si="10"/>
        <v>0.42259414225941422</v>
      </c>
      <c r="R36" s="61">
        <f t="shared" si="11"/>
        <v>0.7869943102907575</v>
      </c>
    </row>
    <row r="37" spans="1:18" x14ac:dyDescent="0.3">
      <c r="B37" s="25">
        <v>-293.69</v>
      </c>
      <c r="C37" s="26">
        <v>-260</v>
      </c>
      <c r="D37" s="26">
        <v>92</v>
      </c>
      <c r="E37" s="26">
        <v>499</v>
      </c>
      <c r="F37" s="26">
        <v>-407</v>
      </c>
      <c r="G37" s="27">
        <v>0.153</v>
      </c>
      <c r="H37" s="26">
        <v>76</v>
      </c>
      <c r="I37" s="26">
        <v>253</v>
      </c>
      <c r="J37" s="26">
        <v>-177</v>
      </c>
      <c r="K37" s="28">
        <v>1.01</v>
      </c>
      <c r="L37" s="29">
        <v>43377</v>
      </c>
      <c r="N37" s="54">
        <f t="shared" si="4"/>
        <v>0.61375382343634632</v>
      </c>
      <c r="P37" s="60">
        <f t="shared" si="9"/>
        <v>0.18436873747494989</v>
      </c>
      <c r="Q37" s="60">
        <f t="shared" si="10"/>
        <v>0.30039525691699603</v>
      </c>
      <c r="R37" s="61">
        <f t="shared" si="11"/>
        <v>0.61375382343634632</v>
      </c>
    </row>
    <row r="38" spans="1:18" x14ac:dyDescent="0.3">
      <c r="B38" s="25">
        <v>172.48</v>
      </c>
      <c r="C38" s="26">
        <v>157</v>
      </c>
      <c r="D38" s="26">
        <v>426</v>
      </c>
      <c r="E38" s="26">
        <v>162</v>
      </c>
      <c r="F38" s="26">
        <v>264</v>
      </c>
      <c r="G38" s="27">
        <v>0.70799999999999996</v>
      </c>
      <c r="H38" s="26">
        <v>258</v>
      </c>
      <c r="I38" s="26">
        <v>98</v>
      </c>
      <c r="J38" s="26">
        <v>160</v>
      </c>
      <c r="K38" s="28">
        <v>1.1000000000000001</v>
      </c>
      <c r="L38" s="29">
        <v>43376</v>
      </c>
      <c r="N38" s="54">
        <f t="shared" si="4"/>
        <v>0.9988515647430376</v>
      </c>
      <c r="P38" s="60">
        <f t="shared" si="9"/>
        <v>2.6296296296296298</v>
      </c>
      <c r="Q38" s="60">
        <f t="shared" si="10"/>
        <v>2.6326530612244898</v>
      </c>
      <c r="R38" s="61">
        <f t="shared" si="11"/>
        <v>0.9988515647430376</v>
      </c>
    </row>
    <row r="39" spans="1:18" x14ac:dyDescent="0.3">
      <c r="B39" s="25">
        <v>-296.89999999999998</v>
      </c>
      <c r="C39" s="26">
        <v>-320</v>
      </c>
      <c r="D39" s="26">
        <v>148</v>
      </c>
      <c r="E39" s="26">
        <v>442</v>
      </c>
      <c r="F39" s="26">
        <v>-294</v>
      </c>
      <c r="G39" s="27">
        <v>0.246</v>
      </c>
      <c r="H39" s="26">
        <v>75</v>
      </c>
      <c r="I39" s="26">
        <v>248</v>
      </c>
      <c r="J39" s="26">
        <v>-173</v>
      </c>
      <c r="K39" s="28">
        <v>0.99</v>
      </c>
      <c r="L39" s="29">
        <v>43375</v>
      </c>
      <c r="N39" s="54">
        <f t="shared" si="4"/>
        <v>1.1072096530920059</v>
      </c>
      <c r="P39" s="60">
        <f t="shared" si="9"/>
        <v>0.33484162895927599</v>
      </c>
      <c r="Q39" s="60">
        <f t="shared" si="10"/>
        <v>0.30241935483870969</v>
      </c>
      <c r="R39" s="61">
        <f t="shared" si="11"/>
        <v>1.1072096530920059</v>
      </c>
    </row>
    <row r="40" spans="1:18" x14ac:dyDescent="0.3">
      <c r="B40" s="25">
        <v>-370.29</v>
      </c>
      <c r="C40" s="26">
        <v>-396</v>
      </c>
      <c r="D40" s="26">
        <v>91</v>
      </c>
      <c r="E40" s="26">
        <v>502</v>
      </c>
      <c r="F40" s="26">
        <v>-411</v>
      </c>
      <c r="G40" s="27">
        <v>0.151</v>
      </c>
      <c r="H40" s="26">
        <v>92</v>
      </c>
      <c r="I40" s="26">
        <v>243</v>
      </c>
      <c r="J40" s="26">
        <v>-150</v>
      </c>
      <c r="K40" s="28">
        <v>1.04</v>
      </c>
      <c r="L40" s="29">
        <v>43374</v>
      </c>
      <c r="N40" s="54">
        <f t="shared" si="4"/>
        <v>0.47880218257405166</v>
      </c>
      <c r="P40" s="60">
        <f t="shared" si="9"/>
        <v>0.18127490039840638</v>
      </c>
      <c r="Q40" s="60">
        <f t="shared" si="10"/>
        <v>0.37860082304526749</v>
      </c>
      <c r="R40" s="61">
        <f t="shared" si="11"/>
        <v>0.47880218257405166</v>
      </c>
    </row>
    <row r="41" spans="1:18" x14ac:dyDescent="0.3">
      <c r="B41" s="25">
        <v>97.77</v>
      </c>
      <c r="C41" s="26">
        <v>101</v>
      </c>
      <c r="D41" s="26">
        <v>383</v>
      </c>
      <c r="E41" s="26">
        <v>193</v>
      </c>
      <c r="F41" s="26">
        <v>190</v>
      </c>
      <c r="G41" s="27">
        <v>0.63600000000000001</v>
      </c>
      <c r="H41" s="26">
        <v>185</v>
      </c>
      <c r="I41" s="26">
        <v>162</v>
      </c>
      <c r="J41" s="26">
        <v>23</v>
      </c>
      <c r="K41" s="28">
        <v>1.0900000000000001</v>
      </c>
      <c r="L41" s="29">
        <v>43371</v>
      </c>
      <c r="N41" s="54">
        <f t="shared" si="4"/>
        <v>1.7377398123512113</v>
      </c>
      <c r="P41" s="60">
        <f t="shared" si="9"/>
        <v>1.9844559585492227</v>
      </c>
      <c r="Q41" s="60">
        <f t="shared" si="10"/>
        <v>1.1419753086419753</v>
      </c>
      <c r="R41" s="61">
        <f t="shared" si="11"/>
        <v>1.7377398123512113</v>
      </c>
    </row>
    <row r="42" spans="1:18" x14ac:dyDescent="0.3">
      <c r="B42" s="25">
        <v>1.21</v>
      </c>
      <c r="C42" s="26">
        <v>-22</v>
      </c>
      <c r="D42" s="26">
        <v>279</v>
      </c>
      <c r="E42" s="26">
        <v>298</v>
      </c>
      <c r="F42" s="26">
        <v>-19</v>
      </c>
      <c r="G42" s="27">
        <v>0.46300000000000002</v>
      </c>
      <c r="H42" s="26">
        <v>124</v>
      </c>
      <c r="I42" s="26">
        <v>143</v>
      </c>
      <c r="J42" s="26">
        <v>-19</v>
      </c>
      <c r="K42" s="28">
        <v>0.86</v>
      </c>
      <c r="L42" s="29">
        <v>43370</v>
      </c>
      <c r="N42" s="54">
        <f t="shared" si="4"/>
        <v>1.0796979865771814</v>
      </c>
      <c r="P42" s="60">
        <f t="shared" si="9"/>
        <v>0.93624161073825507</v>
      </c>
      <c r="Q42" s="60">
        <f t="shared" si="10"/>
        <v>0.86713286713286708</v>
      </c>
      <c r="R42" s="61">
        <f t="shared" si="11"/>
        <v>1.0796979865771814</v>
      </c>
    </row>
    <row r="43" spans="1:18" ht="15.75" thickBot="1" x14ac:dyDescent="0.35">
      <c r="B43" s="30">
        <v>-188.72</v>
      </c>
      <c r="C43" s="31">
        <v>-172</v>
      </c>
      <c r="D43" s="31">
        <v>155</v>
      </c>
      <c r="E43" s="31">
        <v>428</v>
      </c>
      <c r="F43" s="31">
        <v>-273</v>
      </c>
      <c r="G43" s="32">
        <v>0.25700000000000001</v>
      </c>
      <c r="H43" s="31">
        <v>87</v>
      </c>
      <c r="I43" s="31">
        <v>205</v>
      </c>
      <c r="J43" s="31">
        <v>-117</v>
      </c>
      <c r="K43" s="33">
        <v>0.91</v>
      </c>
      <c r="L43" s="29">
        <v>43369</v>
      </c>
      <c r="N43" s="54">
        <f t="shared" si="4"/>
        <v>0.85334085293801698</v>
      </c>
      <c r="P43" s="60">
        <f t="shared" si="9"/>
        <v>0.36214953271028039</v>
      </c>
      <c r="Q43" s="60">
        <f t="shared" si="10"/>
        <v>0.42439024390243901</v>
      </c>
      <c r="R43" s="61">
        <f t="shared" si="11"/>
        <v>0.85334085293801698</v>
      </c>
    </row>
    <row r="44" spans="1:18" x14ac:dyDescent="0.3">
      <c r="B44" s="17">
        <v>-1352.85</v>
      </c>
      <c r="C44" s="18">
        <v>-1694</v>
      </c>
      <c r="D44" s="18">
        <v>2305</v>
      </c>
      <c r="E44" s="18">
        <v>3557</v>
      </c>
      <c r="F44" s="18">
        <v>-1252</v>
      </c>
      <c r="G44" s="19">
        <v>0.39300000000000002</v>
      </c>
      <c r="H44" s="18">
        <v>1318</v>
      </c>
      <c r="I44" s="18">
        <v>1891</v>
      </c>
      <c r="J44" s="18">
        <v>-573</v>
      </c>
      <c r="K44" s="20">
        <v>0.99</v>
      </c>
      <c r="N44" s="54">
        <f t="shared" si="4"/>
        <v>0.92974356917881462</v>
      </c>
      <c r="P44" s="60">
        <f t="shared" si="9"/>
        <v>0.64801799269046945</v>
      </c>
      <c r="Q44" s="60">
        <f t="shared" si="10"/>
        <v>0.69698572184029617</v>
      </c>
      <c r="R44" s="61">
        <f t="shared" si="11"/>
        <v>0.92974356917881462</v>
      </c>
    </row>
    <row r="45" spans="1:18" x14ac:dyDescent="0.3">
      <c r="A45" s="42" t="s">
        <v>103</v>
      </c>
      <c r="B45" s="49"/>
      <c r="C45" s="50"/>
      <c r="D45" s="50"/>
      <c r="E45" s="50"/>
      <c r="F45" s="50"/>
      <c r="G45" s="51"/>
      <c r="H45" s="50"/>
      <c r="I45" s="50"/>
      <c r="J45" s="50"/>
      <c r="K45" s="52"/>
      <c r="L45" s="48"/>
      <c r="M45" s="48"/>
    </row>
    <row r="46" spans="1:18" x14ac:dyDescent="0.3">
      <c r="C46" s="50"/>
      <c r="D46" s="50"/>
      <c r="E46" s="50"/>
      <c r="F46" s="50"/>
      <c r="G46" s="51"/>
      <c r="H46" s="50"/>
      <c r="I46" s="50"/>
      <c r="J46" s="50"/>
      <c r="K46" s="52"/>
      <c r="L46" s="48"/>
      <c r="M46" s="48"/>
    </row>
    <row r="47" spans="1:18" ht="15.75" thickBot="1" x14ac:dyDescent="0.35">
      <c r="A47" s="43"/>
      <c r="B47" s="43" t="s">
        <v>92</v>
      </c>
      <c r="C47" s="18" t="s">
        <v>91</v>
      </c>
      <c r="G47" s="18"/>
      <c r="K47" s="46"/>
      <c r="N47" s="47" t="s">
        <v>100</v>
      </c>
    </row>
    <row r="48" spans="1:18" s="1" customFormat="1" x14ac:dyDescent="0.3">
      <c r="A48" s="47"/>
      <c r="B48" s="21" t="s">
        <v>25</v>
      </c>
      <c r="C48" s="22" t="s">
        <v>24</v>
      </c>
      <c r="D48" s="22" t="s">
        <v>23</v>
      </c>
      <c r="E48" s="22" t="s">
        <v>22</v>
      </c>
      <c r="F48" s="22" t="s">
        <v>21</v>
      </c>
      <c r="G48" s="23" t="s">
        <v>20</v>
      </c>
      <c r="H48" s="22" t="s">
        <v>19</v>
      </c>
      <c r="I48" s="22" t="s">
        <v>18</v>
      </c>
      <c r="J48" s="22" t="s">
        <v>17</v>
      </c>
      <c r="K48" s="24" t="s">
        <v>16</v>
      </c>
      <c r="M48" s="47"/>
      <c r="N48" s="55"/>
      <c r="O48" s="47"/>
    </row>
    <row r="49" spans="1:18" x14ac:dyDescent="0.3">
      <c r="B49" s="25">
        <v>-457.66</v>
      </c>
      <c r="C49" s="26">
        <v>-675</v>
      </c>
      <c r="D49" s="26">
        <v>542</v>
      </c>
      <c r="E49" s="26">
        <v>819</v>
      </c>
      <c r="F49" s="26">
        <v>-277</v>
      </c>
      <c r="G49" s="27">
        <v>0.39200000000000002</v>
      </c>
      <c r="H49" s="26">
        <v>1533</v>
      </c>
      <c r="I49" s="26">
        <v>2097</v>
      </c>
      <c r="J49" s="26">
        <v>-563</v>
      </c>
      <c r="K49" s="28">
        <v>1.03</v>
      </c>
      <c r="L49" s="29">
        <v>43382</v>
      </c>
      <c r="N49" s="54">
        <f t="shared" ref="N49" si="12">(D49/E49)/(H49/I49)</f>
        <v>0.90525651778097949</v>
      </c>
      <c r="P49" s="60">
        <f>D49/E49</f>
        <v>0.66178266178266176</v>
      </c>
      <c r="Q49" s="60">
        <f>H49/I49</f>
        <v>0.73104434907010019</v>
      </c>
      <c r="R49" s="61">
        <f>P49/Q49</f>
        <v>0.90525651778097949</v>
      </c>
    </row>
    <row r="50" spans="1:18" x14ac:dyDescent="0.3">
      <c r="B50" s="25">
        <v>-410.01</v>
      </c>
      <c r="C50" s="26">
        <v>-588</v>
      </c>
      <c r="D50" s="26">
        <v>673</v>
      </c>
      <c r="E50" s="26">
        <v>690</v>
      </c>
      <c r="F50" s="26">
        <v>-17</v>
      </c>
      <c r="G50" s="27">
        <v>0.48699999999999999</v>
      </c>
      <c r="H50" s="26">
        <v>1900</v>
      </c>
      <c r="I50" s="26">
        <v>1658</v>
      </c>
      <c r="J50" s="26">
        <v>242</v>
      </c>
      <c r="K50" s="28">
        <v>1.01</v>
      </c>
      <c r="L50" s="29">
        <v>43381</v>
      </c>
      <c r="N50" s="54">
        <f t="shared" si="4"/>
        <v>0.85113196033562166</v>
      </c>
      <c r="P50" s="60">
        <f t="shared" ref="P50:P59" si="13">D50/E50</f>
        <v>0.97536231884057967</v>
      </c>
      <c r="Q50" s="60">
        <f t="shared" ref="Q50:Q59" si="14">H50/I50</f>
        <v>1.1459589867310012</v>
      </c>
      <c r="R50" s="61">
        <f t="shared" ref="R50:R59" si="15">P50/Q50</f>
        <v>0.85113196033562166</v>
      </c>
    </row>
    <row r="51" spans="1:18" x14ac:dyDescent="0.3">
      <c r="B51" s="25">
        <v>-642.04</v>
      </c>
      <c r="C51" s="26">
        <v>-881</v>
      </c>
      <c r="D51" s="26">
        <v>446</v>
      </c>
      <c r="E51" s="26">
        <v>920</v>
      </c>
      <c r="F51" s="26">
        <v>-474</v>
      </c>
      <c r="G51" s="27">
        <v>0.32200000000000001</v>
      </c>
      <c r="H51" s="26">
        <v>1119</v>
      </c>
      <c r="I51" s="26">
        <v>2539</v>
      </c>
      <c r="J51" s="26">
        <v>-1420</v>
      </c>
      <c r="K51" s="28">
        <v>1.04</v>
      </c>
      <c r="L51" s="29">
        <v>43378</v>
      </c>
      <c r="N51" s="54">
        <f t="shared" si="4"/>
        <v>1.0999669736177486</v>
      </c>
      <c r="P51" s="60">
        <f t="shared" si="13"/>
        <v>0.48478260869565215</v>
      </c>
      <c r="Q51" s="60">
        <f t="shared" si="14"/>
        <v>0.44072469476171722</v>
      </c>
      <c r="R51" s="61">
        <f t="shared" si="15"/>
        <v>1.0999669736177486</v>
      </c>
    </row>
    <row r="52" spans="1:18" x14ac:dyDescent="0.3">
      <c r="B52" s="25">
        <v>-1175.33</v>
      </c>
      <c r="C52" s="26">
        <v>-1411</v>
      </c>
      <c r="D52" s="26">
        <v>295</v>
      </c>
      <c r="E52" s="26">
        <v>1072</v>
      </c>
      <c r="F52" s="26">
        <v>-777</v>
      </c>
      <c r="G52" s="27">
        <v>0.21299999999999999</v>
      </c>
      <c r="H52" s="26">
        <v>1200</v>
      </c>
      <c r="I52" s="26">
        <v>2610</v>
      </c>
      <c r="J52" s="26">
        <v>-1410</v>
      </c>
      <c r="K52" s="28">
        <v>1.08</v>
      </c>
      <c r="L52" s="29">
        <v>43377</v>
      </c>
      <c r="N52" s="54">
        <f t="shared" si="4"/>
        <v>0.59853078358208955</v>
      </c>
      <c r="P52" s="60">
        <f t="shared" si="13"/>
        <v>0.27518656716417911</v>
      </c>
      <c r="Q52" s="60">
        <f t="shared" si="14"/>
        <v>0.45977011494252873</v>
      </c>
      <c r="R52" s="61">
        <f t="shared" si="15"/>
        <v>0.59853078358208955</v>
      </c>
    </row>
    <row r="53" spans="1:18" x14ac:dyDescent="0.3">
      <c r="B53" s="25">
        <v>190.97</v>
      </c>
      <c r="C53" s="26">
        <v>107</v>
      </c>
      <c r="D53" s="26">
        <v>837</v>
      </c>
      <c r="E53" s="26">
        <v>527</v>
      </c>
      <c r="F53" s="26">
        <v>310</v>
      </c>
      <c r="G53" s="27">
        <v>0.60499999999999998</v>
      </c>
      <c r="H53" s="26">
        <v>2264</v>
      </c>
      <c r="I53" s="26">
        <v>1506</v>
      </c>
      <c r="J53" s="26">
        <v>757</v>
      </c>
      <c r="K53" s="28">
        <v>1.07</v>
      </c>
      <c r="L53" s="29">
        <v>43376</v>
      </c>
      <c r="N53" s="54">
        <f t="shared" si="4"/>
        <v>1.0564851382249012</v>
      </c>
      <c r="P53" s="60">
        <f t="shared" si="13"/>
        <v>1.588235294117647</v>
      </c>
      <c r="Q53" s="60">
        <f t="shared" si="14"/>
        <v>1.5033200531208499</v>
      </c>
      <c r="R53" s="61">
        <f t="shared" si="15"/>
        <v>1.0564851382249012</v>
      </c>
    </row>
    <row r="54" spans="1:18" x14ac:dyDescent="0.3">
      <c r="B54" s="25">
        <v>-561.98</v>
      </c>
      <c r="C54" s="26">
        <v>-751</v>
      </c>
      <c r="D54" s="26">
        <v>541</v>
      </c>
      <c r="E54" s="26">
        <v>823</v>
      </c>
      <c r="F54" s="26">
        <v>-282</v>
      </c>
      <c r="G54" s="27">
        <v>0.39100000000000001</v>
      </c>
      <c r="H54" s="26">
        <v>1681</v>
      </c>
      <c r="I54" s="26">
        <v>1969</v>
      </c>
      <c r="J54" s="26">
        <v>-288</v>
      </c>
      <c r="K54" s="28">
        <v>1.04</v>
      </c>
      <c r="L54" s="29">
        <v>43375</v>
      </c>
      <c r="N54" s="54">
        <f t="shared" si="4"/>
        <v>0.76997288687879617</v>
      </c>
      <c r="P54" s="60">
        <f t="shared" si="13"/>
        <v>0.65735115431348723</v>
      </c>
      <c r="Q54" s="60">
        <f t="shared" si="14"/>
        <v>0.85373285931945153</v>
      </c>
      <c r="R54" s="61">
        <f t="shared" si="15"/>
        <v>0.76997288687879617</v>
      </c>
    </row>
    <row r="55" spans="1:18" x14ac:dyDescent="0.3">
      <c r="B55" s="25">
        <v>-221.36</v>
      </c>
      <c r="C55" s="26">
        <v>-331</v>
      </c>
      <c r="D55" s="26">
        <v>555</v>
      </c>
      <c r="E55" s="26">
        <v>812</v>
      </c>
      <c r="F55" s="26">
        <v>-257</v>
      </c>
      <c r="G55" s="27">
        <v>0.40100000000000002</v>
      </c>
      <c r="H55" s="26">
        <v>1941</v>
      </c>
      <c r="I55" s="26">
        <v>1646</v>
      </c>
      <c r="J55" s="26">
        <v>295</v>
      </c>
      <c r="K55" s="28">
        <v>1.01</v>
      </c>
      <c r="L55" s="29">
        <v>43374</v>
      </c>
      <c r="N55" s="54">
        <f t="shared" si="4"/>
        <v>0.57961717970778359</v>
      </c>
      <c r="P55" s="60">
        <f t="shared" si="13"/>
        <v>0.68349753694581283</v>
      </c>
      <c r="Q55" s="60">
        <f t="shared" si="14"/>
        <v>1.1792223572296476</v>
      </c>
      <c r="R55" s="61">
        <f t="shared" si="15"/>
        <v>0.57961717970778359</v>
      </c>
    </row>
    <row r="56" spans="1:18" x14ac:dyDescent="0.3">
      <c r="B56" s="25">
        <v>4.74</v>
      </c>
      <c r="C56" s="26">
        <v>-156</v>
      </c>
      <c r="D56" s="26">
        <v>767</v>
      </c>
      <c r="E56" s="26">
        <v>582</v>
      </c>
      <c r="F56" s="26">
        <v>185</v>
      </c>
      <c r="G56" s="27">
        <v>0.55500000000000005</v>
      </c>
      <c r="H56" s="26">
        <v>1845</v>
      </c>
      <c r="I56" s="26">
        <v>1828</v>
      </c>
      <c r="J56" s="26">
        <v>16</v>
      </c>
      <c r="K56" s="28">
        <v>1.06</v>
      </c>
      <c r="L56" s="29">
        <v>43371</v>
      </c>
      <c r="N56" s="54">
        <f t="shared" si="4"/>
        <v>1.3057264455806068</v>
      </c>
      <c r="P56" s="60">
        <f t="shared" si="13"/>
        <v>1.3178694158075601</v>
      </c>
      <c r="Q56" s="60">
        <f t="shared" si="14"/>
        <v>1.0092997811816193</v>
      </c>
      <c r="R56" s="61">
        <f t="shared" si="15"/>
        <v>1.3057264455806068</v>
      </c>
    </row>
    <row r="57" spans="1:18" x14ac:dyDescent="0.3">
      <c r="B57" s="25">
        <v>162.97</v>
      </c>
      <c r="C57" s="26">
        <v>107</v>
      </c>
      <c r="D57" s="26">
        <v>702</v>
      </c>
      <c r="E57" s="26">
        <v>652</v>
      </c>
      <c r="F57" s="26">
        <v>50</v>
      </c>
      <c r="G57" s="27">
        <v>0.50800000000000001</v>
      </c>
      <c r="H57" s="26">
        <v>1770</v>
      </c>
      <c r="I57" s="26">
        <v>1417</v>
      </c>
      <c r="J57" s="26">
        <v>353</v>
      </c>
      <c r="K57" s="28">
        <v>0.91</v>
      </c>
      <c r="L57" s="29">
        <v>43370</v>
      </c>
      <c r="N57" s="54">
        <f t="shared" si="4"/>
        <v>0.86195799105750237</v>
      </c>
      <c r="P57" s="60">
        <f t="shared" si="13"/>
        <v>1.0766871165644172</v>
      </c>
      <c r="Q57" s="60">
        <f t="shared" si="14"/>
        <v>1.2491178546224417</v>
      </c>
      <c r="R57" s="61">
        <f t="shared" si="15"/>
        <v>0.86195799105750237</v>
      </c>
    </row>
    <row r="58" spans="1:18" ht="15.75" thickBot="1" x14ac:dyDescent="0.35">
      <c r="B58" s="30">
        <v>-319.92</v>
      </c>
      <c r="C58" s="31">
        <v>-273</v>
      </c>
      <c r="D58" s="31">
        <v>427</v>
      </c>
      <c r="E58" s="31">
        <v>926</v>
      </c>
      <c r="F58" s="31">
        <v>-499</v>
      </c>
      <c r="G58" s="32">
        <v>0.309</v>
      </c>
      <c r="H58" s="31">
        <v>1128</v>
      </c>
      <c r="I58" s="31">
        <v>2429</v>
      </c>
      <c r="J58" s="31">
        <v>-1300</v>
      </c>
      <c r="K58" s="33">
        <v>1.01</v>
      </c>
      <c r="L58" s="29">
        <v>43369</v>
      </c>
      <c r="N58" s="54">
        <f t="shared" si="4"/>
        <v>0.99296811574222998</v>
      </c>
      <c r="P58" s="60">
        <f t="shared" si="13"/>
        <v>0.4611231101511879</v>
      </c>
      <c r="Q58" s="60">
        <f t="shared" si="14"/>
        <v>0.46438863729930013</v>
      </c>
      <c r="R58" s="61">
        <f t="shared" si="15"/>
        <v>0.99296811574222998</v>
      </c>
    </row>
    <row r="59" spans="1:18" x14ac:dyDescent="0.3">
      <c r="B59" s="17">
        <v>-3429.62</v>
      </c>
      <c r="C59" s="18">
        <v>-4852</v>
      </c>
      <c r="D59" s="18">
        <v>5785</v>
      </c>
      <c r="E59" s="18">
        <v>7823</v>
      </c>
      <c r="F59" s="18">
        <v>-2038</v>
      </c>
      <c r="G59" s="19">
        <v>0.42499999999999999</v>
      </c>
      <c r="H59" s="18">
        <v>16386</v>
      </c>
      <c r="I59" s="18">
        <v>19704</v>
      </c>
      <c r="J59" s="18">
        <v>-3318</v>
      </c>
      <c r="K59" s="20">
        <v>1.03</v>
      </c>
      <c r="N59" s="54">
        <f t="shared" si="4"/>
        <v>0.88922462578657513</v>
      </c>
      <c r="P59" s="60">
        <f t="shared" si="13"/>
        <v>0.73948613064041924</v>
      </c>
      <c r="Q59" s="60">
        <f t="shared" si="14"/>
        <v>0.8316077953714982</v>
      </c>
      <c r="R59" s="61">
        <f t="shared" si="15"/>
        <v>0.88922462578657513</v>
      </c>
    </row>
    <row r="60" spans="1:18" ht="15" customHeight="1" x14ac:dyDescent="0.3">
      <c r="A60" s="42" t="s">
        <v>104</v>
      </c>
      <c r="B60" s="43"/>
      <c r="C60" s="44"/>
      <c r="D60" s="44"/>
      <c r="E60" s="44"/>
      <c r="F60" s="44"/>
      <c r="G60" s="56"/>
      <c r="H60" s="57"/>
      <c r="I60" s="57"/>
      <c r="J60" s="44"/>
      <c r="K60" s="46"/>
      <c r="L60" s="42"/>
    </row>
    <row r="61" spans="1:18" ht="15" customHeight="1" x14ac:dyDescent="0.3">
      <c r="C61" s="44"/>
      <c r="D61" s="44"/>
      <c r="E61" s="44"/>
      <c r="F61" s="44"/>
      <c r="G61" s="59"/>
      <c r="H61" s="58"/>
      <c r="I61" s="58"/>
      <c r="J61" s="44"/>
      <c r="K61" s="46"/>
      <c r="L61" s="42"/>
    </row>
    <row r="62" spans="1:18" ht="15.75" thickBot="1" x14ac:dyDescent="0.35">
      <c r="A62" s="43"/>
      <c r="B62" s="43" t="s">
        <v>99</v>
      </c>
      <c r="C62" s="44" t="s">
        <v>91</v>
      </c>
      <c r="K62" s="46"/>
      <c r="N62" s="47" t="s">
        <v>100</v>
      </c>
    </row>
    <row r="63" spans="1:18" x14ac:dyDescent="0.3">
      <c r="A63" s="47"/>
      <c r="B63" s="21" t="s">
        <v>25</v>
      </c>
      <c r="C63" s="22" t="s">
        <v>24</v>
      </c>
      <c r="D63" s="22" t="s">
        <v>23</v>
      </c>
      <c r="E63" s="22" t="s">
        <v>22</v>
      </c>
      <c r="F63" s="22" t="s">
        <v>21</v>
      </c>
      <c r="G63" s="23" t="s">
        <v>20</v>
      </c>
      <c r="H63" s="22" t="s">
        <v>19</v>
      </c>
      <c r="I63" s="22" t="s">
        <v>18</v>
      </c>
      <c r="J63" s="22" t="s">
        <v>17</v>
      </c>
      <c r="K63" s="24" t="s">
        <v>16</v>
      </c>
      <c r="L63" s="1"/>
      <c r="N63" s="55"/>
    </row>
    <row r="64" spans="1:18" x14ac:dyDescent="0.3">
      <c r="B64" s="25">
        <v>-630.94000000000005</v>
      </c>
      <c r="C64" s="26">
        <v>-947</v>
      </c>
      <c r="D64" s="26">
        <v>704</v>
      </c>
      <c r="E64" s="26">
        <v>1086</v>
      </c>
      <c r="F64" s="26">
        <v>-382</v>
      </c>
      <c r="G64" s="27">
        <v>0.36799999999999999</v>
      </c>
      <c r="H64" s="26">
        <v>1267</v>
      </c>
      <c r="I64" s="26">
        <v>1951</v>
      </c>
      <c r="J64" s="26">
        <v>-683</v>
      </c>
      <c r="K64" s="28">
        <v>1.07</v>
      </c>
      <c r="L64" s="29">
        <v>43382</v>
      </c>
      <c r="N64" s="54">
        <f t="shared" ref="N64" si="16">(D64/E64)/(H64/I64)</f>
        <v>0.99821361345734849</v>
      </c>
      <c r="P64" s="60">
        <f>D64/E64</f>
        <v>0.64825046040515655</v>
      </c>
      <c r="Q64" s="60">
        <f>H64/I64</f>
        <v>0.64941055868785236</v>
      </c>
      <c r="R64" s="61">
        <f>P64/Q64</f>
        <v>0.99821361345734849</v>
      </c>
    </row>
    <row r="65" spans="1:18" x14ac:dyDescent="0.3">
      <c r="B65" s="25">
        <v>-9.39</v>
      </c>
      <c r="C65" s="26">
        <v>-72</v>
      </c>
      <c r="D65" s="26">
        <v>1021</v>
      </c>
      <c r="E65" s="26">
        <v>783</v>
      </c>
      <c r="F65" s="26">
        <v>238</v>
      </c>
      <c r="G65" s="27">
        <v>0.53400000000000003</v>
      </c>
      <c r="H65" s="26">
        <v>2068</v>
      </c>
      <c r="I65" s="26">
        <v>1018</v>
      </c>
      <c r="J65" s="26">
        <v>1050</v>
      </c>
      <c r="K65" s="28">
        <v>1.03</v>
      </c>
      <c r="L65" s="29">
        <v>43381</v>
      </c>
      <c r="N65" s="54">
        <f t="shared" si="4"/>
        <v>0.64189090711467822</v>
      </c>
      <c r="P65" s="60">
        <f t="shared" ref="P65:P74" si="17">D65/E65</f>
        <v>1.3039591315453385</v>
      </c>
      <c r="Q65" s="60">
        <f t="shared" ref="Q65:Q74" si="18">H65/I65</f>
        <v>2.031434184675835</v>
      </c>
      <c r="R65" s="61">
        <f t="shared" ref="R65:R74" si="19">P65/Q65</f>
        <v>0.64189090711467822</v>
      </c>
    </row>
    <row r="66" spans="1:18" x14ac:dyDescent="0.3">
      <c r="B66" s="25">
        <v>-470.28</v>
      </c>
      <c r="C66" s="26">
        <v>-503</v>
      </c>
      <c r="D66" s="26">
        <v>600</v>
      </c>
      <c r="E66" s="26">
        <v>1208</v>
      </c>
      <c r="F66" s="26">
        <v>-608</v>
      </c>
      <c r="G66" s="27">
        <v>0.314</v>
      </c>
      <c r="H66" s="26">
        <v>1121</v>
      </c>
      <c r="I66" s="26">
        <v>1898</v>
      </c>
      <c r="J66" s="26">
        <v>-777</v>
      </c>
      <c r="K66" s="28">
        <v>1.01</v>
      </c>
      <c r="L66" s="29">
        <v>43378</v>
      </c>
      <c r="N66" s="54">
        <f t="shared" si="4"/>
        <v>0.84095917197866143</v>
      </c>
      <c r="P66" s="60">
        <f t="shared" si="17"/>
        <v>0.49668874172185429</v>
      </c>
      <c r="Q66" s="60">
        <f t="shared" si="18"/>
        <v>0.59062170706006323</v>
      </c>
      <c r="R66" s="61">
        <f t="shared" si="19"/>
        <v>0.84095917197866143</v>
      </c>
    </row>
    <row r="67" spans="1:18" x14ac:dyDescent="0.3">
      <c r="B67" s="25">
        <v>-983.91</v>
      </c>
      <c r="C67" s="26">
        <v>-1071</v>
      </c>
      <c r="D67" s="26">
        <v>418</v>
      </c>
      <c r="E67" s="26">
        <v>1390</v>
      </c>
      <c r="F67" s="26">
        <v>-972</v>
      </c>
      <c r="G67" s="27">
        <v>0.219</v>
      </c>
      <c r="H67" s="26">
        <v>1117</v>
      </c>
      <c r="I67" s="26">
        <v>2050</v>
      </c>
      <c r="J67" s="26">
        <v>-932</v>
      </c>
      <c r="K67" s="28">
        <v>1.07</v>
      </c>
      <c r="L67" s="29">
        <v>43377</v>
      </c>
      <c r="N67" s="54">
        <f t="shared" si="4"/>
        <v>0.5519022561717859</v>
      </c>
      <c r="P67" s="60">
        <f t="shared" si="17"/>
        <v>0.30071942446043165</v>
      </c>
      <c r="Q67" s="60">
        <f t="shared" si="18"/>
        <v>0.54487804878048784</v>
      </c>
      <c r="R67" s="61">
        <f t="shared" si="19"/>
        <v>0.5519022561717859</v>
      </c>
    </row>
    <row r="68" spans="1:18" x14ac:dyDescent="0.3">
      <c r="B68" s="25">
        <v>143.83000000000001</v>
      </c>
      <c r="C68" s="26">
        <v>51</v>
      </c>
      <c r="D68" s="26">
        <v>1093</v>
      </c>
      <c r="E68" s="26">
        <v>707</v>
      </c>
      <c r="F68" s="26">
        <v>386</v>
      </c>
      <c r="G68" s="27">
        <v>0.57099999999999995</v>
      </c>
      <c r="H68" s="26">
        <v>1985</v>
      </c>
      <c r="I68" s="26">
        <v>1220</v>
      </c>
      <c r="J68" s="26">
        <v>765</v>
      </c>
      <c r="K68" s="28">
        <v>1.0900000000000001</v>
      </c>
      <c r="L68" s="29">
        <v>43376</v>
      </c>
      <c r="N68" s="54">
        <f t="shared" si="4"/>
        <v>0.95016727293456227</v>
      </c>
      <c r="P68" s="60">
        <f t="shared" si="17"/>
        <v>1.5459688826025459</v>
      </c>
      <c r="Q68" s="60">
        <f t="shared" si="18"/>
        <v>1.6270491803278688</v>
      </c>
      <c r="R68" s="61">
        <f t="shared" si="19"/>
        <v>0.95016727293456227</v>
      </c>
    </row>
    <row r="69" spans="1:18" x14ac:dyDescent="0.3">
      <c r="B69" s="25">
        <v>-473.61</v>
      </c>
      <c r="C69" s="26">
        <v>-524</v>
      </c>
      <c r="D69" s="26">
        <v>692</v>
      </c>
      <c r="E69" s="26">
        <v>1108</v>
      </c>
      <c r="F69" s="26">
        <v>-416</v>
      </c>
      <c r="G69" s="27">
        <v>0.36199999999999999</v>
      </c>
      <c r="H69" s="26">
        <v>1444</v>
      </c>
      <c r="I69" s="26">
        <v>1687</v>
      </c>
      <c r="J69" s="26">
        <v>-242</v>
      </c>
      <c r="K69" s="28">
        <v>1.05</v>
      </c>
      <c r="L69" s="29">
        <v>43375</v>
      </c>
      <c r="N69" s="54">
        <f t="shared" si="4"/>
        <v>0.72964938948168445</v>
      </c>
      <c r="P69" s="60">
        <f t="shared" si="17"/>
        <v>0.62454873646209386</v>
      </c>
      <c r="Q69" s="60">
        <f t="shared" si="18"/>
        <v>0.8559573206876111</v>
      </c>
      <c r="R69" s="61">
        <f t="shared" si="19"/>
        <v>0.72964938948168445</v>
      </c>
    </row>
    <row r="70" spans="1:18" x14ac:dyDescent="0.3">
      <c r="B70" s="25">
        <v>-379.1</v>
      </c>
      <c r="C70" s="26">
        <v>-393</v>
      </c>
      <c r="D70" s="26">
        <v>657</v>
      </c>
      <c r="E70" s="26">
        <v>1152</v>
      </c>
      <c r="F70" s="26">
        <v>-495</v>
      </c>
      <c r="G70" s="27">
        <v>0.34300000000000003</v>
      </c>
      <c r="H70" s="26">
        <v>1722</v>
      </c>
      <c r="I70" s="26">
        <v>1343</v>
      </c>
      <c r="J70" s="26">
        <v>378</v>
      </c>
      <c r="K70" s="28">
        <v>1.02</v>
      </c>
      <c r="L70" s="29">
        <v>43374</v>
      </c>
      <c r="N70" s="54">
        <f t="shared" si="4"/>
        <v>0.44479075929152151</v>
      </c>
      <c r="P70" s="60">
        <f t="shared" si="17"/>
        <v>0.5703125</v>
      </c>
      <c r="Q70" s="60">
        <f t="shared" si="18"/>
        <v>1.2822040208488459</v>
      </c>
      <c r="R70" s="61">
        <f t="shared" si="19"/>
        <v>0.44479075929152151</v>
      </c>
    </row>
    <row r="71" spans="1:18" x14ac:dyDescent="0.3">
      <c r="B71" s="25">
        <v>74.97</v>
      </c>
      <c r="C71" s="26">
        <v>58</v>
      </c>
      <c r="D71" s="26">
        <v>1026</v>
      </c>
      <c r="E71" s="26">
        <v>758</v>
      </c>
      <c r="F71" s="26">
        <v>268</v>
      </c>
      <c r="G71" s="27">
        <v>0.53600000000000003</v>
      </c>
      <c r="H71" s="26">
        <v>1553</v>
      </c>
      <c r="I71" s="26">
        <v>1549</v>
      </c>
      <c r="J71" s="26">
        <v>3</v>
      </c>
      <c r="K71" s="28">
        <v>1.05</v>
      </c>
      <c r="L71" s="29">
        <v>43371</v>
      </c>
      <c r="N71" s="54">
        <f t="shared" si="4"/>
        <v>1.3500756897451016</v>
      </c>
      <c r="P71" s="60">
        <f t="shared" si="17"/>
        <v>1.353562005277045</v>
      </c>
      <c r="Q71" s="60">
        <f t="shared" si="18"/>
        <v>1.0025823111684957</v>
      </c>
      <c r="R71" s="61">
        <f t="shared" si="19"/>
        <v>1.3500756897451016</v>
      </c>
    </row>
    <row r="72" spans="1:18" x14ac:dyDescent="0.3">
      <c r="B72" s="25">
        <v>12.6</v>
      </c>
      <c r="C72" s="26">
        <v>-12</v>
      </c>
      <c r="D72" s="26">
        <v>885</v>
      </c>
      <c r="E72" s="26">
        <v>891</v>
      </c>
      <c r="F72" s="26">
        <v>-6</v>
      </c>
      <c r="G72" s="27">
        <v>0.46300000000000002</v>
      </c>
      <c r="H72" s="26">
        <v>1387</v>
      </c>
      <c r="I72" s="26">
        <v>1401</v>
      </c>
      <c r="J72" s="26">
        <v>-13</v>
      </c>
      <c r="K72" s="28">
        <v>0.94</v>
      </c>
      <c r="L72" s="29">
        <v>43370</v>
      </c>
      <c r="N72" s="54">
        <f t="shared" si="4"/>
        <v>1.0032917495066018</v>
      </c>
      <c r="P72" s="60">
        <f t="shared" si="17"/>
        <v>0.9932659932659933</v>
      </c>
      <c r="Q72" s="60">
        <f t="shared" si="18"/>
        <v>0.99000713775874372</v>
      </c>
      <c r="R72" s="61">
        <f t="shared" si="19"/>
        <v>1.0032917495066018</v>
      </c>
    </row>
    <row r="73" spans="1:18" ht="15.75" thickBot="1" x14ac:dyDescent="0.35">
      <c r="B73" s="30">
        <v>-546.55999999999995</v>
      </c>
      <c r="C73" s="31">
        <v>-567</v>
      </c>
      <c r="D73" s="31">
        <v>499</v>
      </c>
      <c r="E73" s="31">
        <v>1293</v>
      </c>
      <c r="F73" s="31">
        <v>-794</v>
      </c>
      <c r="G73" s="32">
        <v>0.26100000000000001</v>
      </c>
      <c r="H73" s="31">
        <v>874</v>
      </c>
      <c r="I73" s="31">
        <v>2303</v>
      </c>
      <c r="J73" s="31">
        <v>-1428</v>
      </c>
      <c r="K73" s="33">
        <v>1.05</v>
      </c>
      <c r="L73" s="29">
        <v>43369</v>
      </c>
      <c r="N73" s="54">
        <f t="shared" si="4"/>
        <v>1.0169147017650046</v>
      </c>
      <c r="P73" s="60">
        <f t="shared" si="17"/>
        <v>0.38592420726991494</v>
      </c>
      <c r="Q73" s="60">
        <f t="shared" si="18"/>
        <v>0.37950499348675643</v>
      </c>
      <c r="R73" s="61">
        <f t="shared" si="19"/>
        <v>1.0169147017650046</v>
      </c>
    </row>
    <row r="74" spans="1:18" x14ac:dyDescent="0.3">
      <c r="B74" s="17">
        <v>-3262.39</v>
      </c>
      <c r="C74" s="18">
        <v>-3980</v>
      </c>
      <c r="D74" s="18">
        <v>7595</v>
      </c>
      <c r="E74" s="18">
        <v>10376</v>
      </c>
      <c r="F74" s="18">
        <v>-2781</v>
      </c>
      <c r="G74" s="19">
        <v>0.42299999999999999</v>
      </c>
      <c r="H74" s="18">
        <v>14543</v>
      </c>
      <c r="I74" s="18">
        <v>16424</v>
      </c>
      <c r="J74" s="18">
        <v>-1881</v>
      </c>
      <c r="K74" s="20">
        <v>1.04</v>
      </c>
      <c r="N74" s="54">
        <f t="shared" si="4"/>
        <v>0.82665205054046786</v>
      </c>
      <c r="P74" s="60">
        <f t="shared" si="17"/>
        <v>0.73197764070932925</v>
      </c>
      <c r="Q74" s="60">
        <f t="shared" si="18"/>
        <v>0.88547247929858741</v>
      </c>
      <c r="R74" s="61">
        <f t="shared" si="19"/>
        <v>0.82665205054046786</v>
      </c>
    </row>
    <row r="75" spans="1:18" x14ac:dyDescent="0.3">
      <c r="A75" s="42" t="s">
        <v>105</v>
      </c>
      <c r="B75" s="43"/>
      <c r="C75" s="44"/>
      <c r="D75" s="44"/>
      <c r="E75" s="44"/>
      <c r="F75" s="44"/>
      <c r="G75" s="45"/>
      <c r="H75" s="44"/>
      <c r="I75" s="44"/>
      <c r="J75" s="44"/>
      <c r="K75" s="46"/>
      <c r="L75" s="42"/>
    </row>
    <row r="76" spans="1:18" x14ac:dyDescent="0.3">
      <c r="B76" s="43"/>
      <c r="C76" s="44"/>
      <c r="D76" s="44"/>
      <c r="E76" s="44"/>
      <c r="F76" s="44"/>
      <c r="G76" s="45"/>
      <c r="H76" s="44"/>
      <c r="I76" s="44"/>
      <c r="J76" s="44"/>
      <c r="K76" s="46"/>
      <c r="L76" s="42"/>
    </row>
    <row r="77" spans="1:18" ht="15.75" thickBot="1" x14ac:dyDescent="0.35">
      <c r="A77" s="43"/>
      <c r="B77" s="43" t="s">
        <v>87</v>
      </c>
      <c r="C77" s="18" t="s">
        <v>91</v>
      </c>
      <c r="N77" s="47" t="s">
        <v>100</v>
      </c>
    </row>
    <row r="78" spans="1:18" x14ac:dyDescent="0.3">
      <c r="A78" s="47"/>
      <c r="B78" s="21" t="s">
        <v>25</v>
      </c>
      <c r="C78" s="22" t="s">
        <v>24</v>
      </c>
      <c r="D78" s="22" t="s">
        <v>23</v>
      </c>
      <c r="E78" s="22" t="s">
        <v>22</v>
      </c>
      <c r="F78" s="22" t="s">
        <v>21</v>
      </c>
      <c r="G78" s="23" t="s">
        <v>20</v>
      </c>
      <c r="H78" s="22" t="s">
        <v>19</v>
      </c>
      <c r="I78" s="22" t="s">
        <v>18</v>
      </c>
      <c r="J78" s="22" t="s">
        <v>17</v>
      </c>
      <c r="K78" s="24" t="s">
        <v>16</v>
      </c>
      <c r="L78" s="1"/>
      <c r="N78" s="55"/>
    </row>
    <row r="79" spans="1:18" x14ac:dyDescent="0.3">
      <c r="B79" s="25">
        <v>-6.33</v>
      </c>
      <c r="C79" s="26">
        <v>-9</v>
      </c>
      <c r="D79" s="26">
        <v>6</v>
      </c>
      <c r="E79" s="26">
        <v>13</v>
      </c>
      <c r="F79" s="26">
        <v>-7</v>
      </c>
      <c r="G79" s="27">
        <v>0.316</v>
      </c>
      <c r="H79" s="26">
        <v>110</v>
      </c>
      <c r="I79" s="26">
        <v>207</v>
      </c>
      <c r="J79" s="26">
        <v>-96</v>
      </c>
      <c r="K79" s="28">
        <v>1.1499999999999999</v>
      </c>
      <c r="L79" s="29">
        <v>43382</v>
      </c>
      <c r="N79" s="54">
        <f t="shared" ref="N79" si="20">(D79/E79)/(H79/I79)</f>
        <v>0.86853146853146856</v>
      </c>
      <c r="P79" s="60">
        <f>D79/E79</f>
        <v>0.46153846153846156</v>
      </c>
      <c r="Q79" s="60">
        <f>H79/I79</f>
        <v>0.53140096618357491</v>
      </c>
      <c r="R79" s="61">
        <f>P79/Q79</f>
        <v>0.86853146853146856</v>
      </c>
    </row>
    <row r="80" spans="1:18" x14ac:dyDescent="0.3">
      <c r="B80" s="25">
        <v>0.21</v>
      </c>
      <c r="C80" s="26">
        <v>0</v>
      </c>
      <c r="D80" s="26">
        <v>9</v>
      </c>
      <c r="E80" s="26">
        <v>8</v>
      </c>
      <c r="F80" s="26">
        <v>1</v>
      </c>
      <c r="G80" s="27">
        <v>0.47399999999999998</v>
      </c>
      <c r="H80" s="26">
        <v>127</v>
      </c>
      <c r="I80" s="26">
        <v>142</v>
      </c>
      <c r="J80" s="26">
        <v>-15</v>
      </c>
      <c r="K80" s="28">
        <v>1.29</v>
      </c>
      <c r="L80" s="29">
        <v>43381</v>
      </c>
      <c r="N80" s="54">
        <f t="shared" si="4"/>
        <v>1.2578740157480315</v>
      </c>
      <c r="P80" s="60">
        <f t="shared" ref="P80:P89" si="21">D80/E80</f>
        <v>1.125</v>
      </c>
      <c r="Q80" s="60">
        <f t="shared" ref="Q80:Q89" si="22">H80/I80</f>
        <v>0.89436619718309862</v>
      </c>
      <c r="R80" s="61">
        <f t="shared" ref="R80:R89" si="23">P80/Q80</f>
        <v>1.2578740157480315</v>
      </c>
    </row>
    <row r="81" spans="1:18" x14ac:dyDescent="0.3">
      <c r="B81" s="25">
        <v>-13.8</v>
      </c>
      <c r="C81" s="26">
        <v>-31</v>
      </c>
      <c r="D81" s="26">
        <v>2</v>
      </c>
      <c r="E81" s="26">
        <v>17</v>
      </c>
      <c r="F81" s="26">
        <v>-15</v>
      </c>
      <c r="G81" s="27">
        <v>0.105</v>
      </c>
      <c r="H81" s="26">
        <v>33</v>
      </c>
      <c r="I81" s="26">
        <v>393</v>
      </c>
      <c r="J81" s="26">
        <v>-359</v>
      </c>
      <c r="K81" s="28">
        <v>1.54</v>
      </c>
      <c r="L81" s="29">
        <v>43378</v>
      </c>
      <c r="N81" s="54">
        <f t="shared" si="4"/>
        <v>1.4010695187165776</v>
      </c>
      <c r="P81" s="60">
        <f t="shared" si="21"/>
        <v>0.11764705882352941</v>
      </c>
      <c r="Q81" s="60">
        <f t="shared" si="22"/>
        <v>8.3969465648854963E-2</v>
      </c>
      <c r="R81" s="61">
        <f t="shared" si="23"/>
        <v>1.4010695187165776</v>
      </c>
    </row>
    <row r="82" spans="1:18" x14ac:dyDescent="0.3">
      <c r="B82" s="25">
        <v>-21.68</v>
      </c>
      <c r="C82" s="26">
        <v>-58</v>
      </c>
      <c r="D82" s="26">
        <v>3</v>
      </c>
      <c r="E82" s="26">
        <v>16</v>
      </c>
      <c r="F82" s="26">
        <v>-13</v>
      </c>
      <c r="G82" s="27">
        <v>0.158</v>
      </c>
      <c r="H82" s="26">
        <v>135</v>
      </c>
      <c r="I82" s="26">
        <v>345</v>
      </c>
      <c r="J82" s="26">
        <v>-209</v>
      </c>
      <c r="K82" s="28">
        <v>1.74</v>
      </c>
      <c r="L82" s="29">
        <v>43377</v>
      </c>
      <c r="N82" s="54">
        <f t="shared" si="4"/>
        <v>0.47916666666666663</v>
      </c>
      <c r="P82" s="60">
        <f t="shared" si="21"/>
        <v>0.1875</v>
      </c>
      <c r="Q82" s="60">
        <f t="shared" si="22"/>
        <v>0.39130434782608697</v>
      </c>
      <c r="R82" s="61">
        <f t="shared" si="23"/>
        <v>0.47916666666666663</v>
      </c>
    </row>
    <row r="83" spans="1:18" x14ac:dyDescent="0.3">
      <c r="B83" s="25">
        <v>4.45</v>
      </c>
      <c r="C83" s="26">
        <v>6</v>
      </c>
      <c r="D83" s="26">
        <v>12</v>
      </c>
      <c r="E83" s="26">
        <v>7</v>
      </c>
      <c r="F83" s="26">
        <v>5</v>
      </c>
      <c r="G83" s="27">
        <v>0.63200000000000001</v>
      </c>
      <c r="H83" s="26">
        <v>262</v>
      </c>
      <c r="I83" s="26">
        <v>67</v>
      </c>
      <c r="J83" s="26">
        <v>195</v>
      </c>
      <c r="K83" s="28">
        <v>1.19</v>
      </c>
      <c r="L83" s="29">
        <v>43376</v>
      </c>
      <c r="N83" s="54">
        <f t="shared" ref="N83:N89" si="24">(D83/E83)/(H83/I83)</f>
        <v>0.43838604143947651</v>
      </c>
      <c r="P83" s="60">
        <f t="shared" si="21"/>
        <v>1.7142857142857142</v>
      </c>
      <c r="Q83" s="60">
        <f t="shared" si="22"/>
        <v>3.91044776119403</v>
      </c>
      <c r="R83" s="61">
        <f t="shared" si="23"/>
        <v>0.43838604143947651</v>
      </c>
    </row>
    <row r="84" spans="1:18" x14ac:dyDescent="0.3">
      <c r="B84" s="25">
        <v>-4.57</v>
      </c>
      <c r="C84" s="26">
        <v>-6</v>
      </c>
      <c r="D84" s="26">
        <v>7</v>
      </c>
      <c r="E84" s="26">
        <v>11</v>
      </c>
      <c r="F84" s="26">
        <v>-4</v>
      </c>
      <c r="G84" s="27">
        <v>0.36799999999999999</v>
      </c>
      <c r="H84" s="26">
        <v>65</v>
      </c>
      <c r="I84" s="26">
        <v>140</v>
      </c>
      <c r="J84" s="26">
        <v>-74</v>
      </c>
      <c r="K84" s="28">
        <v>0.91</v>
      </c>
      <c r="L84" s="29">
        <v>43375</v>
      </c>
      <c r="N84" s="54">
        <f t="shared" si="24"/>
        <v>1.3706293706293706</v>
      </c>
      <c r="P84" s="60">
        <f t="shared" si="21"/>
        <v>0.63636363636363635</v>
      </c>
      <c r="Q84" s="60">
        <f t="shared" si="22"/>
        <v>0.4642857142857143</v>
      </c>
      <c r="R84" s="61">
        <f t="shared" si="23"/>
        <v>1.3706293706293706</v>
      </c>
    </row>
    <row r="85" spans="1:18" x14ac:dyDescent="0.3">
      <c r="B85" s="25">
        <v>-0.39</v>
      </c>
      <c r="C85" s="26">
        <v>0</v>
      </c>
      <c r="D85" s="26">
        <v>9</v>
      </c>
      <c r="E85" s="26">
        <v>10</v>
      </c>
      <c r="F85" s="26">
        <v>-1</v>
      </c>
      <c r="G85" s="27">
        <v>0.47399999999999998</v>
      </c>
      <c r="H85" s="26">
        <v>196</v>
      </c>
      <c r="I85" s="26">
        <v>79</v>
      </c>
      <c r="J85" s="26">
        <v>117</v>
      </c>
      <c r="K85" s="28">
        <v>1</v>
      </c>
      <c r="L85" s="29">
        <v>43374</v>
      </c>
      <c r="N85" s="54">
        <f t="shared" si="24"/>
        <v>0.36275510204081635</v>
      </c>
      <c r="P85" s="60">
        <f t="shared" si="21"/>
        <v>0.9</v>
      </c>
      <c r="Q85" s="60">
        <f t="shared" si="22"/>
        <v>2.481012658227848</v>
      </c>
      <c r="R85" s="61">
        <f t="shared" si="23"/>
        <v>0.36275510204081635</v>
      </c>
    </row>
    <row r="86" spans="1:18" x14ac:dyDescent="0.3">
      <c r="B86" s="25">
        <v>2.13</v>
      </c>
      <c r="C86" s="26">
        <v>1</v>
      </c>
      <c r="D86" s="26">
        <v>11</v>
      </c>
      <c r="E86" s="26">
        <v>8</v>
      </c>
      <c r="F86" s="26">
        <v>3</v>
      </c>
      <c r="G86" s="27">
        <v>0.57899999999999996</v>
      </c>
      <c r="H86" s="26">
        <v>148</v>
      </c>
      <c r="I86" s="26">
        <v>136</v>
      </c>
      <c r="J86" s="26">
        <v>12</v>
      </c>
      <c r="K86" s="28">
        <v>1.03</v>
      </c>
      <c r="L86" s="29">
        <v>43371</v>
      </c>
      <c r="N86" s="54">
        <f t="shared" si="24"/>
        <v>1.2635135135135136</v>
      </c>
      <c r="P86" s="60">
        <f t="shared" si="21"/>
        <v>1.375</v>
      </c>
      <c r="Q86" s="60">
        <f t="shared" si="22"/>
        <v>1.088235294117647</v>
      </c>
      <c r="R86" s="61">
        <f t="shared" si="23"/>
        <v>1.2635135135135136</v>
      </c>
    </row>
    <row r="87" spans="1:18" x14ac:dyDescent="0.3">
      <c r="B87" s="25">
        <v>4.75</v>
      </c>
      <c r="C87" s="26">
        <v>3</v>
      </c>
      <c r="D87" s="26">
        <v>13</v>
      </c>
      <c r="E87" s="26">
        <v>5</v>
      </c>
      <c r="F87" s="26">
        <v>8</v>
      </c>
      <c r="G87" s="27">
        <v>0.68400000000000005</v>
      </c>
      <c r="H87" s="26">
        <v>168</v>
      </c>
      <c r="I87" s="26">
        <v>83</v>
      </c>
      <c r="J87" s="26">
        <v>85</v>
      </c>
      <c r="K87" s="28">
        <v>0.95</v>
      </c>
      <c r="L87" s="29">
        <v>43370</v>
      </c>
      <c r="N87" s="54">
        <f t="shared" si="24"/>
        <v>1.2845238095238096</v>
      </c>
      <c r="P87" s="60">
        <f t="shared" si="21"/>
        <v>2.6</v>
      </c>
      <c r="Q87" s="60">
        <f t="shared" si="22"/>
        <v>2.0240963855421685</v>
      </c>
      <c r="R87" s="61">
        <f t="shared" si="23"/>
        <v>1.2845238095238096</v>
      </c>
    </row>
    <row r="88" spans="1:18" ht="15.75" thickBot="1" x14ac:dyDescent="0.35">
      <c r="B88" s="30">
        <v>-11.17</v>
      </c>
      <c r="C88" s="31">
        <v>-12</v>
      </c>
      <c r="D88" s="31">
        <v>5</v>
      </c>
      <c r="E88" s="31">
        <v>14</v>
      </c>
      <c r="F88" s="31">
        <v>-9</v>
      </c>
      <c r="G88" s="32">
        <v>0.26300000000000001</v>
      </c>
      <c r="H88" s="31">
        <v>65</v>
      </c>
      <c r="I88" s="31">
        <v>250</v>
      </c>
      <c r="J88" s="31">
        <v>-184</v>
      </c>
      <c r="K88" s="33">
        <v>1.1399999999999999</v>
      </c>
      <c r="L88" s="29">
        <v>43369</v>
      </c>
      <c r="N88" s="54">
        <f t="shared" si="24"/>
        <v>1.3736263736263736</v>
      </c>
      <c r="P88" s="60">
        <f t="shared" si="21"/>
        <v>0.35714285714285715</v>
      </c>
      <c r="Q88" s="60">
        <f t="shared" si="22"/>
        <v>0.26</v>
      </c>
      <c r="R88" s="61">
        <f t="shared" si="23"/>
        <v>1.3736263736263736</v>
      </c>
    </row>
    <row r="89" spans="1:18" x14ac:dyDescent="0.3">
      <c r="B89" s="17">
        <v>-46.4</v>
      </c>
      <c r="C89" s="18">
        <v>-106</v>
      </c>
      <c r="D89" s="18">
        <v>77</v>
      </c>
      <c r="E89" s="18">
        <v>109</v>
      </c>
      <c r="F89" s="18">
        <v>-32</v>
      </c>
      <c r="G89" s="19">
        <v>0.41399999999999998</v>
      </c>
      <c r="H89" s="18">
        <v>1316</v>
      </c>
      <c r="I89" s="18">
        <v>1846</v>
      </c>
      <c r="J89" s="18">
        <v>-530</v>
      </c>
      <c r="K89" s="20">
        <v>1.19</v>
      </c>
      <c r="N89" s="54">
        <f t="shared" si="24"/>
        <v>0.99092328713644351</v>
      </c>
      <c r="P89" s="60">
        <f t="shared" si="21"/>
        <v>0.70642201834862384</v>
      </c>
      <c r="Q89" s="60">
        <f t="shared" si="22"/>
        <v>0.71289274106175515</v>
      </c>
      <c r="R89" s="61">
        <f t="shared" si="23"/>
        <v>0.99092328713644351</v>
      </c>
    </row>
    <row r="90" spans="1:18" x14ac:dyDescent="0.3">
      <c r="A90" s="42" t="s">
        <v>106</v>
      </c>
      <c r="B90" s="43"/>
      <c r="C90" s="44"/>
      <c r="D90" s="44"/>
      <c r="E90" s="44"/>
      <c r="F90" s="44"/>
      <c r="G90" s="45"/>
      <c r="H90" s="44"/>
      <c r="I90" s="44"/>
      <c r="J90" s="44"/>
      <c r="K90" s="46"/>
      <c r="L90" s="42"/>
    </row>
    <row r="91" spans="1:18" x14ac:dyDescent="0.3">
      <c r="B91" s="43"/>
      <c r="C91" s="44"/>
      <c r="D91" s="44"/>
      <c r="E91" s="44"/>
      <c r="F91" s="44"/>
      <c r="G91" s="45"/>
      <c r="H91" s="44"/>
      <c r="I91" s="44"/>
      <c r="J91" s="44"/>
      <c r="K91" s="46"/>
      <c r="L91" s="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ETFs</vt:lpstr>
      <vt:lpstr>breadth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</cp:lastModifiedBy>
  <dcterms:created xsi:type="dcterms:W3CDTF">2016-05-11T17:45:40Z</dcterms:created>
  <dcterms:modified xsi:type="dcterms:W3CDTF">2018-10-09T23:07:49Z</dcterms:modified>
</cp:coreProperties>
</file>