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ock Investor\Professional\output\"/>
    </mc:Choice>
  </mc:AlternateContent>
  <xr:revisionPtr revIDLastSave="0" documentId="13_ncr:1_{60677B83-121E-4E7B-86D8-6E5E6CB8BA38}" xr6:coauthVersionLast="32" xr6:coauthVersionMax="32" xr10:uidLastSave="{00000000-0000-0000-0000-000000000000}"/>
  <bookViews>
    <workbookView xWindow="0" yWindow="0" windowWidth="24390" windowHeight="7305" activeTab="1" xr2:uid="{00000000-000D-0000-FFFF-FFFF00000000}"/>
  </bookViews>
  <sheets>
    <sheet name="SPX-Q4-EARNINGS" sheetId="2" r:id="rId1"/>
    <sheet name="SPX-Q1-EARNINGS" sheetId="5" r:id="rId2"/>
    <sheet name="Summary" sheetId="4" r:id="rId3"/>
  </sheets>
  <calcPr calcId="179017"/>
</workbook>
</file>

<file path=xl/calcChain.xml><?xml version="1.0" encoding="utf-8"?>
<calcChain xmlns="http://schemas.openxmlformats.org/spreadsheetml/2006/main">
  <c r="V146" i="5" l="1"/>
  <c r="V316" i="5"/>
  <c r="Y316" i="5"/>
  <c r="Y146" i="5"/>
  <c r="J68" i="5"/>
  <c r="V3" i="5" l="1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2" i="4" s="1"/>
  <c r="AC3" i="5"/>
  <c r="D21" i="4" s="1"/>
  <c r="Z3" i="5"/>
  <c r="Y3" i="5"/>
  <c r="T3" i="5"/>
  <c r="D19" i="4" s="1"/>
  <c r="S3" i="5"/>
  <c r="D18" i="4" s="1"/>
  <c r="P3" i="5"/>
  <c r="D16" i="4" s="1"/>
  <c r="O3" i="5"/>
  <c r="D15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U3" i="5" l="1"/>
  <c r="D20" i="4" s="1"/>
  <c r="AA3" i="5"/>
  <c r="E3" i="5"/>
  <c r="D5" i="4" s="1"/>
  <c r="N3" i="5"/>
  <c r="D14" i="4" s="1"/>
  <c r="R3" i="5"/>
  <c r="K3" i="5"/>
  <c r="D11" i="4" s="1"/>
  <c r="Q3" i="5"/>
  <c r="D17" i="4" s="1"/>
  <c r="AE3" i="5"/>
  <c r="X3" i="2"/>
  <c r="C22" i="4" s="1"/>
  <c r="W3" i="2"/>
  <c r="C21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H3" i="2" l="1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8" i="4" s="1"/>
  <c r="M3" i="2"/>
  <c r="C16" i="4" s="1"/>
  <c r="L3" i="2"/>
  <c r="C15" i="4" s="1"/>
  <c r="D3" i="2"/>
  <c r="C4" i="4" s="1"/>
  <c r="C3" i="2"/>
  <c r="C3" i="4" s="1"/>
  <c r="Y3" i="2" l="1"/>
  <c r="Q3" i="2"/>
  <c r="C19" i="4" s="1"/>
  <c r="E3" i="2"/>
  <c r="C5" i="4" s="1"/>
  <c r="U3" i="2"/>
  <c r="N3" i="2"/>
  <c r="C17" i="4" s="1"/>
  <c r="O3" i="2"/>
  <c r="R3" i="2" l="1"/>
  <c r="C20" i="4" s="1"/>
</calcChain>
</file>

<file path=xl/sharedStrings.xml><?xml version="1.0" encoding="utf-8"?>
<sst xmlns="http://schemas.openxmlformats.org/spreadsheetml/2006/main" count="1797" uniqueCount="580">
  <si>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</si>
  <si>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</si>
  <si>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</si>
  <si>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</si>
  <si>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</si>
  <si>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</si>
  <si>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</si>
  <si>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</si>
  <si>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</si>
  <si>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</si>
  <si>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</si>
  <si>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</si>
  <si>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</si>
  <si>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</si>
  <si>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</si>
  <si>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</si>
  <si>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</si>
  <si>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</si>
  <si>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</si>
  <si>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</si>
  <si>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</si>
  <si>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</si>
  <si>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</si>
  <si>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</si>
  <si>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</si>
  <si>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</si>
  <si>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</si>
  <si>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</si>
  <si>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</si>
  <si>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</si>
  <si>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</si>
  <si>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</si>
  <si>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</si>
  <si>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</si>
  <si>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</si>
  <si>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</si>
  <si>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</si>
  <si>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</si>
  <si>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</si>
  <si>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</si>
  <si>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</si>
  <si>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</si>
  <si>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</si>
  <si>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</si>
  <si>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</si>
  <si>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</si>
  <si>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</si>
  <si>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</si>
  <si>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</si>
  <si>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</si>
  <si>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</si>
  <si>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</si>
  <si>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</si>
  <si>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</si>
  <si>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</si>
  <si>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</si>
  <si>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</si>
  <si>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</si>
  <si>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</si>
  <si>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</si>
  <si>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</si>
  <si>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</si>
  <si>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</si>
  <si>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</si>
  <si>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</si>
  <si>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</si>
  <si>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</si>
  <si>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</si>
  <si>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</si>
  <si>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</si>
  <si>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</si>
  <si>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</si>
  <si>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</si>
  <si>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</si>
  <si>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</si>
  <si>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</si>
  <si>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</si>
  <si>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</si>
  <si>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</si>
  <si>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</si>
  <si>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</si>
  <si>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</si>
  <si>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</si>
  <si>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</si>
  <si>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</si>
  <si>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</si>
  <si>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</si>
  <si>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</si>
  <si>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</si>
  <si>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</si>
  <si>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</si>
  <si>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</si>
  <si>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</si>
  <si>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</si>
  <si>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</si>
  <si>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</si>
  <si>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</si>
  <si>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</si>
  <si>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</si>
  <si>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</si>
  <si>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</si>
  <si>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</si>
  <si>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</si>
  <si>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</si>
  <si>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</si>
  <si>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</si>
  <si>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</si>
  <si>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</si>
  <si>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</si>
  <si>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</si>
  <si>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</si>
  <si>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</si>
  <si>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</si>
  <si>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</si>
  <si>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</si>
  <si>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</si>
  <si>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</si>
  <si>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</si>
  <si>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</si>
  <si>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</si>
  <si>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</si>
  <si>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</si>
  <si>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</si>
  <si>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</si>
  <si>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</si>
  <si>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</si>
  <si>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</si>
  <si>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</si>
  <si>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</si>
  <si>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</si>
  <si>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</si>
  <si>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</si>
  <si>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</si>
  <si>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</si>
  <si>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</si>
  <si>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</si>
  <si>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</si>
  <si>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</si>
  <si>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</si>
  <si>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</si>
  <si>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</si>
  <si>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</si>
  <si>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</si>
  <si>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</si>
  <si>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</si>
  <si>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</si>
  <si>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</si>
  <si>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</si>
  <si>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</si>
  <si>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</si>
  <si>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</si>
  <si>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</si>
  <si>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</si>
  <si>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</si>
  <si>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</si>
  <si>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</si>
  <si>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</si>
  <si>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</si>
  <si>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</si>
  <si>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</si>
  <si>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</si>
  <si>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</si>
  <si>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</si>
  <si>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</si>
  <si>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</si>
  <si>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</si>
  <si>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</si>
  <si>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</si>
  <si>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</si>
  <si>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</si>
  <si>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</si>
  <si>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</si>
  <si>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</si>
  <si>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</si>
  <si>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</si>
  <si>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</si>
  <si>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</si>
  <si>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</si>
  <si>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</si>
  <si>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</si>
  <si>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</si>
  <si>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</si>
  <si>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</si>
  <si>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</si>
  <si>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</si>
  <si>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</si>
  <si>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</si>
  <si>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</si>
  <si>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</si>
  <si>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</si>
  <si>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</si>
  <si>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</si>
  <si>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</si>
  <si>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</si>
  <si>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</si>
  <si>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</si>
  <si>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</si>
  <si>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</si>
  <si>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</si>
  <si>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</si>
  <si>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</si>
  <si>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</si>
  <si>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</si>
  <si>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</si>
  <si>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</si>
  <si>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</si>
  <si>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</si>
  <si>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</si>
  <si>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</si>
  <si>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</si>
  <si>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</si>
  <si>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</si>
  <si>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</si>
  <si>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</si>
  <si>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</si>
  <si>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</si>
  <si>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</si>
  <si>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</si>
  <si>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</si>
  <si>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</si>
  <si>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</si>
  <si>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</si>
  <si>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</si>
  <si>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</si>
  <si>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</si>
  <si>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</si>
  <si>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</si>
  <si>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</si>
  <si>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</si>
  <si>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</si>
  <si>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</si>
  <si>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</si>
  <si>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</si>
  <si>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</si>
  <si>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</si>
  <si>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</si>
  <si>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</si>
  <si>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</si>
  <si>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</si>
  <si>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</si>
  <si>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</si>
  <si>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</si>
  <si>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</si>
  <si>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</si>
  <si>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</si>
  <si>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</si>
  <si>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</si>
  <si>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</si>
  <si>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</si>
  <si>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</si>
  <si>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</si>
  <si>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</si>
  <si>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</si>
  <si>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</si>
  <si>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</si>
  <si>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</si>
  <si>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</si>
  <si>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</si>
  <si>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</si>
  <si>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</si>
  <si>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</si>
  <si>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</si>
  <si>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</si>
  <si>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</si>
  <si>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</si>
  <si>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</si>
  <si>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</si>
  <si>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</si>
  <si>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</si>
  <si>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</si>
  <si>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</si>
  <si>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</si>
  <si>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</si>
  <si>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</si>
  <si>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</si>
  <si>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</si>
  <si>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</si>
  <si>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</si>
  <si>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</si>
  <si>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</si>
  <si>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</si>
  <si>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</si>
  <si>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</si>
  <si>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</si>
  <si>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</si>
  <si>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</si>
  <si>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</si>
  <si>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</si>
  <si>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</si>
  <si>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</si>
  <si>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</si>
  <si>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</si>
  <si>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</si>
  <si>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</si>
  <si>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</si>
  <si>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</si>
  <si>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</si>
  <si>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</si>
  <si>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</si>
  <si>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</si>
  <si>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</si>
  <si>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</si>
  <si>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</si>
  <si>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</si>
  <si>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</si>
  <si>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</si>
  <si>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</si>
  <si>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</si>
  <si>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</si>
  <si>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</si>
  <si>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</si>
  <si>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</si>
  <si>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</si>
  <si>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</si>
  <si>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</si>
  <si>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</si>
  <si>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</si>
  <si>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</si>
  <si>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</si>
  <si>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</si>
  <si>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</si>
  <si>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</si>
  <si>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</si>
  <si>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</si>
  <si>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</si>
  <si>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</si>
  <si>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</si>
  <si>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</si>
  <si>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</si>
  <si>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</si>
  <si>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</si>
  <si>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</si>
  <si>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</si>
  <si>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</si>
  <si>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</si>
  <si>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</si>
  <si>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</si>
  <si>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</si>
  <si>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</si>
  <si>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</si>
  <si>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</si>
  <si>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</si>
  <si>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</si>
  <si>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</si>
  <si>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</si>
  <si>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</si>
  <si>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</si>
  <si>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</si>
  <si>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</si>
  <si>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</si>
  <si>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</si>
  <si>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</si>
  <si>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</si>
  <si>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</si>
  <si>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</si>
  <si>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</si>
  <si>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</si>
  <si>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</si>
  <si>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</si>
  <si>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</si>
  <si>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</si>
  <si>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</si>
  <si>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</si>
  <si>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</si>
  <si>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</si>
  <si>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</si>
  <si>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</si>
  <si>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</si>
  <si>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</si>
  <si>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</si>
  <si>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</si>
  <si>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</si>
  <si>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</si>
  <si>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</si>
  <si>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</si>
  <si>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</si>
  <si>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</si>
  <si>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</si>
  <si>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</si>
  <si>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</si>
  <si>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</si>
  <si>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</si>
  <si>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</si>
  <si>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</si>
  <si>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</si>
  <si>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</si>
  <si>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</si>
  <si>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</si>
  <si>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</si>
  <si>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</si>
  <si>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</si>
  <si>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</si>
  <si>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</si>
  <si>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</si>
  <si>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</si>
  <si>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</si>
  <si>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</si>
  <si>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</si>
  <si>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</si>
  <si>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</si>
  <si>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</si>
  <si>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</si>
  <si>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</si>
  <si>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</si>
  <si>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</si>
  <si>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</si>
  <si>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</si>
  <si>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</si>
  <si>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</si>
  <si>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</si>
  <si>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</si>
  <si>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</si>
  <si>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</si>
  <si>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</si>
  <si>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</si>
  <si>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</si>
  <si>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</si>
  <si>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</si>
  <si>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</si>
  <si>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</si>
  <si>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</si>
  <si>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</si>
  <si>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</si>
  <si>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</si>
  <si>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</si>
  <si>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</si>
  <si>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</si>
  <si>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</si>
  <si>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</si>
  <si>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</si>
  <si>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</si>
  <si>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</si>
  <si>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</si>
  <si>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</si>
  <si>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</si>
  <si>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</si>
  <si>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</si>
  <si>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</si>
  <si>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</si>
  <si>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</si>
  <si>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</si>
  <si>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</si>
  <si>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</si>
  <si>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</si>
  <si>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</si>
  <si>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</si>
  <si>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</si>
  <si>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</si>
  <si>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</si>
  <si>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</si>
  <si>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</si>
  <si>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</si>
  <si>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</si>
  <si>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</si>
  <si>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</si>
  <si>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</si>
  <si>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</si>
  <si>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</si>
  <si>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</si>
  <si>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</si>
  <si>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</si>
  <si>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</si>
  <si>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</si>
  <si>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</si>
  <si>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</si>
  <si>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</si>
  <si>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</si>
  <si>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</si>
  <si>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</si>
  <si>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</si>
  <si>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</si>
  <si>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</si>
  <si>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</si>
  <si>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</si>
  <si>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</si>
  <si>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</si>
  <si>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</si>
  <si>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</si>
  <si>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</si>
  <si>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</si>
  <si>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</si>
  <si>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</si>
  <si>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</si>
  <si>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</si>
  <si>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</si>
  <si>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</si>
  <si>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</si>
  <si>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</si>
  <si>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</si>
  <si>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</si>
  <si>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</si>
  <si>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</si>
  <si>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</si>
  <si>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</si>
  <si>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</si>
  <si>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</si>
  <si>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</si>
  <si>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</si>
  <si>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</si>
  <si>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</si>
  <si>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</si>
  <si>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</si>
  <si>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</si>
  <si>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</si>
  <si>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</si>
  <si>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</si>
  <si>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</si>
  <si>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</si>
  <si>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</si>
  <si>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</si>
  <si>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</si>
  <si>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</si>
  <si>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</si>
  <si>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</si>
  <si>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</si>
  <si>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</si>
  <si>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</si>
  <si>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</si>
  <si>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</si>
  <si>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</si>
  <si>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</si>
  <si>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</si>
  <si>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</si>
  <si>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</si>
  <si>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</si>
  <si>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</si>
  <si>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</si>
  <si>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</si>
  <si>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EPS Average</t>
  </si>
  <si>
    <t>EPS Median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</si>
  <si>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</si>
  <si>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</si>
  <si>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</si>
  <si>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</si>
  <si>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</si>
  <si>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</si>
  <si>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</si>
  <si>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</si>
  <si>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</si>
  <si>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</si>
  <si>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</si>
  <si>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</si>
  <si>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</si>
  <si>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</si>
  <si>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</si>
  <si>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</si>
  <si>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</si>
  <si>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</si>
  <si>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</si>
  <si>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</si>
  <si>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</si>
  <si>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</si>
  <si>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</si>
  <si>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</si>
  <si>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Q1
After Q4</t>
  </si>
  <si>
    <t>02-Mar-18</t>
  </si>
  <si>
    <t>31-Mar-18</t>
  </si>
  <si>
    <t>30-Mar-18</t>
  </si>
  <si>
    <t>25-Mar-18</t>
  </si>
  <si>
    <t>01-Apr-18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</si>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</sst>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18" xfId="0" applyBorder="1" applyAlignme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zoomScale="80" zoomScaleNormal="80" workbookViewId="0">
      <pane ySplit="3" topLeftCell="A4" activePane="bottomLeft" state="frozen"/>
      <selection pane="bottomLeft" activeCell="V454" sqref="V454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530</v>
      </c>
      <c r="X2" s="54" t="s">
        <v>531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541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532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535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ht="18" x14ac:dyDescent="0.35">
      <c r="A284" s="48">
        <f t="shared" si="4"/>
        <v>281</v>
      </c>
      <c r="B284" s="20" t="s">
        <v>536</v>
      </c>
      <c r="C284" s="12">
        <v>57673</v>
      </c>
      <c r="D284" s="12">
        <v>58907</v>
      </c>
      <c r="E284" s="12">
        <v>2.1</v>
      </c>
      <c r="F284" s="12">
        <v>2959</v>
      </c>
      <c r="G284" s="12">
        <v>1935</v>
      </c>
      <c r="H284" s="12">
        <v>-34.61</v>
      </c>
      <c r="I284" s="12">
        <v>783</v>
      </c>
      <c r="J284" s="12">
        <v>1594</v>
      </c>
      <c r="K284" s="12">
        <v>103.58</v>
      </c>
      <c r="L284" s="12">
        <v>6286</v>
      </c>
      <c r="M284" s="12">
        <v>4351</v>
      </c>
      <c r="N284" s="12">
        <v>-30.78</v>
      </c>
      <c r="O284" s="12">
        <v>7.39</v>
      </c>
      <c r="P284" s="13">
        <v>10.92</v>
      </c>
      <c r="Q284" s="13">
        <v>7.56</v>
      </c>
      <c r="R284" s="12">
        <v>-30.8</v>
      </c>
      <c r="S284" s="15">
        <v>1.6439999999999999</v>
      </c>
      <c r="T284" s="12">
        <v>1.645</v>
      </c>
      <c r="U284" s="56">
        <v>0.04</v>
      </c>
      <c r="V284" s="58" t="s">
        <v>500</v>
      </c>
      <c r="W284" s="51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543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544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533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545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3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abSelected="1" zoomScale="80" zoomScaleNormal="80" workbookViewId="0">
      <pane ySplit="3" topLeftCell="A4" activePane="bottomLeft" state="frozen"/>
      <selection pane="bottomLeft" activeCell="C8" sqref="C8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561</v>
      </c>
      <c r="G2" s="72" t="s">
        <v>562</v>
      </c>
      <c r="H2" s="72" t="s">
        <v>563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564</v>
      </c>
      <c r="W2" s="18" t="s">
        <v>565</v>
      </c>
      <c r="X2" s="78" t="s">
        <v>566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2222842.7999999989</v>
      </c>
      <c r="D3" s="23">
        <f>SUM(D4:D498)</f>
        <v>2438968.899999999</v>
      </c>
      <c r="E3" s="24">
        <f>(D3-C3)/C3</f>
        <v>9.7229592663952757E-2</v>
      </c>
      <c r="F3" s="23">
        <f>SUM(F4:F498)</f>
        <v>325865.89999999991</v>
      </c>
      <c r="G3" s="23">
        <f>SUM(G4:G498)</f>
        <v>360888.3</v>
      </c>
      <c r="H3" s="24">
        <f>(G3-F3)/F3</f>
        <v>0.10747488460744156</v>
      </c>
      <c r="I3" s="25">
        <f>SUM(I4:I498)</f>
        <v>75219.700000000012</v>
      </c>
      <c r="J3" s="25">
        <f>SUM(J4:J498)</f>
        <v>58908.3</v>
      </c>
      <c r="K3" s="26">
        <f>(J3-I3)/I3</f>
        <v>-0.21685010708630859</v>
      </c>
      <c r="L3" s="25">
        <f>SUM(L4:L498)</f>
        <v>48091.399999999965</v>
      </c>
      <c r="M3" s="25">
        <f>SUM(M4:M498)</f>
        <v>57178.899999999987</v>
      </c>
      <c r="N3" s="26">
        <f>(M3-L3)/L3</f>
        <v>0.18896309943149978</v>
      </c>
      <c r="O3" s="23">
        <f>SUM(O4:O498)</f>
        <v>213428.59999999998</v>
      </c>
      <c r="P3" s="23">
        <f>SUM(P4:P498)</f>
        <v>262358.70000000013</v>
      </c>
      <c r="Q3" s="24">
        <f>(P3-O3)/O3</f>
        <v>0.2292574659628567</v>
      </c>
      <c r="R3" s="27">
        <f>P3/D3</f>
        <v>0.10756951431402026</v>
      </c>
      <c r="S3" s="23">
        <f>SUM(S4:S498)</f>
        <v>385.29999999999984</v>
      </c>
      <c r="T3" s="23">
        <f>SUM(T4:T498)</f>
        <v>473.66</v>
      </c>
      <c r="U3" s="28">
        <f>(T3-S3)/ABS(S3)</f>
        <v>0.22932779652219107</v>
      </c>
      <c r="V3" s="25">
        <f>SUM(V4:V498)</f>
        <v>22855268.599999998</v>
      </c>
      <c r="W3" s="25">
        <f>SUM(W4:W498)</f>
        <v>23906341.900000002</v>
      </c>
      <c r="X3" s="28">
        <f>(W3-V3)/ABS(V3)</f>
        <v>4.5988227852198797E-2</v>
      </c>
      <c r="Y3" s="29">
        <f>SUM(Y4:Y498)</f>
        <v>264055.67400000006</v>
      </c>
      <c r="Z3" s="23">
        <f>SUM(Z4:Z498)</f>
        <v>260458.481</v>
      </c>
      <c r="AA3" s="28">
        <f>(Z3-Y3)/ABS(Y3)</f>
        <v>-1.3622858185581184E-2</v>
      </c>
      <c r="AB3" s="61"/>
      <c r="AC3" s="55">
        <f>AVERAGE(AC4:AC498)</f>
        <v>50.570389610389626</v>
      </c>
      <c r="AD3" s="55">
        <f>MEDIAN(AC4:AC498)</f>
        <v>23</v>
      </c>
      <c r="AE3" s="8">
        <f>(P3*4)/Z3*40</f>
        <v>161.16730712255062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6.29</v>
      </c>
      <c r="Y4" s="15">
        <v>470.2</v>
      </c>
      <c r="Z4" s="12">
        <v>474.3</v>
      </c>
      <c r="AA4" s="56">
        <v>0.87</v>
      </c>
      <c r="AB4" s="60" t="s">
        <v>556</v>
      </c>
      <c r="AC4" s="51">
        <v>13.2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3.01</v>
      </c>
      <c r="Y5" s="15">
        <v>147.55099999999999</v>
      </c>
      <c r="Z5" s="12">
        <v>148.46199999999999</v>
      </c>
      <c r="AA5" s="56">
        <v>0.62</v>
      </c>
      <c r="AB5" s="58" t="s">
        <v>556</v>
      </c>
      <c r="AC5" s="51">
        <v>31.4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6.3</v>
      </c>
    </row>
    <row r="7" spans="1:32" ht="18" x14ac:dyDescent="0.35">
      <c r="A7" s="48">
        <f t="shared" si="0"/>
        <v>4</v>
      </c>
      <c r="B7" s="20" t="s">
        <v>166</v>
      </c>
      <c r="C7" s="12">
        <v>913.8</v>
      </c>
      <c r="D7" s="12">
        <v>1021.3</v>
      </c>
      <c r="E7" s="12">
        <v>11.8</v>
      </c>
      <c r="F7" s="12">
        <v>349.6</v>
      </c>
      <c r="G7" s="12">
        <v>394.1</v>
      </c>
      <c r="H7" s="12">
        <v>12.73</v>
      </c>
      <c r="I7" s="12">
        <v>65.599999999999994</v>
      </c>
      <c r="J7" s="12">
        <v>-386.9</v>
      </c>
      <c r="K7" s="12">
        <v>-689.79</v>
      </c>
      <c r="L7" s="12">
        <v>30.5</v>
      </c>
      <c r="M7" s="12">
        <v>28.1</v>
      </c>
      <c r="N7" s="12">
        <v>-7.87</v>
      </c>
      <c r="O7" s="12">
        <v>253.6</v>
      </c>
      <c r="P7" s="12">
        <v>752.9</v>
      </c>
      <c r="Q7" s="12">
        <v>196.88</v>
      </c>
      <c r="R7" s="12">
        <v>73.72</v>
      </c>
      <c r="S7" s="13">
        <v>1.61</v>
      </c>
      <c r="T7" s="13">
        <v>4.79</v>
      </c>
      <c r="U7" s="12">
        <v>198</v>
      </c>
      <c r="V7" s="15">
        <v>4177.1000000000004</v>
      </c>
      <c r="W7" s="15">
        <v>4228</v>
      </c>
      <c r="X7" s="15">
        <v>-1.22</v>
      </c>
      <c r="Y7" s="15">
        <v>157.74600000000001</v>
      </c>
      <c r="Z7" s="12">
        <v>157.20099999999999</v>
      </c>
      <c r="AA7" s="56">
        <v>-0.35</v>
      </c>
      <c r="AB7" s="58" t="s">
        <v>556</v>
      </c>
      <c r="AC7" s="51">
        <v>10.5</v>
      </c>
    </row>
    <row r="8" spans="1:32" ht="18" x14ac:dyDescent="0.35">
      <c r="A8" s="48">
        <f t="shared" si="0"/>
        <v>5</v>
      </c>
      <c r="B8" s="20" t="s">
        <v>229</v>
      </c>
      <c r="C8" s="12">
        <v>610</v>
      </c>
      <c r="D8" s="12">
        <v>856</v>
      </c>
      <c r="E8" s="12">
        <v>40.299999999999997</v>
      </c>
      <c r="F8" s="12">
        <v>584</v>
      </c>
      <c r="G8" s="12">
        <v>763</v>
      </c>
      <c r="H8" s="12">
        <v>30.65</v>
      </c>
      <c r="I8" s="12">
        <v>82</v>
      </c>
      <c r="J8" s="12">
        <v>102</v>
      </c>
      <c r="K8" s="12">
        <v>24.39</v>
      </c>
      <c r="L8" s="12">
        <v>140</v>
      </c>
      <c r="M8" s="12">
        <v>199</v>
      </c>
      <c r="N8" s="12">
        <v>42.14</v>
      </c>
      <c r="O8" s="12">
        <v>446</v>
      </c>
      <c r="P8" s="12">
        <v>605</v>
      </c>
      <c r="Q8" s="12">
        <v>35.65</v>
      </c>
      <c r="R8" s="12">
        <v>70.680000000000007</v>
      </c>
      <c r="S8" s="13">
        <v>1.1499999999999999</v>
      </c>
      <c r="T8" s="13">
        <v>1.62</v>
      </c>
      <c r="U8" s="12">
        <v>40.700000000000003</v>
      </c>
      <c r="V8" s="15">
        <v>215508</v>
      </c>
      <c r="W8" s="15">
        <v>227887</v>
      </c>
      <c r="X8" s="15">
        <v>-5.74</v>
      </c>
      <c r="Y8" s="15">
        <v>386.41699999999997</v>
      </c>
      <c r="Z8" s="12">
        <v>372.61900000000003</v>
      </c>
      <c r="AA8" s="56">
        <v>-3.57</v>
      </c>
      <c r="AB8" s="58" t="s">
        <v>556</v>
      </c>
      <c r="AC8" s="51">
        <v>15.4</v>
      </c>
    </row>
    <row r="9" spans="1:32" ht="18" x14ac:dyDescent="0.35">
      <c r="A9" s="48">
        <f t="shared" si="0"/>
        <v>6</v>
      </c>
      <c r="B9" s="20" t="s">
        <v>411</v>
      </c>
      <c r="C9" s="12">
        <v>1086</v>
      </c>
      <c r="D9" s="12">
        <v>1206</v>
      </c>
      <c r="E9" s="12">
        <v>11</v>
      </c>
      <c r="F9" s="12">
        <v>396</v>
      </c>
      <c r="G9" s="12">
        <v>836</v>
      </c>
      <c r="H9" s="12">
        <v>111.11</v>
      </c>
      <c r="I9" s="12">
        <v>91</v>
      </c>
      <c r="J9" s="12">
        <v>132</v>
      </c>
      <c r="K9" s="12">
        <v>45.05</v>
      </c>
      <c r="L9" s="12">
        <v>153</v>
      </c>
      <c r="M9" s="12">
        <v>210</v>
      </c>
      <c r="N9" s="12">
        <v>37.25</v>
      </c>
      <c r="O9" s="12">
        <v>286</v>
      </c>
      <c r="P9" s="12">
        <v>689</v>
      </c>
      <c r="Q9" s="12">
        <v>140.91</v>
      </c>
      <c r="R9" s="12">
        <v>57.13</v>
      </c>
      <c r="S9" s="13">
        <v>0.38</v>
      </c>
      <c r="T9" s="13">
        <v>0.98</v>
      </c>
      <c r="U9" s="12">
        <v>160.30000000000001</v>
      </c>
      <c r="V9" s="15">
        <v>123770</v>
      </c>
      <c r="W9" s="15">
        <v>125316</v>
      </c>
      <c r="X9" s="15">
        <v>-1.25</v>
      </c>
      <c r="Y9" s="15">
        <v>760.80899999999997</v>
      </c>
      <c r="Z9" s="12">
        <v>704.101</v>
      </c>
      <c r="AA9" s="56">
        <v>-7.45</v>
      </c>
      <c r="AB9" s="58" t="s">
        <v>556</v>
      </c>
      <c r="AC9" s="51">
        <v>10.5</v>
      </c>
    </row>
    <row r="10" spans="1:32" ht="18" x14ac:dyDescent="0.35">
      <c r="A10" s="48">
        <f t="shared" si="0"/>
        <v>7</v>
      </c>
      <c r="B10" s="20" t="s">
        <v>281</v>
      </c>
      <c r="C10" s="12">
        <v>929.3</v>
      </c>
      <c r="D10" s="12">
        <v>1109</v>
      </c>
      <c r="E10" s="12">
        <v>19.3</v>
      </c>
      <c r="F10" s="12">
        <v>736.8</v>
      </c>
      <c r="G10" s="12">
        <v>818.8</v>
      </c>
      <c r="H10" s="12">
        <v>11.13</v>
      </c>
      <c r="I10" s="12">
        <v>307.2</v>
      </c>
      <c r="J10" s="12">
        <v>189.9</v>
      </c>
      <c r="K10" s="12">
        <v>-38.18</v>
      </c>
      <c r="L10" s="12">
        <v>29.8</v>
      </c>
      <c r="M10" s="12">
        <v>30.1</v>
      </c>
      <c r="N10" s="12">
        <v>1.01</v>
      </c>
      <c r="O10" s="12">
        <v>399.8</v>
      </c>
      <c r="P10" s="12">
        <v>598.79999999999995</v>
      </c>
      <c r="Q10" s="12">
        <v>49.77</v>
      </c>
      <c r="R10" s="12">
        <v>53.99</v>
      </c>
      <c r="S10" s="13">
        <v>1.18</v>
      </c>
      <c r="T10" s="13">
        <v>1.76</v>
      </c>
      <c r="U10" s="12">
        <v>49.4</v>
      </c>
      <c r="V10" s="15">
        <v>54921.8</v>
      </c>
      <c r="W10" s="15">
        <v>47146.5</v>
      </c>
      <c r="X10" s="15">
        <v>14.16</v>
      </c>
      <c r="Y10" s="15">
        <v>339.94600000000003</v>
      </c>
      <c r="Z10" s="12">
        <v>340.74700000000001</v>
      </c>
      <c r="AA10" s="56">
        <v>0.24</v>
      </c>
      <c r="AB10" s="58" t="s">
        <v>556</v>
      </c>
      <c r="AC10" s="51">
        <v>32.6</v>
      </c>
    </row>
    <row r="11" spans="1:32" ht="18" x14ac:dyDescent="0.35">
      <c r="A11" s="48">
        <f t="shared" si="0"/>
        <v>8</v>
      </c>
      <c r="B11" s="20" t="s">
        <v>175</v>
      </c>
      <c r="C11" s="12">
        <v>629.20000000000005</v>
      </c>
      <c r="D11" s="12">
        <v>693.7</v>
      </c>
      <c r="E11" s="12">
        <v>10.3</v>
      </c>
      <c r="F11" s="12">
        <v>303.2</v>
      </c>
      <c r="G11" s="12">
        <v>455.8</v>
      </c>
      <c r="H11" s="12">
        <v>50.33</v>
      </c>
      <c r="I11" s="12">
        <v>9.6</v>
      </c>
      <c r="J11" s="12">
        <v>16.600000000000001</v>
      </c>
      <c r="K11" s="12">
        <v>72.92</v>
      </c>
      <c r="L11" s="12">
        <v>72.900000000000006</v>
      </c>
      <c r="M11" s="12">
        <v>47.2</v>
      </c>
      <c r="N11" s="12">
        <v>-35.25</v>
      </c>
      <c r="O11" s="12">
        <v>203.3</v>
      </c>
      <c r="P11" s="12">
        <v>365.9</v>
      </c>
      <c r="Q11" s="12">
        <v>79.98</v>
      </c>
      <c r="R11" s="12">
        <v>52.75</v>
      </c>
      <c r="S11" s="13">
        <v>0.38</v>
      </c>
      <c r="T11" s="13">
        <v>0.68</v>
      </c>
      <c r="U11" s="12">
        <v>78.7</v>
      </c>
      <c r="V11" s="15">
        <v>15068.1</v>
      </c>
      <c r="W11" s="15">
        <v>13991.4</v>
      </c>
      <c r="X11" s="15">
        <v>7.15</v>
      </c>
      <c r="Y11" s="15">
        <v>550.01</v>
      </c>
      <c r="Z11" s="12">
        <v>554.12300000000005</v>
      </c>
      <c r="AA11" s="56">
        <v>0.75</v>
      </c>
      <c r="AB11" s="58" t="s">
        <v>556</v>
      </c>
      <c r="AC11" s="51">
        <v>19.5</v>
      </c>
    </row>
    <row r="12" spans="1:32" ht="18" x14ac:dyDescent="0.35">
      <c r="A12" s="48">
        <f t="shared" si="0"/>
        <v>9</v>
      </c>
      <c r="B12" s="20" t="s">
        <v>427</v>
      </c>
      <c r="C12" s="12">
        <v>4477</v>
      </c>
      <c r="D12" s="12">
        <v>5073</v>
      </c>
      <c r="E12" s="12">
        <v>13.3</v>
      </c>
      <c r="F12" s="12">
        <v>2837</v>
      </c>
      <c r="G12" s="12">
        <v>3370</v>
      </c>
      <c r="H12" s="12">
        <v>18.79</v>
      </c>
      <c r="I12" s="12">
        <v>2272</v>
      </c>
      <c r="J12" s="12">
        <v>612</v>
      </c>
      <c r="K12" s="12">
        <v>-73.06</v>
      </c>
      <c r="L12" s="12">
        <v>135</v>
      </c>
      <c r="M12" s="12">
        <v>153</v>
      </c>
      <c r="N12" s="12">
        <v>13.33</v>
      </c>
      <c r="O12" s="12">
        <v>415</v>
      </c>
      <c r="P12" s="12">
        <v>2514</v>
      </c>
      <c r="Q12" s="12">
        <v>505.78</v>
      </c>
      <c r="R12" s="12">
        <v>49.56</v>
      </c>
      <c r="S12" s="13">
        <v>0.18</v>
      </c>
      <c r="T12" s="13">
        <v>1.1200000000000001</v>
      </c>
      <c r="U12" s="12">
        <v>523.70000000000005</v>
      </c>
      <c r="V12" s="15">
        <v>32444</v>
      </c>
      <c r="W12" s="15">
        <v>34939</v>
      </c>
      <c r="X12" s="15">
        <v>-7.69</v>
      </c>
      <c r="Y12" s="15">
        <v>2406</v>
      </c>
      <c r="Z12" s="12">
        <v>2337</v>
      </c>
      <c r="AA12" s="56">
        <v>-2.87</v>
      </c>
      <c r="AB12" s="58" t="s">
        <v>556</v>
      </c>
      <c r="AC12" s="51">
        <v>37.1</v>
      </c>
    </row>
    <row r="13" spans="1:32" ht="18" x14ac:dyDescent="0.35">
      <c r="A13" s="48">
        <f t="shared" si="0"/>
        <v>10</v>
      </c>
      <c r="B13" s="20" t="s">
        <v>172</v>
      </c>
      <c r="C13" s="12">
        <v>496</v>
      </c>
      <c r="D13" s="12">
        <v>590</v>
      </c>
      <c r="E13" s="12">
        <v>19</v>
      </c>
      <c r="F13" s="12">
        <v>268</v>
      </c>
      <c r="G13" s="12">
        <v>335</v>
      </c>
      <c r="H13" s="12">
        <v>25</v>
      </c>
      <c r="I13" s="12">
        <v>66</v>
      </c>
      <c r="J13" s="12">
        <v>54</v>
      </c>
      <c r="K13" s="12">
        <v>-18.18</v>
      </c>
      <c r="L13" s="12">
        <v>26</v>
      </c>
      <c r="M13" s="12">
        <v>41</v>
      </c>
      <c r="N13" s="12">
        <v>57.69</v>
      </c>
      <c r="O13" s="12">
        <v>200</v>
      </c>
      <c r="P13" s="12">
        <v>279</v>
      </c>
      <c r="Q13" s="12">
        <v>39.5</v>
      </c>
      <c r="R13" s="12">
        <v>47.29</v>
      </c>
      <c r="S13" s="13">
        <v>1.1100000000000001</v>
      </c>
      <c r="T13" s="13">
        <v>1.59</v>
      </c>
      <c r="U13" s="12">
        <v>43.5</v>
      </c>
      <c r="V13" s="15">
        <v>65046</v>
      </c>
      <c r="W13" s="15">
        <v>64335</v>
      </c>
      <c r="X13" s="15">
        <v>1.0900000000000001</v>
      </c>
      <c r="Y13" s="15">
        <v>180</v>
      </c>
      <c r="Z13" s="12">
        <v>175</v>
      </c>
      <c r="AA13" s="56">
        <v>-2.78</v>
      </c>
      <c r="AB13" s="58" t="s">
        <v>556</v>
      </c>
      <c r="AC13" s="51">
        <v>17.899999999999999</v>
      </c>
    </row>
    <row r="14" spans="1:32" ht="18" x14ac:dyDescent="0.35">
      <c r="A14" s="48">
        <f t="shared" si="0"/>
        <v>11</v>
      </c>
      <c r="B14" s="20" t="s">
        <v>497</v>
      </c>
      <c r="C14" s="12">
        <v>4648</v>
      </c>
      <c r="D14" s="12">
        <v>7351</v>
      </c>
      <c r="E14" s="12">
        <v>58.2</v>
      </c>
      <c r="F14" s="12">
        <v>1086</v>
      </c>
      <c r="G14" s="12">
        <v>3541</v>
      </c>
      <c r="H14" s="12">
        <v>226.06</v>
      </c>
      <c r="I14" s="12">
        <v>38</v>
      </c>
      <c r="J14" s="12">
        <v>10</v>
      </c>
      <c r="K14" s="12">
        <v>-73.680000000000007</v>
      </c>
      <c r="L14" s="12">
        <v>161</v>
      </c>
      <c r="M14" s="12">
        <v>88</v>
      </c>
      <c r="N14" s="12">
        <v>-45.34</v>
      </c>
      <c r="O14" s="12">
        <v>894</v>
      </c>
      <c r="P14" s="12">
        <v>3442</v>
      </c>
      <c r="Q14" s="12">
        <v>285.01</v>
      </c>
      <c r="R14" s="12">
        <v>46.82</v>
      </c>
      <c r="S14" s="13">
        <v>0.77</v>
      </c>
      <c r="T14" s="13">
        <v>2.78</v>
      </c>
      <c r="U14" s="12">
        <v>260.8</v>
      </c>
      <c r="V14" s="15">
        <v>18068</v>
      </c>
      <c r="W14" s="15">
        <v>15566</v>
      </c>
      <c r="X14" s="15">
        <v>13.85</v>
      </c>
      <c r="Y14" s="15">
        <v>1160</v>
      </c>
      <c r="Z14" s="12">
        <v>1238</v>
      </c>
      <c r="AA14" s="56">
        <v>6.72</v>
      </c>
      <c r="AB14" s="58" t="s">
        <v>548</v>
      </c>
      <c r="AC14" s="51">
        <v>5.8</v>
      </c>
    </row>
    <row r="15" spans="1:32" ht="18" x14ac:dyDescent="0.35">
      <c r="A15" s="48">
        <f t="shared" si="0"/>
        <v>12</v>
      </c>
      <c r="B15" s="20" t="s">
        <v>226</v>
      </c>
      <c r="C15" s="12">
        <v>15042</v>
      </c>
      <c r="D15" s="12">
        <v>17695</v>
      </c>
      <c r="E15" s="12">
        <v>17.600000000000001</v>
      </c>
      <c r="F15" s="12">
        <v>8341</v>
      </c>
      <c r="G15" s="12">
        <v>10662</v>
      </c>
      <c r="H15" s="12">
        <v>27.83</v>
      </c>
      <c r="I15" s="12">
        <v>1893</v>
      </c>
      <c r="J15" s="12">
        <v>1950</v>
      </c>
      <c r="K15" s="12">
        <v>3.01</v>
      </c>
      <c r="L15" s="12">
        <v>2978</v>
      </c>
      <c r="M15" s="12">
        <v>4383</v>
      </c>
      <c r="N15" s="12">
        <v>47.18</v>
      </c>
      <c r="O15" s="12">
        <v>5975</v>
      </c>
      <c r="P15" s="12">
        <v>8238</v>
      </c>
      <c r="Q15" s="12">
        <v>37.869999999999997</v>
      </c>
      <c r="R15" s="12">
        <v>46.56</v>
      </c>
      <c r="S15" s="13">
        <v>1.65</v>
      </c>
      <c r="T15" s="13">
        <v>2.37</v>
      </c>
      <c r="U15" s="12">
        <v>43.5</v>
      </c>
      <c r="V15" s="15">
        <v>2290427</v>
      </c>
      <c r="W15" s="15">
        <v>2353584</v>
      </c>
      <c r="X15" s="15">
        <v>-2.76</v>
      </c>
      <c r="Y15" s="15">
        <v>3630.4</v>
      </c>
      <c r="Z15" s="12">
        <v>3479.5</v>
      </c>
      <c r="AA15" s="56">
        <v>-4.16</v>
      </c>
      <c r="AB15" s="58" t="s">
        <v>556</v>
      </c>
      <c r="AC15" s="51">
        <v>14.4</v>
      </c>
    </row>
    <row r="16" spans="1:32" ht="18" x14ac:dyDescent="0.35">
      <c r="A16" s="48">
        <f t="shared" si="0"/>
        <v>13</v>
      </c>
      <c r="B16" s="20" t="s">
        <v>170</v>
      </c>
      <c r="C16" s="12">
        <v>1345.8</v>
      </c>
      <c r="D16" s="12">
        <v>1399.8</v>
      </c>
      <c r="E16" s="12">
        <v>4</v>
      </c>
      <c r="F16" s="12">
        <v>749.3</v>
      </c>
      <c r="G16" s="12">
        <v>921</v>
      </c>
      <c r="H16" s="12">
        <v>22.91</v>
      </c>
      <c r="I16" s="12">
        <v>0</v>
      </c>
      <c r="J16" s="12">
        <v>0</v>
      </c>
      <c r="K16" s="12"/>
      <c r="L16" s="12">
        <v>198.2</v>
      </c>
      <c r="M16" s="12">
        <v>205.5</v>
      </c>
      <c r="N16" s="12">
        <v>3.68</v>
      </c>
      <c r="O16" s="12">
        <v>477.7</v>
      </c>
      <c r="P16" s="12">
        <v>620.70000000000005</v>
      </c>
      <c r="Q16" s="12">
        <v>29.94</v>
      </c>
      <c r="R16" s="12">
        <v>44.34</v>
      </c>
      <c r="S16" s="13">
        <v>1.53</v>
      </c>
      <c r="T16" s="13">
        <v>1.74</v>
      </c>
      <c r="U16" s="12">
        <v>13.7</v>
      </c>
      <c r="V16" s="15">
        <v>26838.799999999999</v>
      </c>
      <c r="W16" s="15">
        <v>27512</v>
      </c>
      <c r="X16" s="15">
        <v>-2.5099999999999998</v>
      </c>
      <c r="Y16" s="15">
        <v>312.81</v>
      </c>
      <c r="Z16" s="12">
        <v>357.447</v>
      </c>
      <c r="AA16" s="56">
        <v>14.27</v>
      </c>
      <c r="AB16" s="58" t="s">
        <v>556</v>
      </c>
      <c r="AC16" s="51">
        <v>24.8</v>
      </c>
      <c r="AF16" s="42"/>
    </row>
    <row r="17" spans="1:29" ht="18" x14ac:dyDescent="0.35">
      <c r="A17" s="48">
        <f t="shared" si="0"/>
        <v>14</v>
      </c>
      <c r="B17" s="20" t="s">
        <v>106</v>
      </c>
      <c r="C17" s="12">
        <v>5464</v>
      </c>
      <c r="D17" s="12">
        <v>5554</v>
      </c>
      <c r="E17" s="12">
        <v>1.6</v>
      </c>
      <c r="F17" s="12">
        <v>2786</v>
      </c>
      <c r="G17" s="12">
        <v>2957</v>
      </c>
      <c r="H17" s="12">
        <v>6.14</v>
      </c>
      <c r="I17" s="12">
        <v>389</v>
      </c>
      <c r="J17" s="12">
        <v>233</v>
      </c>
      <c r="K17" s="12">
        <v>-40.1</v>
      </c>
      <c r="L17" s="12">
        <v>326</v>
      </c>
      <c r="M17" s="12">
        <v>338</v>
      </c>
      <c r="N17" s="12">
        <v>3.68</v>
      </c>
      <c r="O17" s="12">
        <v>2071</v>
      </c>
      <c r="P17" s="12">
        <v>2386</v>
      </c>
      <c r="Q17" s="12">
        <v>15.21</v>
      </c>
      <c r="R17" s="12">
        <v>42.96</v>
      </c>
      <c r="S17" s="13">
        <v>2.8</v>
      </c>
      <c r="T17" s="13">
        <v>3.36</v>
      </c>
      <c r="U17" s="12">
        <v>20.100000000000001</v>
      </c>
      <c r="V17" s="15">
        <v>47225</v>
      </c>
      <c r="W17" s="15">
        <v>55544</v>
      </c>
      <c r="X17" s="15">
        <v>-17.62</v>
      </c>
      <c r="Y17" s="15">
        <v>741</v>
      </c>
      <c r="Z17" s="12">
        <v>711</v>
      </c>
      <c r="AA17" s="56">
        <v>-4.05</v>
      </c>
      <c r="AB17" s="58" t="s">
        <v>556</v>
      </c>
      <c r="AC17" s="51">
        <v>14.5</v>
      </c>
    </row>
    <row r="18" spans="1:29" ht="18" x14ac:dyDescent="0.35">
      <c r="A18" s="48">
        <f t="shared" si="0"/>
        <v>15</v>
      </c>
      <c r="B18" s="20" t="s">
        <v>228</v>
      </c>
      <c r="C18" s="12">
        <v>645.5</v>
      </c>
      <c r="D18" s="12">
        <v>669.9</v>
      </c>
      <c r="E18" s="12">
        <v>3.8</v>
      </c>
      <c r="F18" s="12">
        <v>345.1</v>
      </c>
      <c r="G18" s="12">
        <v>352.5</v>
      </c>
      <c r="H18" s="12">
        <v>2.14</v>
      </c>
      <c r="I18" s="12">
        <v>0</v>
      </c>
      <c r="J18" s="12">
        <v>0</v>
      </c>
      <c r="K18" s="12"/>
      <c r="L18" s="12">
        <v>1</v>
      </c>
      <c r="M18" s="12">
        <v>8.1</v>
      </c>
      <c r="N18" s="12">
        <v>710</v>
      </c>
      <c r="O18" s="12">
        <v>281.10000000000002</v>
      </c>
      <c r="P18" s="12">
        <v>287.8</v>
      </c>
      <c r="Q18" s="12">
        <v>2.38</v>
      </c>
      <c r="R18" s="12">
        <v>42.96</v>
      </c>
      <c r="S18" s="13">
        <v>1.62</v>
      </c>
      <c r="T18" s="13">
        <v>1.65</v>
      </c>
      <c r="U18" s="12">
        <v>2.2999999999999998</v>
      </c>
      <c r="V18" s="15">
        <v>720.4</v>
      </c>
      <c r="W18" s="15">
        <v>1794.5</v>
      </c>
      <c r="X18" s="15">
        <v>-149.1</v>
      </c>
      <c r="Y18" s="15">
        <v>174.06899999999999</v>
      </c>
      <c r="Z18" s="12">
        <v>174.148</v>
      </c>
      <c r="AA18" s="56">
        <v>0.05</v>
      </c>
      <c r="AB18" s="58" t="s">
        <v>556</v>
      </c>
      <c r="AC18" s="51">
        <v>31</v>
      </c>
    </row>
    <row r="19" spans="1:29" ht="18" x14ac:dyDescent="0.35">
      <c r="A19" s="48">
        <f t="shared" si="0"/>
        <v>16</v>
      </c>
      <c r="B19" s="20" t="s">
        <v>408</v>
      </c>
      <c r="C19" s="12">
        <v>3393</v>
      </c>
      <c r="D19" s="12">
        <v>3791</v>
      </c>
      <c r="E19" s="12">
        <v>11.7</v>
      </c>
      <c r="F19" s="12">
        <v>1985</v>
      </c>
      <c r="G19" s="12">
        <v>2044</v>
      </c>
      <c r="H19" s="12">
        <v>2.97</v>
      </c>
      <c r="I19" s="12">
        <v>499</v>
      </c>
      <c r="J19" s="12">
        <v>362</v>
      </c>
      <c r="K19" s="12">
        <v>-27.45</v>
      </c>
      <c r="L19" s="12">
        <v>413</v>
      </c>
      <c r="M19" s="12">
        <v>623</v>
      </c>
      <c r="N19" s="12">
        <v>50.85</v>
      </c>
      <c r="O19" s="12">
        <v>1387</v>
      </c>
      <c r="P19" s="12">
        <v>1597</v>
      </c>
      <c r="Q19" s="12">
        <v>15.14</v>
      </c>
      <c r="R19" s="12">
        <v>42.13</v>
      </c>
      <c r="S19" s="13">
        <v>0.82</v>
      </c>
      <c r="T19" s="13">
        <v>0.96</v>
      </c>
      <c r="U19" s="12">
        <v>18.2</v>
      </c>
      <c r="V19" s="15">
        <v>401724</v>
      </c>
      <c r="W19" s="15">
        <v>410932</v>
      </c>
      <c r="X19" s="15">
        <v>-2.29</v>
      </c>
      <c r="Y19" s="15">
        <v>1701</v>
      </c>
      <c r="Z19" s="12">
        <v>1657</v>
      </c>
      <c r="AA19" s="56">
        <v>-2.59</v>
      </c>
      <c r="AB19" s="58" t="s">
        <v>556</v>
      </c>
      <c r="AC19" s="51">
        <v>16.2</v>
      </c>
    </row>
    <row r="20" spans="1:29" ht="18" x14ac:dyDescent="0.35">
      <c r="A20" s="48">
        <f t="shared" si="0"/>
        <v>17</v>
      </c>
      <c r="B20" s="20" t="s">
        <v>173</v>
      </c>
      <c r="C20" s="12">
        <v>2734</v>
      </c>
      <c r="D20" s="12">
        <v>3580</v>
      </c>
      <c r="E20" s="12">
        <v>30.9</v>
      </c>
      <c r="F20" s="12">
        <v>1517</v>
      </c>
      <c r="G20" s="12">
        <v>1846</v>
      </c>
      <c r="H20" s="12">
        <v>21.69</v>
      </c>
      <c r="I20" s="12">
        <v>397</v>
      </c>
      <c r="J20" s="12">
        <v>311</v>
      </c>
      <c r="K20" s="12">
        <v>-21.66</v>
      </c>
      <c r="L20" s="12">
        <v>39</v>
      </c>
      <c r="M20" s="12">
        <v>43</v>
      </c>
      <c r="N20" s="12">
        <v>10.26</v>
      </c>
      <c r="O20" s="12">
        <v>1081</v>
      </c>
      <c r="P20" s="12">
        <v>1492</v>
      </c>
      <c r="Q20" s="12">
        <v>38.020000000000003</v>
      </c>
      <c r="R20" s="12">
        <v>41.68</v>
      </c>
      <c r="S20" s="13">
        <v>1</v>
      </c>
      <c r="T20" s="13">
        <v>1.41</v>
      </c>
      <c r="U20" s="12">
        <v>41.3</v>
      </c>
      <c r="V20" s="15">
        <v>12959</v>
      </c>
      <c r="W20" s="15">
        <v>17241</v>
      </c>
      <c r="X20" s="15">
        <v>-33.04</v>
      </c>
      <c r="Y20" s="15">
        <v>1082</v>
      </c>
      <c r="Z20" s="12">
        <v>1057</v>
      </c>
      <c r="AA20" s="56">
        <v>-2.31</v>
      </c>
      <c r="AB20" s="58" t="s">
        <v>556</v>
      </c>
      <c r="AC20" s="51">
        <v>39.5</v>
      </c>
    </row>
    <row r="21" spans="1:29" ht="18" x14ac:dyDescent="0.35">
      <c r="A21" s="48">
        <f t="shared" si="0"/>
        <v>18</v>
      </c>
      <c r="B21" s="20" t="s">
        <v>282</v>
      </c>
      <c r="C21" s="12">
        <v>8032</v>
      </c>
      <c r="D21" s="12">
        <v>11966</v>
      </c>
      <c r="E21" s="12">
        <v>49</v>
      </c>
      <c r="F21" s="12">
        <v>3408</v>
      </c>
      <c r="G21" s="12">
        <v>5610</v>
      </c>
      <c r="H21" s="12">
        <v>64.61</v>
      </c>
      <c r="I21" s="12">
        <v>344</v>
      </c>
      <c r="J21" s="12">
        <v>622</v>
      </c>
      <c r="K21" s="12">
        <v>80.81</v>
      </c>
      <c r="L21" s="12">
        <v>0</v>
      </c>
      <c r="M21" s="12">
        <v>0</v>
      </c>
      <c r="N21" s="12"/>
      <c r="O21" s="12">
        <v>3059</v>
      </c>
      <c r="P21" s="12">
        <v>4987</v>
      </c>
      <c r="Q21" s="12">
        <v>63.03</v>
      </c>
      <c r="R21" s="12">
        <v>41.68</v>
      </c>
      <c r="S21" s="13">
        <v>1.04</v>
      </c>
      <c r="T21" s="13">
        <v>1.69</v>
      </c>
      <c r="U21" s="12">
        <v>62.7</v>
      </c>
      <c r="V21" s="15">
        <v>6526</v>
      </c>
      <c r="W21" s="15">
        <v>11325</v>
      </c>
      <c r="X21" s="15">
        <v>-73.540000000000006</v>
      </c>
      <c r="Y21" s="15">
        <v>2944</v>
      </c>
      <c r="Z21" s="12">
        <v>2945</v>
      </c>
      <c r="AA21" s="56">
        <v>0.03</v>
      </c>
      <c r="AB21" s="58" t="s">
        <v>556</v>
      </c>
      <c r="AC21" s="51">
        <v>26.1</v>
      </c>
    </row>
    <row r="22" spans="1:29" ht="18" x14ac:dyDescent="0.35">
      <c r="A22" s="48">
        <f t="shared" si="0"/>
        <v>19</v>
      </c>
      <c r="B22" s="20" t="s">
        <v>169</v>
      </c>
      <c r="C22" s="12">
        <v>13710</v>
      </c>
      <c r="D22" s="12">
        <v>15599</v>
      </c>
      <c r="E22" s="12">
        <v>13.8</v>
      </c>
      <c r="F22" s="12">
        <v>7320</v>
      </c>
      <c r="G22" s="12">
        <v>8394</v>
      </c>
      <c r="H22" s="12">
        <v>14.67</v>
      </c>
      <c r="I22" s="12">
        <v>1983</v>
      </c>
      <c r="J22" s="12">
        <v>1476</v>
      </c>
      <c r="K22" s="12">
        <v>-25.57</v>
      </c>
      <c r="L22" s="12">
        <v>2652</v>
      </c>
      <c r="M22" s="12">
        <v>3991</v>
      </c>
      <c r="N22" s="12">
        <v>50.49</v>
      </c>
      <c r="O22" s="12">
        <v>4835</v>
      </c>
      <c r="P22" s="12">
        <v>6490</v>
      </c>
      <c r="Q22" s="12">
        <v>34.229999999999997</v>
      </c>
      <c r="R22" s="12">
        <v>41.61</v>
      </c>
      <c r="S22" s="13">
        <v>0.44</v>
      </c>
      <c r="T22" s="13">
        <v>0.62</v>
      </c>
      <c r="U22" s="12">
        <v>40</v>
      </c>
      <c r="V22" s="15">
        <v>1979548</v>
      </c>
      <c r="W22" s="15">
        <v>2062254</v>
      </c>
      <c r="X22" s="15">
        <v>-4.18</v>
      </c>
      <c r="Y22" s="15">
        <v>10919.7</v>
      </c>
      <c r="Z22" s="12">
        <v>10472.700000000001</v>
      </c>
      <c r="AA22" s="56">
        <v>-4.09</v>
      </c>
      <c r="AB22" s="58" t="s">
        <v>556</v>
      </c>
      <c r="AC22" s="51">
        <v>15.2</v>
      </c>
    </row>
    <row r="23" spans="1:29" ht="18" x14ac:dyDescent="0.35">
      <c r="A23" s="48">
        <f t="shared" si="0"/>
        <v>20</v>
      </c>
      <c r="B23" s="20" t="s">
        <v>213</v>
      </c>
      <c r="C23" s="12">
        <v>270.89999999999998</v>
      </c>
      <c r="D23" s="12">
        <v>320.10000000000002</v>
      </c>
      <c r="E23" s="12">
        <v>18.2</v>
      </c>
      <c r="F23" s="12">
        <v>77.3</v>
      </c>
      <c r="G23" s="12">
        <v>178.4</v>
      </c>
      <c r="H23" s="12">
        <v>130.79</v>
      </c>
      <c r="I23" s="12">
        <v>0</v>
      </c>
      <c r="J23" s="12">
        <v>0</v>
      </c>
      <c r="K23" s="12"/>
      <c r="L23" s="12">
        <v>29.8</v>
      </c>
      <c r="M23" s="12">
        <v>36.9</v>
      </c>
      <c r="N23" s="12">
        <v>23.83</v>
      </c>
      <c r="O23" s="12">
        <v>25.7</v>
      </c>
      <c r="P23" s="12">
        <v>132.4</v>
      </c>
      <c r="Q23" s="12">
        <v>415.18</v>
      </c>
      <c r="R23" s="12">
        <v>41.36</v>
      </c>
      <c r="S23" s="13">
        <v>0.28999999999999998</v>
      </c>
      <c r="T23" s="13">
        <v>1.32</v>
      </c>
      <c r="U23" s="12">
        <v>354.5</v>
      </c>
      <c r="V23" s="15">
        <v>5916.2</v>
      </c>
      <c r="W23" s="15">
        <v>6626.6</v>
      </c>
      <c r="X23" s="15">
        <v>-12.01</v>
      </c>
      <c r="Y23" s="15">
        <v>88.2</v>
      </c>
      <c r="Z23" s="12">
        <v>100.125</v>
      </c>
      <c r="AA23" s="56">
        <v>13.52</v>
      </c>
      <c r="AB23" s="58" t="s">
        <v>556</v>
      </c>
      <c r="AC23" s="51">
        <v>49.8</v>
      </c>
    </row>
    <row r="24" spans="1:29" ht="18" x14ac:dyDescent="0.35">
      <c r="A24" s="48">
        <f t="shared" si="0"/>
        <v>21</v>
      </c>
      <c r="B24" s="20" t="s">
        <v>107</v>
      </c>
      <c r="C24" s="12">
        <v>288.60000000000002</v>
      </c>
      <c r="D24" s="12">
        <v>299.3</v>
      </c>
      <c r="E24" s="12">
        <v>3.7</v>
      </c>
      <c r="F24" s="12">
        <v>176.6</v>
      </c>
      <c r="G24" s="12">
        <v>193.2</v>
      </c>
      <c r="H24" s="12">
        <v>9.4</v>
      </c>
      <c r="I24" s="12">
        <v>31.1</v>
      </c>
      <c r="J24" s="12">
        <v>30.3</v>
      </c>
      <c r="K24" s="12">
        <v>-2.57</v>
      </c>
      <c r="L24" s="12">
        <v>29</v>
      </c>
      <c r="M24" s="12">
        <v>40.799999999999997</v>
      </c>
      <c r="N24" s="12">
        <v>40.69</v>
      </c>
      <c r="O24" s="12">
        <v>116.4</v>
      </c>
      <c r="P24" s="12">
        <v>122.2</v>
      </c>
      <c r="Q24" s="12">
        <v>4.9800000000000004</v>
      </c>
      <c r="R24" s="12">
        <v>40.83</v>
      </c>
      <c r="S24" s="13">
        <v>0.94</v>
      </c>
      <c r="T24" s="13">
        <v>0.99</v>
      </c>
      <c r="U24" s="12">
        <v>6.1</v>
      </c>
      <c r="V24" s="15">
        <v>3503.3</v>
      </c>
      <c r="W24" s="15">
        <v>4140.1000000000004</v>
      </c>
      <c r="X24" s="15">
        <v>-18.18</v>
      </c>
      <c r="Y24" s="15">
        <v>124.464</v>
      </c>
      <c r="Z24" s="12">
        <v>123.506</v>
      </c>
      <c r="AA24" s="56">
        <v>-0.77</v>
      </c>
      <c r="AB24" s="58" t="s">
        <v>556</v>
      </c>
      <c r="AC24" s="51">
        <v>32.1</v>
      </c>
    </row>
    <row r="25" spans="1:29" ht="18" x14ac:dyDescent="0.35">
      <c r="A25" s="48">
        <f t="shared" si="0"/>
        <v>22</v>
      </c>
      <c r="B25" s="20" t="s">
        <v>171</v>
      </c>
      <c r="C25" s="12">
        <v>2519</v>
      </c>
      <c r="D25" s="12">
        <v>2916</v>
      </c>
      <c r="E25" s="12">
        <v>15.8</v>
      </c>
      <c r="F25" s="12">
        <v>1394</v>
      </c>
      <c r="G25" s="12">
        <v>1492</v>
      </c>
      <c r="H25" s="12">
        <v>7.03</v>
      </c>
      <c r="I25" s="12">
        <v>320</v>
      </c>
      <c r="J25" s="12">
        <v>253</v>
      </c>
      <c r="K25" s="12">
        <v>-20.94</v>
      </c>
      <c r="L25" s="12">
        <v>369</v>
      </c>
      <c r="M25" s="12">
        <v>557</v>
      </c>
      <c r="N25" s="12">
        <v>50.95</v>
      </c>
      <c r="O25" s="12">
        <v>967</v>
      </c>
      <c r="P25" s="12">
        <v>1160</v>
      </c>
      <c r="Q25" s="12">
        <v>19.96</v>
      </c>
      <c r="R25" s="12">
        <v>39.78</v>
      </c>
      <c r="S25" s="13">
        <v>1.97</v>
      </c>
      <c r="T25" s="13">
        <v>2.44</v>
      </c>
      <c r="U25" s="12">
        <v>24</v>
      </c>
      <c r="V25" s="15">
        <v>325190</v>
      </c>
      <c r="W25" s="15">
        <v>332192</v>
      </c>
      <c r="X25" s="15">
        <v>-2.15</v>
      </c>
      <c r="Y25" s="15">
        <v>492</v>
      </c>
      <c r="Z25" s="12">
        <v>476</v>
      </c>
      <c r="AA25" s="56">
        <v>-3.25</v>
      </c>
      <c r="AB25" s="58" t="s">
        <v>556</v>
      </c>
      <c r="AC25" s="51">
        <v>17.399999999999999</v>
      </c>
    </row>
    <row r="26" spans="1:29" ht="18" x14ac:dyDescent="0.35">
      <c r="A26" s="48">
        <f t="shared" si="0"/>
        <v>23</v>
      </c>
      <c r="B26" s="20" t="s">
        <v>168</v>
      </c>
      <c r="C26" s="12">
        <v>1775</v>
      </c>
      <c r="D26" s="12">
        <v>1921</v>
      </c>
      <c r="E26" s="12">
        <v>8.1999999999999993</v>
      </c>
      <c r="F26" s="12">
        <v>530</v>
      </c>
      <c r="G26" s="12">
        <v>977</v>
      </c>
      <c r="H26" s="12">
        <v>84.34</v>
      </c>
      <c r="I26" s="12">
        <v>104</v>
      </c>
      <c r="J26" s="12">
        <v>186</v>
      </c>
      <c r="K26" s="12">
        <v>78.849999999999994</v>
      </c>
      <c r="L26" s="12">
        <v>166</v>
      </c>
      <c r="M26" s="12">
        <v>288</v>
      </c>
      <c r="N26" s="12">
        <v>73.489999999999995</v>
      </c>
      <c r="O26" s="12">
        <v>378</v>
      </c>
      <c r="P26" s="12">
        <v>745</v>
      </c>
      <c r="Q26" s="12">
        <v>97.09</v>
      </c>
      <c r="R26" s="12">
        <v>38.78</v>
      </c>
      <c r="S26" s="13">
        <v>0.46</v>
      </c>
      <c r="T26" s="13">
        <v>0.94</v>
      </c>
      <c r="U26" s="12">
        <v>105</v>
      </c>
      <c r="V26" s="15">
        <v>190520</v>
      </c>
      <c r="W26" s="15">
        <v>191117</v>
      </c>
      <c r="X26" s="15">
        <v>-0.31</v>
      </c>
      <c r="Y26" s="15">
        <v>822.71900000000005</v>
      </c>
      <c r="Z26" s="12">
        <v>791.005</v>
      </c>
      <c r="AA26" s="56">
        <v>-3.85</v>
      </c>
      <c r="AB26" s="58" t="s">
        <v>556</v>
      </c>
      <c r="AC26" s="51">
        <v>16.899999999999999</v>
      </c>
    </row>
    <row r="27" spans="1:29" ht="18" x14ac:dyDescent="0.35">
      <c r="A27" s="48">
        <f t="shared" si="0"/>
        <v>24</v>
      </c>
      <c r="B27" s="20" t="s">
        <v>224</v>
      </c>
      <c r="C27" s="12">
        <v>1164</v>
      </c>
      <c r="D27" s="12">
        <v>1225</v>
      </c>
      <c r="E27" s="12">
        <v>5.2</v>
      </c>
      <c r="F27" s="12">
        <v>768</v>
      </c>
      <c r="G27" s="12">
        <v>669</v>
      </c>
      <c r="H27" s="12">
        <v>-12.89</v>
      </c>
      <c r="I27" s="12">
        <v>213</v>
      </c>
      <c r="J27" s="12">
        <v>143</v>
      </c>
      <c r="K27" s="12">
        <v>-32.86</v>
      </c>
      <c r="L27" s="12">
        <v>45</v>
      </c>
      <c r="M27" s="12">
        <v>52</v>
      </c>
      <c r="N27" s="12">
        <v>15.56</v>
      </c>
      <c r="O27" s="12">
        <v>502</v>
      </c>
      <c r="P27" s="12">
        <v>464</v>
      </c>
      <c r="Q27" s="12">
        <v>-7.57</v>
      </c>
      <c r="R27" s="12">
        <v>37.880000000000003</v>
      </c>
      <c r="S27" s="13">
        <v>0.84</v>
      </c>
      <c r="T27" s="13">
        <v>0.79</v>
      </c>
      <c r="U27" s="12">
        <v>-5.5</v>
      </c>
      <c r="V27" s="15">
        <v>63708</v>
      </c>
      <c r="W27" s="15">
        <v>65084</v>
      </c>
      <c r="X27" s="15">
        <v>-2.16</v>
      </c>
      <c r="Y27" s="15">
        <v>599</v>
      </c>
      <c r="Z27" s="12">
        <v>586</v>
      </c>
      <c r="AA27" s="56">
        <v>-2.17</v>
      </c>
      <c r="AB27" s="58" t="s">
        <v>556</v>
      </c>
      <c r="AC27" s="51">
        <v>24.4</v>
      </c>
    </row>
    <row r="28" spans="1:29" ht="18" x14ac:dyDescent="0.35">
      <c r="A28" s="48">
        <f t="shared" si="0"/>
        <v>25</v>
      </c>
      <c r="B28" s="20" t="s">
        <v>30</v>
      </c>
      <c r="C28" s="12">
        <v>2810.7</v>
      </c>
      <c r="D28" s="12">
        <v>3131.1</v>
      </c>
      <c r="E28" s="12">
        <v>11.4</v>
      </c>
      <c r="F28" s="12">
        <v>1050.0999999999999</v>
      </c>
      <c r="G28" s="12">
        <v>1544.2</v>
      </c>
      <c r="H28" s="12">
        <v>47.05</v>
      </c>
      <c r="I28" s="12">
        <v>239.2</v>
      </c>
      <c r="J28" s="12">
        <v>322.5</v>
      </c>
      <c r="K28" s="12">
        <v>34.82</v>
      </c>
      <c r="L28" s="12">
        <v>63.4</v>
      </c>
      <c r="M28" s="12">
        <v>50.5</v>
      </c>
      <c r="N28" s="12">
        <v>-20.350000000000001</v>
      </c>
      <c r="O28" s="12">
        <v>747.6</v>
      </c>
      <c r="P28" s="12">
        <v>1172.9000000000001</v>
      </c>
      <c r="Q28" s="12">
        <v>56.89</v>
      </c>
      <c r="R28" s="12">
        <v>37.46</v>
      </c>
      <c r="S28" s="13">
        <v>3.46</v>
      </c>
      <c r="T28" s="13">
        <v>5.54</v>
      </c>
      <c r="U28" s="12">
        <v>60</v>
      </c>
      <c r="V28" s="15">
        <v>9716.9</v>
      </c>
      <c r="W28" s="15">
        <v>12036.4</v>
      </c>
      <c r="X28" s="15">
        <v>-23.87</v>
      </c>
      <c r="Y28" s="15">
        <v>215.9</v>
      </c>
      <c r="Z28" s="12">
        <v>211.7</v>
      </c>
      <c r="AA28" s="56">
        <v>-1.95</v>
      </c>
      <c r="AB28" s="58" t="s">
        <v>556</v>
      </c>
      <c r="AC28" s="51">
        <v>13.8</v>
      </c>
    </row>
    <row r="29" spans="1:29" ht="18" x14ac:dyDescent="0.35">
      <c r="A29" s="48">
        <f t="shared" si="0"/>
        <v>26</v>
      </c>
      <c r="B29" s="20" t="s">
        <v>222</v>
      </c>
      <c r="C29" s="12">
        <v>253.4</v>
      </c>
      <c r="D29" s="12">
        <v>282.89999999999998</v>
      </c>
      <c r="E29" s="12">
        <v>11.6</v>
      </c>
      <c r="F29" s="12">
        <v>85.6</v>
      </c>
      <c r="G29" s="12">
        <v>97</v>
      </c>
      <c r="H29" s="12">
        <v>13.32</v>
      </c>
      <c r="I29" s="12">
        <v>22.3</v>
      </c>
      <c r="J29" s="12">
        <v>-4.5999999999999996</v>
      </c>
      <c r="K29" s="12">
        <v>-120.63</v>
      </c>
      <c r="L29" s="12">
        <v>0</v>
      </c>
      <c r="M29" s="12">
        <v>0</v>
      </c>
      <c r="N29" s="12"/>
      <c r="O29" s="12">
        <v>63.3</v>
      </c>
      <c r="P29" s="12">
        <v>101.7</v>
      </c>
      <c r="Q29" s="12">
        <v>60.66</v>
      </c>
      <c r="R29" s="12">
        <v>35.950000000000003</v>
      </c>
      <c r="S29" s="13">
        <v>0.73</v>
      </c>
      <c r="T29" s="13">
        <v>1.18</v>
      </c>
      <c r="U29" s="12">
        <v>62.6</v>
      </c>
      <c r="V29" s="15">
        <v>583.20000000000005</v>
      </c>
      <c r="W29" s="15">
        <v>551.79999999999995</v>
      </c>
      <c r="X29" s="15">
        <v>5.38</v>
      </c>
      <c r="Y29" s="15">
        <v>87.224000000000004</v>
      </c>
      <c r="Z29" s="12">
        <v>86.152000000000001</v>
      </c>
      <c r="AA29" s="56">
        <v>-1.23</v>
      </c>
      <c r="AB29" s="58" t="s">
        <v>556</v>
      </c>
      <c r="AC29" s="51">
        <v>45.7</v>
      </c>
    </row>
    <row r="30" spans="1:29" ht="18" x14ac:dyDescent="0.35">
      <c r="A30" s="48">
        <f t="shared" si="0"/>
        <v>27</v>
      </c>
      <c r="B30" s="20" t="s">
        <v>278</v>
      </c>
      <c r="C30" s="12">
        <v>3402</v>
      </c>
      <c r="D30" s="12">
        <v>3789</v>
      </c>
      <c r="E30" s="12">
        <v>11.4</v>
      </c>
      <c r="F30" s="12">
        <v>1273</v>
      </c>
      <c r="G30" s="12">
        <v>1576</v>
      </c>
      <c r="H30" s="12">
        <v>23.8</v>
      </c>
      <c r="I30" s="12">
        <v>258</v>
      </c>
      <c r="J30" s="12">
        <v>187</v>
      </c>
      <c r="K30" s="12">
        <v>-27.52</v>
      </c>
      <c r="L30" s="12">
        <v>18</v>
      </c>
      <c r="M30" s="12">
        <v>23</v>
      </c>
      <c r="N30" s="12">
        <v>27.78</v>
      </c>
      <c r="O30" s="12">
        <v>987</v>
      </c>
      <c r="P30" s="12">
        <v>1355</v>
      </c>
      <c r="Q30" s="12">
        <v>37.28</v>
      </c>
      <c r="R30" s="12">
        <v>35.76</v>
      </c>
      <c r="S30" s="13">
        <v>0.97</v>
      </c>
      <c r="T30" s="13">
        <v>1.35</v>
      </c>
      <c r="U30" s="12">
        <v>39.4</v>
      </c>
      <c r="V30" s="15">
        <v>5339</v>
      </c>
      <c r="W30" s="15">
        <v>6865</v>
      </c>
      <c r="X30" s="15">
        <v>-28.58</v>
      </c>
      <c r="Y30" s="15">
        <v>1019</v>
      </c>
      <c r="Z30" s="12">
        <v>1005</v>
      </c>
      <c r="AA30" s="56">
        <v>-1.37</v>
      </c>
      <c r="AB30" s="58" t="s">
        <v>556</v>
      </c>
      <c r="AC30" s="51">
        <v>25.8</v>
      </c>
    </row>
    <row r="31" spans="1:29" ht="18" x14ac:dyDescent="0.35">
      <c r="A31" s="48">
        <f t="shared" si="0"/>
        <v>28</v>
      </c>
      <c r="B31" s="20" t="s">
        <v>406</v>
      </c>
      <c r="C31" s="12">
        <v>1528</v>
      </c>
      <c r="D31" s="12">
        <v>1668</v>
      </c>
      <c r="E31" s="12">
        <v>9.1999999999999993</v>
      </c>
      <c r="F31" s="12">
        <v>629</v>
      </c>
      <c r="G31" s="12">
        <v>792</v>
      </c>
      <c r="H31" s="12">
        <v>25.91</v>
      </c>
      <c r="I31" s="12">
        <v>159</v>
      </c>
      <c r="J31" s="12">
        <v>166</v>
      </c>
      <c r="K31" s="12">
        <v>4.4000000000000004</v>
      </c>
      <c r="L31" s="12">
        <v>162</v>
      </c>
      <c r="M31" s="12">
        <v>227</v>
      </c>
      <c r="N31" s="12">
        <v>40.119999999999997</v>
      </c>
      <c r="O31" s="12">
        <v>451</v>
      </c>
      <c r="P31" s="12">
        <v>593</v>
      </c>
      <c r="Q31" s="12">
        <v>31.49</v>
      </c>
      <c r="R31" s="12">
        <v>35.549999999999997</v>
      </c>
      <c r="S31" s="13">
        <v>0.91</v>
      </c>
      <c r="T31" s="13">
        <v>1.25</v>
      </c>
      <c r="U31" s="12">
        <v>37.700000000000003</v>
      </c>
      <c r="V31" s="15">
        <v>182158</v>
      </c>
      <c r="W31" s="15">
        <v>180616</v>
      </c>
      <c r="X31" s="15">
        <v>0.85</v>
      </c>
      <c r="Y31" s="15">
        <v>496.00200000000001</v>
      </c>
      <c r="Z31" s="12">
        <v>473.62</v>
      </c>
      <c r="AA31" s="56">
        <v>-4.51</v>
      </c>
      <c r="AB31" s="58" t="s">
        <v>556</v>
      </c>
      <c r="AC31" s="51">
        <v>15.8</v>
      </c>
    </row>
    <row r="32" spans="1:29" ht="18" x14ac:dyDescent="0.35">
      <c r="A32" s="48">
        <f t="shared" si="0"/>
        <v>29</v>
      </c>
      <c r="B32" s="20" t="s">
        <v>279</v>
      </c>
      <c r="C32" s="12">
        <v>1050</v>
      </c>
      <c r="D32" s="12">
        <v>1137</v>
      </c>
      <c r="E32" s="12">
        <v>8.3000000000000007</v>
      </c>
      <c r="F32" s="12">
        <v>419</v>
      </c>
      <c r="G32" s="12">
        <v>478</v>
      </c>
      <c r="H32" s="12">
        <v>14.08</v>
      </c>
      <c r="I32" s="12">
        <v>94</v>
      </c>
      <c r="J32" s="12">
        <v>62</v>
      </c>
      <c r="K32" s="12">
        <v>-34.04</v>
      </c>
      <c r="L32" s="12">
        <v>132</v>
      </c>
      <c r="M32" s="12">
        <v>193</v>
      </c>
      <c r="N32" s="12">
        <v>46.21</v>
      </c>
      <c r="O32" s="12">
        <v>296</v>
      </c>
      <c r="P32" s="12">
        <v>402</v>
      </c>
      <c r="Q32" s="12">
        <v>35.81</v>
      </c>
      <c r="R32" s="12">
        <v>35.36</v>
      </c>
      <c r="S32" s="13">
        <v>0.27</v>
      </c>
      <c r="T32" s="13">
        <v>0.38</v>
      </c>
      <c r="U32" s="12">
        <v>37.700000000000003</v>
      </c>
      <c r="V32" s="15">
        <v>119500</v>
      </c>
      <c r="W32" s="15">
        <v>122105</v>
      </c>
      <c r="X32" s="15">
        <v>-2.1800000000000002</v>
      </c>
      <c r="Y32" s="15">
        <v>1086.54</v>
      </c>
      <c r="Z32" s="12">
        <v>1071.7860000000001</v>
      </c>
      <c r="AA32" s="56">
        <v>-1.36</v>
      </c>
      <c r="AB32" s="58" t="s">
        <v>556</v>
      </c>
      <c r="AC32" s="51">
        <v>14.5</v>
      </c>
    </row>
    <row r="33" spans="1:33" ht="18" x14ac:dyDescent="0.35">
      <c r="A33" s="48">
        <f t="shared" si="0"/>
        <v>30</v>
      </c>
      <c r="B33" s="20" t="s">
        <v>391</v>
      </c>
      <c r="C33" s="12">
        <v>6538</v>
      </c>
      <c r="D33" s="12">
        <v>7934</v>
      </c>
      <c r="E33" s="12">
        <v>21.4</v>
      </c>
      <c r="F33" s="12">
        <v>2359</v>
      </c>
      <c r="G33" s="12">
        <v>3106</v>
      </c>
      <c r="H33" s="12">
        <v>31.67</v>
      </c>
      <c r="I33" s="12">
        <v>375</v>
      </c>
      <c r="J33" s="12">
        <v>14</v>
      </c>
      <c r="K33" s="12">
        <v>-96.27</v>
      </c>
      <c r="L33" s="12">
        <v>273</v>
      </c>
      <c r="M33" s="12">
        <v>309</v>
      </c>
      <c r="N33" s="12">
        <v>13.19</v>
      </c>
      <c r="O33" s="12">
        <v>1702</v>
      </c>
      <c r="P33" s="12">
        <v>2783</v>
      </c>
      <c r="Q33" s="12">
        <v>63.51</v>
      </c>
      <c r="R33" s="12">
        <v>35.08</v>
      </c>
      <c r="S33" s="13">
        <v>1.06</v>
      </c>
      <c r="T33" s="13">
        <v>1.74</v>
      </c>
      <c r="U33" s="12">
        <v>64.2</v>
      </c>
      <c r="V33" s="15">
        <v>60666</v>
      </c>
      <c r="W33" s="15">
        <v>65789</v>
      </c>
      <c r="X33" s="15">
        <v>-8.44</v>
      </c>
      <c r="Y33" s="15">
        <v>1603</v>
      </c>
      <c r="Z33" s="12">
        <v>1596</v>
      </c>
      <c r="AA33" s="56">
        <v>-0.44</v>
      </c>
      <c r="AB33" s="58" t="s">
        <v>556</v>
      </c>
      <c r="AC33" s="51">
        <v>16</v>
      </c>
    </row>
    <row r="34" spans="1:33" ht="18" x14ac:dyDescent="0.35">
      <c r="A34" s="48">
        <f t="shared" si="0"/>
        <v>31</v>
      </c>
      <c r="B34" s="20" t="s">
        <v>41</v>
      </c>
      <c r="C34" s="12">
        <v>679.6</v>
      </c>
      <c r="D34" s="12">
        <v>847.5</v>
      </c>
      <c r="E34" s="12">
        <v>24.7</v>
      </c>
      <c r="F34" s="12">
        <v>202.1</v>
      </c>
      <c r="G34" s="12">
        <v>289.89999999999998</v>
      </c>
      <c r="H34" s="12">
        <v>43.44</v>
      </c>
      <c r="I34" s="12">
        <v>21.3</v>
      </c>
      <c r="J34" s="12">
        <v>-6.5</v>
      </c>
      <c r="K34" s="12">
        <v>-130.52000000000001</v>
      </c>
      <c r="L34" s="12">
        <v>0</v>
      </c>
      <c r="M34" s="12">
        <v>0</v>
      </c>
      <c r="N34" s="12"/>
      <c r="O34" s="12">
        <v>180.8</v>
      </c>
      <c r="P34" s="12">
        <v>296.7</v>
      </c>
      <c r="Q34" s="12">
        <v>64.099999999999994</v>
      </c>
      <c r="R34" s="12">
        <v>35.01</v>
      </c>
      <c r="S34" s="13">
        <v>1.57</v>
      </c>
      <c r="T34" s="13">
        <v>2.52</v>
      </c>
      <c r="U34" s="12">
        <v>60.3</v>
      </c>
      <c r="V34" s="15">
        <v>680.5</v>
      </c>
      <c r="W34" s="15">
        <v>929.1</v>
      </c>
      <c r="X34" s="15">
        <v>-36.53</v>
      </c>
      <c r="Y34" s="15">
        <v>115.5</v>
      </c>
      <c r="Z34" s="12">
        <v>118</v>
      </c>
      <c r="AA34" s="56">
        <v>2.16</v>
      </c>
      <c r="AB34" s="58" t="s">
        <v>556</v>
      </c>
      <c r="AC34" s="51">
        <v>49.1</v>
      </c>
    </row>
    <row r="35" spans="1:33" ht="18" x14ac:dyDescent="0.35">
      <c r="A35" s="48">
        <f t="shared" si="0"/>
        <v>32</v>
      </c>
      <c r="B35" s="20" t="s">
        <v>167</v>
      </c>
      <c r="C35" s="12">
        <v>820.4</v>
      </c>
      <c r="D35" s="12">
        <v>914</v>
      </c>
      <c r="E35" s="12">
        <v>11.4</v>
      </c>
      <c r="F35" s="12">
        <v>267.39999999999998</v>
      </c>
      <c r="G35" s="12">
        <v>385</v>
      </c>
      <c r="H35" s="12">
        <v>43.98</v>
      </c>
      <c r="I35" s="12">
        <v>59.3</v>
      </c>
      <c r="J35" s="12">
        <v>59</v>
      </c>
      <c r="K35" s="12">
        <v>-0.51</v>
      </c>
      <c r="L35" s="12">
        <v>90.4</v>
      </c>
      <c r="M35" s="12">
        <v>144</v>
      </c>
      <c r="N35" s="12">
        <v>59.29</v>
      </c>
      <c r="O35" s="12">
        <v>189.2</v>
      </c>
      <c r="P35" s="12">
        <v>314</v>
      </c>
      <c r="Q35" s="12">
        <v>65.959999999999994</v>
      </c>
      <c r="R35" s="12">
        <v>34.35</v>
      </c>
      <c r="S35" s="13">
        <v>0.17</v>
      </c>
      <c r="T35" s="13">
        <v>0.28000000000000003</v>
      </c>
      <c r="U35" s="12">
        <v>63.6</v>
      </c>
      <c r="V35" s="15">
        <v>89608.4</v>
      </c>
      <c r="W35" s="15">
        <v>92938</v>
      </c>
      <c r="X35" s="15">
        <v>-3.72</v>
      </c>
      <c r="Y35" s="15">
        <v>1108.617</v>
      </c>
      <c r="Z35" s="12">
        <v>1124.778</v>
      </c>
      <c r="AA35" s="56">
        <v>1.46</v>
      </c>
      <c r="AB35" s="58" t="s">
        <v>556</v>
      </c>
      <c r="AC35" s="51">
        <v>15.1</v>
      </c>
    </row>
    <row r="36" spans="1:33" ht="18" x14ac:dyDescent="0.35">
      <c r="A36" s="48">
        <f t="shared" si="0"/>
        <v>33</v>
      </c>
      <c r="B36" s="20" t="s">
        <v>0</v>
      </c>
      <c r="C36" s="12">
        <v>1681.6</v>
      </c>
      <c r="D36" s="12">
        <v>2078.9</v>
      </c>
      <c r="E36" s="12">
        <v>23.6</v>
      </c>
      <c r="F36" s="12">
        <v>478.8</v>
      </c>
      <c r="G36" s="12">
        <v>722.4</v>
      </c>
      <c r="H36" s="12">
        <v>50.88</v>
      </c>
      <c r="I36" s="12">
        <v>62.2</v>
      </c>
      <c r="J36" s="12">
        <v>-8.6</v>
      </c>
      <c r="K36" s="12">
        <v>-113.83</v>
      </c>
      <c r="L36" s="12">
        <v>18.100000000000001</v>
      </c>
      <c r="M36" s="12">
        <v>19.899999999999999</v>
      </c>
      <c r="N36" s="12">
        <v>9.94</v>
      </c>
      <c r="O36" s="12">
        <v>398.4</v>
      </c>
      <c r="P36" s="12">
        <v>711.1</v>
      </c>
      <c r="Q36" s="12">
        <v>78.489999999999995</v>
      </c>
      <c r="R36" s="12">
        <v>34.21</v>
      </c>
      <c r="S36" s="13">
        <v>0.8</v>
      </c>
      <c r="T36" s="13">
        <v>1.42</v>
      </c>
      <c r="U36" s="12">
        <v>79</v>
      </c>
      <c r="V36" s="15">
        <v>5456.1</v>
      </c>
      <c r="W36" s="15">
        <v>6339.5</v>
      </c>
      <c r="X36" s="15">
        <v>-16.190000000000001</v>
      </c>
      <c r="Y36" s="15">
        <v>500.86099999999999</v>
      </c>
      <c r="Z36" s="12">
        <v>499.43299999999999</v>
      </c>
      <c r="AA36" s="56">
        <v>-0.28999999999999998</v>
      </c>
      <c r="AB36" s="58" t="s">
        <v>555</v>
      </c>
      <c r="AC36" s="51">
        <v>57.6</v>
      </c>
    </row>
    <row r="37" spans="1:33" ht="18" x14ac:dyDescent="0.35">
      <c r="A37" s="48">
        <f t="shared" si="0"/>
        <v>34</v>
      </c>
      <c r="B37" s="20" t="s">
        <v>443</v>
      </c>
      <c r="C37" s="12">
        <v>2173</v>
      </c>
      <c r="D37" s="12">
        <v>2911</v>
      </c>
      <c r="E37" s="12">
        <v>34</v>
      </c>
      <c r="F37" s="12">
        <v>744</v>
      </c>
      <c r="G37" s="12">
        <v>1094</v>
      </c>
      <c r="H37" s="12">
        <v>47.04</v>
      </c>
      <c r="I37" s="12">
        <v>71</v>
      </c>
      <c r="J37" s="12">
        <v>93</v>
      </c>
      <c r="K37" s="12">
        <v>30.99</v>
      </c>
      <c r="L37" s="12">
        <v>19</v>
      </c>
      <c r="M37" s="12">
        <v>15</v>
      </c>
      <c r="N37" s="12">
        <v>-21.05</v>
      </c>
      <c r="O37" s="12">
        <v>654</v>
      </c>
      <c r="P37" s="12">
        <v>986</v>
      </c>
      <c r="Q37" s="12">
        <v>50.76</v>
      </c>
      <c r="R37" s="12">
        <v>33.869999999999997</v>
      </c>
      <c r="S37" s="13">
        <v>0.95</v>
      </c>
      <c r="T37" s="13">
        <v>1.57</v>
      </c>
      <c r="U37" s="12">
        <v>64.900000000000006</v>
      </c>
      <c r="V37" s="15">
        <v>4079</v>
      </c>
      <c r="W37" s="15">
        <v>3770</v>
      </c>
      <c r="X37" s="15">
        <v>7.58</v>
      </c>
      <c r="Y37" s="15">
        <v>688</v>
      </c>
      <c r="Z37" s="12">
        <v>629</v>
      </c>
      <c r="AA37" s="56">
        <v>-8.58</v>
      </c>
      <c r="AB37" s="58" t="s">
        <v>526</v>
      </c>
      <c r="AC37" s="51">
        <v>53.9</v>
      </c>
    </row>
    <row r="38" spans="1:33" ht="18" x14ac:dyDescent="0.35">
      <c r="A38" s="48">
        <f t="shared" si="0"/>
        <v>35</v>
      </c>
      <c r="B38" s="20" t="s">
        <v>105</v>
      </c>
      <c r="C38" s="12">
        <v>1132.5999999999999</v>
      </c>
      <c r="D38" s="12">
        <v>1328</v>
      </c>
      <c r="E38" s="12">
        <v>17.3</v>
      </c>
      <c r="F38" s="12">
        <v>636.70000000000005</v>
      </c>
      <c r="G38" s="12">
        <v>599.9</v>
      </c>
      <c r="H38" s="12">
        <v>-5.78</v>
      </c>
      <c r="I38" s="12">
        <v>236.3</v>
      </c>
      <c r="J38" s="12">
        <v>144.4</v>
      </c>
      <c r="K38" s="12">
        <v>-38.89</v>
      </c>
      <c r="L38" s="12">
        <v>0</v>
      </c>
      <c r="M38" s="12">
        <v>0</v>
      </c>
      <c r="N38" s="12"/>
      <c r="O38" s="12">
        <v>377.2</v>
      </c>
      <c r="P38" s="12">
        <v>443.1</v>
      </c>
      <c r="Q38" s="12">
        <v>17.47</v>
      </c>
      <c r="R38" s="12">
        <v>33.369999999999997</v>
      </c>
      <c r="S38" s="13">
        <v>1.54</v>
      </c>
      <c r="T38" s="13">
        <v>1.77</v>
      </c>
      <c r="U38" s="12">
        <v>15.4</v>
      </c>
      <c r="V38" s="15">
        <v>1275.4000000000001</v>
      </c>
      <c r="W38" s="15">
        <v>1472.4</v>
      </c>
      <c r="X38" s="15">
        <v>-15.45</v>
      </c>
      <c r="Y38" s="15">
        <v>245.5</v>
      </c>
      <c r="Z38" s="12">
        <v>249.8</v>
      </c>
      <c r="AA38" s="56">
        <v>1.75</v>
      </c>
      <c r="AB38" s="58" t="s">
        <v>556</v>
      </c>
      <c r="AC38" s="51">
        <v>17.5</v>
      </c>
    </row>
    <row r="39" spans="1:33" ht="18" x14ac:dyDescent="0.35">
      <c r="A39" s="48">
        <f t="shared" si="0"/>
        <v>36</v>
      </c>
      <c r="B39" s="20" t="s">
        <v>219</v>
      </c>
      <c r="C39" s="12">
        <v>604.1</v>
      </c>
      <c r="D39" s="12">
        <v>633</v>
      </c>
      <c r="E39" s="12">
        <v>4.8</v>
      </c>
      <c r="F39" s="12">
        <v>259.8</v>
      </c>
      <c r="G39" s="12">
        <v>341.5</v>
      </c>
      <c r="H39" s="12">
        <v>31.45</v>
      </c>
      <c r="I39" s="12">
        <v>0.3</v>
      </c>
      <c r="J39" s="12">
        <v>0.2</v>
      </c>
      <c r="K39" s="12">
        <v>-33.33</v>
      </c>
      <c r="L39" s="12">
        <v>108.5</v>
      </c>
      <c r="M39" s="12">
        <v>119.8</v>
      </c>
      <c r="N39" s="12">
        <v>10.41</v>
      </c>
      <c r="O39" s="12">
        <v>143</v>
      </c>
      <c r="P39" s="12">
        <v>211</v>
      </c>
      <c r="Q39" s="12">
        <v>47.55</v>
      </c>
      <c r="R39" s="12">
        <v>33.33</v>
      </c>
      <c r="S39" s="13">
        <v>0.39</v>
      </c>
      <c r="T39" s="13">
        <v>0.56999999999999995</v>
      </c>
      <c r="U39" s="12">
        <v>47.4</v>
      </c>
      <c r="V39" s="15">
        <v>10328.1</v>
      </c>
      <c r="W39" s="15">
        <v>10094.700000000001</v>
      </c>
      <c r="X39" s="15">
        <v>2.2599999999999998</v>
      </c>
      <c r="Y39" s="15">
        <v>382.28</v>
      </c>
      <c r="Z39" s="12">
        <v>383.01799999999997</v>
      </c>
      <c r="AA39" s="56">
        <v>0.19</v>
      </c>
      <c r="AB39" s="58" t="s">
        <v>556</v>
      </c>
      <c r="AC39" s="51">
        <v>34.5</v>
      </c>
    </row>
    <row r="40" spans="1:33" ht="18" x14ac:dyDescent="0.35">
      <c r="A40" s="48">
        <f t="shared" si="0"/>
        <v>37</v>
      </c>
      <c r="B40" s="20" t="s">
        <v>405</v>
      </c>
      <c r="C40" s="12">
        <v>975.2</v>
      </c>
      <c r="D40" s="12">
        <v>1126.7</v>
      </c>
      <c r="E40" s="12">
        <v>15.5</v>
      </c>
      <c r="F40" s="12">
        <v>495.7</v>
      </c>
      <c r="G40" s="12">
        <v>492.1</v>
      </c>
      <c r="H40" s="12">
        <v>-0.73</v>
      </c>
      <c r="I40" s="12">
        <v>105.4</v>
      </c>
      <c r="J40" s="12">
        <v>64.3</v>
      </c>
      <c r="K40" s="12">
        <v>-38.99</v>
      </c>
      <c r="L40" s="12">
        <v>44.4</v>
      </c>
      <c r="M40" s="12">
        <v>51</v>
      </c>
      <c r="N40" s="12">
        <v>14.86</v>
      </c>
      <c r="O40" s="12">
        <v>345.6</v>
      </c>
      <c r="P40" s="12">
        <v>372.9</v>
      </c>
      <c r="Q40" s="12">
        <v>7.9</v>
      </c>
      <c r="R40" s="12">
        <v>33.1</v>
      </c>
      <c r="S40" s="13">
        <v>1.78</v>
      </c>
      <c r="T40" s="13">
        <v>1.92</v>
      </c>
      <c r="U40" s="12">
        <v>7.8</v>
      </c>
      <c r="V40" s="15">
        <v>6363</v>
      </c>
      <c r="W40" s="15">
        <v>8814.2999999999993</v>
      </c>
      <c r="X40" s="15">
        <v>-38.520000000000003</v>
      </c>
      <c r="Y40" s="15">
        <v>194.3</v>
      </c>
      <c r="Z40" s="12">
        <v>194.5</v>
      </c>
      <c r="AA40" s="56">
        <v>0.1</v>
      </c>
      <c r="AB40" s="58" t="s">
        <v>556</v>
      </c>
      <c r="AC40" s="51">
        <v>41.8</v>
      </c>
    </row>
    <row r="41" spans="1:33" ht="18" x14ac:dyDescent="0.35">
      <c r="A41" s="48">
        <f t="shared" si="0"/>
        <v>38</v>
      </c>
      <c r="B41" s="20" t="s">
        <v>109</v>
      </c>
      <c r="C41" s="12">
        <v>714.7</v>
      </c>
      <c r="D41" s="12">
        <v>640.79999999999995</v>
      </c>
      <c r="E41" s="12">
        <v>-10.3</v>
      </c>
      <c r="F41" s="12">
        <v>287.10000000000002</v>
      </c>
      <c r="G41" s="12">
        <v>225.7</v>
      </c>
      <c r="H41" s="12">
        <v>-21.39</v>
      </c>
      <c r="I41" s="12">
        <v>4</v>
      </c>
      <c r="J41" s="12">
        <v>-12.7</v>
      </c>
      <c r="K41" s="12">
        <v>-417.5</v>
      </c>
      <c r="L41" s="12">
        <v>33.5</v>
      </c>
      <c r="M41" s="12">
        <v>11.1</v>
      </c>
      <c r="N41" s="12">
        <v>-66.87</v>
      </c>
      <c r="O41" s="12">
        <v>247.4</v>
      </c>
      <c r="P41" s="12">
        <v>210.3</v>
      </c>
      <c r="Q41" s="12">
        <v>-15</v>
      </c>
      <c r="R41" s="12">
        <v>32.82</v>
      </c>
      <c r="S41" s="13">
        <v>1</v>
      </c>
      <c r="T41" s="13">
        <v>0.81</v>
      </c>
      <c r="U41" s="12">
        <v>-18.399999999999999</v>
      </c>
      <c r="V41" s="15">
        <v>1446.7</v>
      </c>
      <c r="W41" s="15">
        <v>1551.9</v>
      </c>
      <c r="X41" s="15">
        <v>-7.27</v>
      </c>
      <c r="Y41" s="15">
        <v>248.7</v>
      </c>
      <c r="Z41" s="12">
        <v>258.52600000000001</v>
      </c>
      <c r="AA41" s="56">
        <v>3.95</v>
      </c>
      <c r="AB41" s="58" t="s">
        <v>556</v>
      </c>
      <c r="AC41" s="51">
        <v>174.9</v>
      </c>
      <c r="AG41" s="40"/>
    </row>
    <row r="42" spans="1:33" ht="18" x14ac:dyDescent="0.35">
      <c r="A42" s="48">
        <f t="shared" si="0"/>
        <v>39</v>
      </c>
      <c r="B42" s="20" t="s">
        <v>579</v>
      </c>
      <c r="C42" s="12">
        <v>301.2</v>
      </c>
      <c r="D42" s="12">
        <v>351.3</v>
      </c>
      <c r="E42" s="12">
        <v>16.600000000000001</v>
      </c>
      <c r="F42" s="12">
        <v>130.6</v>
      </c>
      <c r="G42" s="12">
        <v>169</v>
      </c>
      <c r="H42" s="12">
        <v>29.4</v>
      </c>
      <c r="I42" s="12">
        <v>28.7</v>
      </c>
      <c r="J42" s="12">
        <v>25.9</v>
      </c>
      <c r="K42" s="12">
        <v>-9.76</v>
      </c>
      <c r="L42" s="12">
        <v>29</v>
      </c>
      <c r="M42" s="12">
        <v>29.6</v>
      </c>
      <c r="N42" s="12">
        <v>2.0699999999999998</v>
      </c>
      <c r="O42" s="12">
        <v>73</v>
      </c>
      <c r="P42" s="12">
        <v>113.5</v>
      </c>
      <c r="Q42" s="12">
        <v>55.48</v>
      </c>
      <c r="R42" s="12">
        <v>32.31</v>
      </c>
      <c r="S42" s="13">
        <v>0.8</v>
      </c>
      <c r="T42" s="13">
        <v>1.23</v>
      </c>
      <c r="U42" s="12">
        <v>54</v>
      </c>
      <c r="V42" s="15">
        <v>2726.3</v>
      </c>
      <c r="W42" s="15">
        <v>2923.1</v>
      </c>
      <c r="X42" s="15">
        <v>-7.22</v>
      </c>
      <c r="Y42" s="15">
        <v>91.623999999999995</v>
      </c>
      <c r="Z42" s="12">
        <v>92.587000000000003</v>
      </c>
      <c r="AA42" s="56">
        <v>1.05</v>
      </c>
      <c r="AB42" s="58" t="s">
        <v>556</v>
      </c>
      <c r="AC42" s="51">
        <v>37.700000000000003</v>
      </c>
      <c r="AG42" s="40"/>
    </row>
    <row r="43" spans="1:33" ht="18" x14ac:dyDescent="0.35">
      <c r="A43" s="48">
        <f t="shared" si="0"/>
        <v>40</v>
      </c>
      <c r="B43" s="20" t="s">
        <v>274</v>
      </c>
      <c r="C43" s="12">
        <v>575</v>
      </c>
      <c r="D43" s="12">
        <v>731</v>
      </c>
      <c r="E43" s="12">
        <v>27.1</v>
      </c>
      <c r="F43" s="12">
        <v>225</v>
      </c>
      <c r="G43" s="12">
        <v>334</v>
      </c>
      <c r="H43" s="12">
        <v>48.44</v>
      </c>
      <c r="I43" s="12">
        <v>80</v>
      </c>
      <c r="J43" s="12">
        <v>87</v>
      </c>
      <c r="K43" s="12">
        <v>8.75</v>
      </c>
      <c r="L43" s="12">
        <v>0</v>
      </c>
      <c r="M43" s="12">
        <v>0</v>
      </c>
      <c r="N43" s="12"/>
      <c r="O43" s="12">
        <v>132</v>
      </c>
      <c r="P43" s="12">
        <v>235</v>
      </c>
      <c r="Q43" s="12">
        <v>78.03</v>
      </c>
      <c r="R43" s="12">
        <v>32.15</v>
      </c>
      <c r="S43" s="13">
        <v>0.48</v>
      </c>
      <c r="T43" s="13">
        <v>0.88</v>
      </c>
      <c r="U43" s="12">
        <v>83.7</v>
      </c>
      <c r="V43" s="15">
        <v>49435</v>
      </c>
      <c r="W43" s="15">
        <v>57298</v>
      </c>
      <c r="X43" s="15">
        <v>-15.91</v>
      </c>
      <c r="Y43" s="15">
        <v>276.27699999999999</v>
      </c>
      <c r="Z43" s="12">
        <v>267.69900000000001</v>
      </c>
      <c r="AA43" s="56">
        <v>-3.1</v>
      </c>
      <c r="AB43" s="58" t="s">
        <v>556</v>
      </c>
      <c r="AC43" s="51">
        <v>22.5</v>
      </c>
      <c r="AG43" s="40"/>
    </row>
    <row r="44" spans="1:33" ht="18" x14ac:dyDescent="0.35">
      <c r="A44" s="48">
        <f t="shared" si="0"/>
        <v>41</v>
      </c>
      <c r="B44" s="20" t="s">
        <v>520</v>
      </c>
      <c r="C44" s="12">
        <v>1628</v>
      </c>
      <c r="D44" s="12">
        <v>1765.9</v>
      </c>
      <c r="E44" s="12">
        <v>8.5</v>
      </c>
      <c r="F44" s="12">
        <v>700.9</v>
      </c>
      <c r="G44" s="12">
        <v>675.3</v>
      </c>
      <c r="H44" s="12">
        <v>-3.65</v>
      </c>
      <c r="I44" s="12">
        <v>162</v>
      </c>
      <c r="J44" s="12">
        <v>22.6</v>
      </c>
      <c r="K44" s="12">
        <v>-86.05</v>
      </c>
      <c r="L44" s="12">
        <v>77</v>
      </c>
      <c r="M44" s="12">
        <v>86.9</v>
      </c>
      <c r="N44" s="12">
        <v>12.86</v>
      </c>
      <c r="O44" s="12">
        <v>452</v>
      </c>
      <c r="P44" s="12">
        <v>562.5</v>
      </c>
      <c r="Q44" s="12">
        <v>24.45</v>
      </c>
      <c r="R44" s="12">
        <v>31.85</v>
      </c>
      <c r="S44" s="13">
        <v>2.02</v>
      </c>
      <c r="T44" s="13">
        <v>2.5299999999999998</v>
      </c>
      <c r="U44" s="12">
        <v>24.7</v>
      </c>
      <c r="V44" s="15">
        <v>11711.2</v>
      </c>
      <c r="W44" s="15">
        <v>12492.6</v>
      </c>
      <c r="X44" s="15">
        <v>-6.67</v>
      </c>
      <c r="Y44" s="15">
        <v>223.297</v>
      </c>
      <c r="Z44" s="12">
        <v>222.75800000000001</v>
      </c>
      <c r="AA44" s="56">
        <v>-0.24</v>
      </c>
      <c r="AB44" s="58" t="s">
        <v>546</v>
      </c>
      <c r="AC44" s="51">
        <v>25.6</v>
      </c>
      <c r="AG44" s="42"/>
    </row>
    <row r="45" spans="1:33" ht="18" x14ac:dyDescent="0.35">
      <c r="A45" s="48">
        <f t="shared" si="0"/>
        <v>42</v>
      </c>
      <c r="B45" s="20" t="s">
        <v>110</v>
      </c>
      <c r="C45" s="12">
        <v>1036</v>
      </c>
      <c r="D45" s="12">
        <v>1286</v>
      </c>
      <c r="E45" s="12">
        <v>24.1</v>
      </c>
      <c r="F45" s="12">
        <v>146</v>
      </c>
      <c r="G45" s="12">
        <v>616</v>
      </c>
      <c r="H45" s="12">
        <v>321.92</v>
      </c>
      <c r="I45" s="12">
        <v>12</v>
      </c>
      <c r="J45" s="12">
        <v>114</v>
      </c>
      <c r="K45" s="12">
        <v>850</v>
      </c>
      <c r="L45" s="12">
        <v>87</v>
      </c>
      <c r="M45" s="12">
        <v>73</v>
      </c>
      <c r="N45" s="12">
        <v>-16.09</v>
      </c>
      <c r="O45" s="12">
        <v>36</v>
      </c>
      <c r="P45" s="12">
        <v>409</v>
      </c>
      <c r="Q45" s="12">
        <v>1036.1099999999999</v>
      </c>
      <c r="R45" s="12">
        <v>31.8</v>
      </c>
      <c r="S45" s="13">
        <v>0.08</v>
      </c>
      <c r="T45" s="13">
        <v>0.84</v>
      </c>
      <c r="U45" s="12">
        <v>910.4</v>
      </c>
      <c r="V45" s="15">
        <v>11716</v>
      </c>
      <c r="W45" s="15">
        <v>12086</v>
      </c>
      <c r="X45" s="15">
        <v>-3.16</v>
      </c>
      <c r="Y45" s="15">
        <v>434</v>
      </c>
      <c r="Z45" s="12">
        <v>488</v>
      </c>
      <c r="AA45" s="56">
        <v>12.44</v>
      </c>
      <c r="AB45" s="58" t="s">
        <v>556</v>
      </c>
      <c r="AC45" s="51">
        <v>250</v>
      </c>
      <c r="AG45" s="42"/>
    </row>
    <row r="46" spans="1:33" ht="18" x14ac:dyDescent="0.35">
      <c r="A46" s="48">
        <f t="shared" si="0"/>
        <v>43</v>
      </c>
      <c r="B46" s="20" t="s">
        <v>397</v>
      </c>
      <c r="C46" s="12">
        <v>1319</v>
      </c>
      <c r="D46" s="12">
        <v>1511.5</v>
      </c>
      <c r="E46" s="12">
        <v>14.6</v>
      </c>
      <c r="F46" s="12">
        <v>439.8</v>
      </c>
      <c r="G46" s="12">
        <v>591.79999999999995</v>
      </c>
      <c r="H46" s="12">
        <v>34.56</v>
      </c>
      <c r="I46" s="12">
        <v>183.4</v>
      </c>
      <c r="J46" s="12">
        <v>107.4</v>
      </c>
      <c r="K46" s="12">
        <v>-41.44</v>
      </c>
      <c r="L46" s="12">
        <v>7.5</v>
      </c>
      <c r="M46" s="12">
        <v>6.4</v>
      </c>
      <c r="N46" s="12">
        <v>-14.67</v>
      </c>
      <c r="O46" s="12">
        <v>248.9</v>
      </c>
      <c r="P46" s="12">
        <v>478</v>
      </c>
      <c r="Q46" s="12">
        <v>92.05</v>
      </c>
      <c r="R46" s="12">
        <v>31.62</v>
      </c>
      <c r="S46" s="13">
        <v>2.16</v>
      </c>
      <c r="T46" s="13">
        <v>4.16</v>
      </c>
      <c r="U46" s="12">
        <v>92.3</v>
      </c>
      <c r="V46" s="15">
        <v>2951.3</v>
      </c>
      <c r="W46" s="15">
        <v>2805.1</v>
      </c>
      <c r="X46" s="15">
        <v>4.95</v>
      </c>
      <c r="Y46" s="15">
        <v>115.10599999999999</v>
      </c>
      <c r="Z46" s="12">
        <v>114.90600000000001</v>
      </c>
      <c r="AA46" s="56">
        <v>-0.17</v>
      </c>
      <c r="AB46" s="58" t="s">
        <v>556</v>
      </c>
      <c r="AC46" s="51">
        <v>19.100000000000001</v>
      </c>
      <c r="AG46" s="40"/>
    </row>
    <row r="47" spans="1:33" ht="18" x14ac:dyDescent="0.35">
      <c r="A47" s="48">
        <f t="shared" si="0"/>
        <v>44</v>
      </c>
      <c r="B47" s="20" t="s">
        <v>100</v>
      </c>
      <c r="C47" s="12">
        <v>1453</v>
      </c>
      <c r="D47" s="12">
        <v>1567</v>
      </c>
      <c r="E47" s="12">
        <v>7.8</v>
      </c>
      <c r="F47" s="12">
        <v>648</v>
      </c>
      <c r="G47" s="12">
        <v>715</v>
      </c>
      <c r="H47" s="12">
        <v>10.34</v>
      </c>
      <c r="I47" s="12">
        <v>181</v>
      </c>
      <c r="J47" s="12">
        <v>147</v>
      </c>
      <c r="K47" s="12">
        <v>-18.78</v>
      </c>
      <c r="L47" s="12">
        <v>37</v>
      </c>
      <c r="M47" s="12">
        <v>34</v>
      </c>
      <c r="N47" s="12">
        <v>-8.11</v>
      </c>
      <c r="O47" s="12">
        <v>399</v>
      </c>
      <c r="P47" s="12">
        <v>491</v>
      </c>
      <c r="Q47" s="12">
        <v>23.06</v>
      </c>
      <c r="R47" s="12">
        <v>31.33</v>
      </c>
      <c r="S47" s="13">
        <v>1.53</v>
      </c>
      <c r="T47" s="13">
        <v>1.93</v>
      </c>
      <c r="U47" s="12">
        <v>26.2</v>
      </c>
      <c r="V47" s="15">
        <v>7865</v>
      </c>
      <c r="W47" s="15">
        <v>8490</v>
      </c>
      <c r="X47" s="15">
        <v>-7.95</v>
      </c>
      <c r="Y47" s="15">
        <v>260.8</v>
      </c>
      <c r="Z47" s="12">
        <v>254.4</v>
      </c>
      <c r="AA47" s="56">
        <v>-2.4500000000000002</v>
      </c>
      <c r="AB47" s="58" t="s">
        <v>556</v>
      </c>
      <c r="AC47" s="51">
        <v>28.6</v>
      </c>
      <c r="AG47" s="40"/>
    </row>
    <row r="48" spans="1:33" ht="18" x14ac:dyDescent="0.35">
      <c r="A48" s="48">
        <f t="shared" si="0"/>
        <v>45</v>
      </c>
      <c r="B48" s="20" t="s">
        <v>101</v>
      </c>
      <c r="C48" s="12">
        <v>6083</v>
      </c>
      <c r="D48" s="12">
        <v>6108</v>
      </c>
      <c r="E48" s="12">
        <v>0.4</v>
      </c>
      <c r="F48" s="12">
        <v>2091</v>
      </c>
      <c r="G48" s="12">
        <v>2466</v>
      </c>
      <c r="H48" s="12">
        <v>17.93</v>
      </c>
      <c r="I48" s="12">
        <v>689</v>
      </c>
      <c r="J48" s="12">
        <v>560</v>
      </c>
      <c r="K48" s="12">
        <v>-18.72</v>
      </c>
      <c r="L48" s="12">
        <v>0</v>
      </c>
      <c r="M48" s="12">
        <v>0</v>
      </c>
      <c r="N48" s="12"/>
      <c r="O48" s="12">
        <v>1399</v>
      </c>
      <c r="P48" s="12">
        <v>1903</v>
      </c>
      <c r="Q48" s="12">
        <v>36.03</v>
      </c>
      <c r="R48" s="12">
        <v>31.16</v>
      </c>
      <c r="S48" s="13">
        <v>0.72</v>
      </c>
      <c r="T48" s="13">
        <v>1</v>
      </c>
      <c r="U48" s="12">
        <v>38.9</v>
      </c>
      <c r="V48" s="15">
        <v>33915</v>
      </c>
      <c r="W48" s="15">
        <v>28505</v>
      </c>
      <c r="X48" s="15">
        <v>15.95</v>
      </c>
      <c r="Y48" s="15">
        <v>1939</v>
      </c>
      <c r="Z48" s="12">
        <v>1899</v>
      </c>
      <c r="AA48" s="56">
        <v>-2.06</v>
      </c>
      <c r="AB48" s="58" t="s">
        <v>556</v>
      </c>
      <c r="AC48" s="51">
        <v>14.5</v>
      </c>
      <c r="AG48" s="40"/>
    </row>
    <row r="49" spans="1:29" ht="18" x14ac:dyDescent="0.35">
      <c r="A49" s="48">
        <f t="shared" si="0"/>
        <v>46</v>
      </c>
      <c r="B49" s="20" t="s">
        <v>78</v>
      </c>
      <c r="C49" s="12">
        <v>870</v>
      </c>
      <c r="D49" s="12">
        <v>930.9</v>
      </c>
      <c r="E49" s="12">
        <v>7</v>
      </c>
      <c r="F49" s="12">
        <v>218</v>
      </c>
      <c r="G49" s="12">
        <v>375.7</v>
      </c>
      <c r="H49" s="12">
        <v>72.34</v>
      </c>
      <c r="I49" s="12">
        <v>24</v>
      </c>
      <c r="J49" s="12">
        <v>64.099999999999994</v>
      </c>
      <c r="K49" s="12">
        <v>167.08</v>
      </c>
      <c r="L49" s="12">
        <v>24</v>
      </c>
      <c r="M49" s="12">
        <v>24.1</v>
      </c>
      <c r="N49" s="12">
        <v>0.42</v>
      </c>
      <c r="O49" s="12">
        <v>170</v>
      </c>
      <c r="P49" s="12">
        <v>287.5</v>
      </c>
      <c r="Q49" s="12">
        <v>69.12</v>
      </c>
      <c r="R49" s="12">
        <v>30.88</v>
      </c>
      <c r="S49" s="13">
        <v>0.75</v>
      </c>
      <c r="T49" s="13">
        <v>1.29</v>
      </c>
      <c r="U49" s="12">
        <v>70.900000000000006</v>
      </c>
      <c r="V49" s="15">
        <v>4579</v>
      </c>
      <c r="W49" s="15">
        <v>4717.5</v>
      </c>
      <c r="X49" s="15">
        <v>-3.02</v>
      </c>
      <c r="Y49" s="15">
        <v>226</v>
      </c>
      <c r="Z49" s="12">
        <v>223.7</v>
      </c>
      <c r="AA49" s="56">
        <v>-1.02</v>
      </c>
      <c r="AB49" s="58" t="s">
        <v>556</v>
      </c>
      <c r="AC49" s="51">
        <v>43.8</v>
      </c>
    </row>
    <row r="50" spans="1:29" ht="18" x14ac:dyDescent="0.35">
      <c r="A50" s="48">
        <f t="shared" si="0"/>
        <v>47</v>
      </c>
      <c r="B50" s="20" t="s">
        <v>164</v>
      </c>
      <c r="C50" s="12">
        <v>181.1</v>
      </c>
      <c r="D50" s="12">
        <v>234.6</v>
      </c>
      <c r="E50" s="12">
        <v>29.5</v>
      </c>
      <c r="F50" s="12">
        <v>91.7</v>
      </c>
      <c r="G50" s="12">
        <v>103.9</v>
      </c>
      <c r="H50" s="12">
        <v>13.3</v>
      </c>
      <c r="I50" s="12">
        <v>2.1</v>
      </c>
      <c r="J50" s="12">
        <v>10.3</v>
      </c>
      <c r="K50" s="12">
        <v>390.48</v>
      </c>
      <c r="L50" s="12">
        <v>24.2</v>
      </c>
      <c r="M50" s="12">
        <v>20</v>
      </c>
      <c r="N50" s="12">
        <v>-17.36</v>
      </c>
      <c r="O50" s="12">
        <v>64.3</v>
      </c>
      <c r="P50" s="12">
        <v>72.400000000000006</v>
      </c>
      <c r="Q50" s="12">
        <v>12.6</v>
      </c>
      <c r="R50" s="12">
        <v>30.86</v>
      </c>
      <c r="S50" s="13">
        <v>0.18</v>
      </c>
      <c r="T50" s="13">
        <v>0.2</v>
      </c>
      <c r="U50" s="12">
        <v>12.1</v>
      </c>
      <c r="V50" s="15">
        <v>3491.3</v>
      </c>
      <c r="W50" s="15">
        <v>2894.2</v>
      </c>
      <c r="X50" s="15">
        <v>17.100000000000001</v>
      </c>
      <c r="Y50" s="15">
        <v>360.7</v>
      </c>
      <c r="Z50" s="12">
        <v>360.4</v>
      </c>
      <c r="AA50" s="56">
        <v>-0.08</v>
      </c>
      <c r="AB50" s="58" t="s">
        <v>556</v>
      </c>
      <c r="AC50" s="51">
        <v>35.200000000000003</v>
      </c>
    </row>
    <row r="51" spans="1:29" ht="18" x14ac:dyDescent="0.35">
      <c r="A51" s="48">
        <f t="shared" si="0"/>
        <v>48</v>
      </c>
      <c r="B51" s="20" t="s">
        <v>400</v>
      </c>
      <c r="C51" s="12">
        <v>14213</v>
      </c>
      <c r="D51" s="12">
        <v>15347</v>
      </c>
      <c r="E51" s="12">
        <v>8</v>
      </c>
      <c r="F51" s="12">
        <v>7858</v>
      </c>
      <c r="G51" s="12">
        <v>6701</v>
      </c>
      <c r="H51" s="12">
        <v>-14.72</v>
      </c>
      <c r="I51" s="12">
        <v>2133</v>
      </c>
      <c r="J51" s="12">
        <v>1374</v>
      </c>
      <c r="K51" s="12">
        <v>-35.58</v>
      </c>
      <c r="L51" s="12">
        <v>1889</v>
      </c>
      <c r="M51" s="12">
        <v>3109</v>
      </c>
      <c r="N51" s="12">
        <v>64.58</v>
      </c>
      <c r="O51" s="12">
        <v>5233</v>
      </c>
      <c r="P51" s="12">
        <v>4733</v>
      </c>
      <c r="Q51" s="12">
        <v>-9.5500000000000007</v>
      </c>
      <c r="R51" s="12">
        <v>30.84</v>
      </c>
      <c r="S51" s="13">
        <v>1.03</v>
      </c>
      <c r="T51" s="13">
        <v>0.96</v>
      </c>
      <c r="U51" s="12">
        <v>-7</v>
      </c>
      <c r="V51" s="15">
        <v>1750064</v>
      </c>
      <c r="W51" s="15">
        <v>1710436</v>
      </c>
      <c r="X51" s="15">
        <v>2.2599999999999998</v>
      </c>
      <c r="Y51" s="15">
        <v>5070.3999999999996</v>
      </c>
      <c r="Z51" s="12">
        <v>4930.7</v>
      </c>
      <c r="AA51" s="56">
        <v>-2.76</v>
      </c>
      <c r="AB51" s="58" t="s">
        <v>556</v>
      </c>
      <c r="AC51" s="51">
        <v>14.1</v>
      </c>
    </row>
    <row r="52" spans="1:29" ht="18" x14ac:dyDescent="0.35">
      <c r="A52" s="48">
        <f t="shared" si="0"/>
        <v>49</v>
      </c>
      <c r="B52" s="20" t="s">
        <v>407</v>
      </c>
      <c r="C52" s="12">
        <v>1006</v>
      </c>
      <c r="D52" s="12">
        <v>1082.2</v>
      </c>
      <c r="E52" s="12">
        <v>7.6</v>
      </c>
      <c r="F52" s="12">
        <v>518.29999999999995</v>
      </c>
      <c r="G52" s="12">
        <v>457.9</v>
      </c>
      <c r="H52" s="12">
        <v>-11.65</v>
      </c>
      <c r="I52" s="12">
        <v>169.3</v>
      </c>
      <c r="J52" s="12">
        <v>105.3</v>
      </c>
      <c r="K52" s="12">
        <v>-37.799999999999997</v>
      </c>
      <c r="L52" s="12">
        <v>91.8</v>
      </c>
      <c r="M52" s="12">
        <v>106.6</v>
      </c>
      <c r="N52" s="12">
        <v>16.12</v>
      </c>
      <c r="O52" s="12">
        <v>328.6</v>
      </c>
      <c r="P52" s="12">
        <v>332.7</v>
      </c>
      <c r="Q52" s="12">
        <v>1.25</v>
      </c>
      <c r="R52" s="12">
        <v>30.74</v>
      </c>
      <c r="S52" s="13">
        <v>2.14</v>
      </c>
      <c r="T52" s="13">
        <v>2.2400000000000002</v>
      </c>
      <c r="U52" s="12">
        <v>4.5</v>
      </c>
      <c r="V52" s="15">
        <v>107010.1</v>
      </c>
      <c r="W52" s="15">
        <v>102913.1</v>
      </c>
      <c r="X52" s="15">
        <v>3.83</v>
      </c>
      <c r="Y52" s="15">
        <v>153.69200000000001</v>
      </c>
      <c r="Z52" s="12">
        <v>148.905</v>
      </c>
      <c r="AA52" s="56">
        <v>-3.11</v>
      </c>
      <c r="AB52" s="58" t="s">
        <v>556</v>
      </c>
      <c r="AC52" s="51">
        <v>19.3</v>
      </c>
    </row>
    <row r="53" spans="1:29" ht="18" x14ac:dyDescent="0.35">
      <c r="A53" s="48">
        <f t="shared" si="0"/>
        <v>50</v>
      </c>
      <c r="B53" s="20" t="s">
        <v>96</v>
      </c>
      <c r="C53" s="12">
        <v>24750</v>
      </c>
      <c r="D53" s="12">
        <v>31146</v>
      </c>
      <c r="E53" s="12">
        <v>25.8</v>
      </c>
      <c r="F53" s="12">
        <v>6844</v>
      </c>
      <c r="G53" s="12">
        <v>10573</v>
      </c>
      <c r="H53" s="12">
        <v>54.49</v>
      </c>
      <c r="I53" s="12">
        <v>1393</v>
      </c>
      <c r="J53" s="12">
        <v>1142</v>
      </c>
      <c r="K53" s="12">
        <v>-18.02</v>
      </c>
      <c r="L53" s="12">
        <v>25</v>
      </c>
      <c r="M53" s="12">
        <v>30</v>
      </c>
      <c r="N53" s="12">
        <v>20</v>
      </c>
      <c r="O53" s="12">
        <v>5426</v>
      </c>
      <c r="P53" s="12">
        <v>9401</v>
      </c>
      <c r="Q53" s="12">
        <v>73.260000000000005</v>
      </c>
      <c r="R53" s="12">
        <v>30.18</v>
      </c>
      <c r="S53" s="13">
        <v>7.73</v>
      </c>
      <c r="T53" s="13">
        <v>13.33</v>
      </c>
      <c r="U53" s="12">
        <v>72.5</v>
      </c>
      <c r="V53" s="15">
        <v>27807</v>
      </c>
      <c r="W53" s="15">
        <v>46110</v>
      </c>
      <c r="X53" s="15">
        <v>-65.819999999999993</v>
      </c>
      <c r="Y53" s="15">
        <v>702.03599999999994</v>
      </c>
      <c r="Z53" s="12">
        <v>705.13400000000001</v>
      </c>
      <c r="AA53" s="56">
        <v>0.44</v>
      </c>
      <c r="AB53" s="58" t="s">
        <v>556</v>
      </c>
      <c r="AC53" s="51">
        <v>28.1</v>
      </c>
    </row>
    <row r="54" spans="1:29" ht="18" x14ac:dyDescent="0.35">
      <c r="A54" s="48">
        <f t="shared" si="0"/>
        <v>51</v>
      </c>
      <c r="B54" s="20" t="s">
        <v>276</v>
      </c>
      <c r="C54" s="12">
        <v>2278</v>
      </c>
      <c r="D54" s="12">
        <v>2569</v>
      </c>
      <c r="E54" s="12">
        <v>12.8</v>
      </c>
      <c r="F54" s="12">
        <v>868</v>
      </c>
      <c r="G54" s="12">
        <v>856</v>
      </c>
      <c r="H54" s="12">
        <v>-1.38</v>
      </c>
      <c r="I54" s="12">
        <v>304</v>
      </c>
      <c r="J54" s="12">
        <v>76</v>
      </c>
      <c r="K54" s="12">
        <v>-75</v>
      </c>
      <c r="L54" s="12">
        <v>386</v>
      </c>
      <c r="M54" s="12">
        <v>469</v>
      </c>
      <c r="N54" s="12">
        <v>21.5</v>
      </c>
      <c r="O54" s="12">
        <v>551</v>
      </c>
      <c r="P54" s="12">
        <v>760</v>
      </c>
      <c r="Q54" s="12">
        <v>37.93</v>
      </c>
      <c r="R54" s="12">
        <v>29.58</v>
      </c>
      <c r="S54" s="13">
        <v>1.43</v>
      </c>
      <c r="T54" s="13">
        <v>2.14</v>
      </c>
      <c r="U54" s="12">
        <v>50</v>
      </c>
      <c r="V54" s="15">
        <v>83530</v>
      </c>
      <c r="W54" s="15">
        <v>91096</v>
      </c>
      <c r="X54" s="15">
        <v>-9.06</v>
      </c>
      <c r="Y54" s="15">
        <v>386</v>
      </c>
      <c r="Z54" s="12">
        <v>355</v>
      </c>
      <c r="AA54" s="56">
        <v>-8.0299999999999994</v>
      </c>
      <c r="AB54" s="58" t="s">
        <v>556</v>
      </c>
      <c r="AC54" s="51">
        <v>10.8</v>
      </c>
    </row>
    <row r="55" spans="1:29" ht="18" x14ac:dyDescent="0.35">
      <c r="A55" s="48">
        <f t="shared" si="0"/>
        <v>52</v>
      </c>
      <c r="B55" s="20" t="s">
        <v>205</v>
      </c>
      <c r="C55" s="12">
        <v>1394</v>
      </c>
      <c r="D55" s="12">
        <v>1440</v>
      </c>
      <c r="E55" s="12">
        <v>3.3</v>
      </c>
      <c r="F55" s="12">
        <v>365</v>
      </c>
      <c r="G55" s="12">
        <v>608</v>
      </c>
      <c r="H55" s="12">
        <v>66.58</v>
      </c>
      <c r="I55" s="12">
        <v>102</v>
      </c>
      <c r="J55" s="12">
        <v>140</v>
      </c>
      <c r="K55" s="12">
        <v>37.25</v>
      </c>
      <c r="L55" s="12">
        <v>42</v>
      </c>
      <c r="M55" s="12">
        <v>45</v>
      </c>
      <c r="N55" s="12">
        <v>7.14</v>
      </c>
      <c r="O55" s="12">
        <v>247</v>
      </c>
      <c r="P55" s="12">
        <v>423</v>
      </c>
      <c r="Q55" s="12">
        <v>71.260000000000005</v>
      </c>
      <c r="R55" s="12">
        <v>29.38</v>
      </c>
      <c r="S55" s="13">
        <v>0.56000000000000005</v>
      </c>
      <c r="T55" s="13">
        <v>1</v>
      </c>
      <c r="U55" s="12">
        <v>78.099999999999994</v>
      </c>
      <c r="V55" s="15">
        <v>7272</v>
      </c>
      <c r="W55" s="15">
        <v>7196</v>
      </c>
      <c r="X55" s="15">
        <v>1.05</v>
      </c>
      <c r="Y55" s="15">
        <v>438.4</v>
      </c>
      <c r="Z55" s="12">
        <v>421.6</v>
      </c>
      <c r="AA55" s="56">
        <v>-3.83</v>
      </c>
      <c r="AB55" s="58" t="s">
        <v>556</v>
      </c>
      <c r="AC55" s="51">
        <v>26.5</v>
      </c>
    </row>
    <row r="56" spans="1:29" ht="18" x14ac:dyDescent="0.35">
      <c r="A56" s="48">
        <f t="shared" si="0"/>
        <v>53</v>
      </c>
      <c r="B56" s="20" t="s">
        <v>535</v>
      </c>
      <c r="C56" s="12">
        <v>285.8</v>
      </c>
      <c r="D56" s="12">
        <v>359.9</v>
      </c>
      <c r="E56" s="12">
        <v>25.9</v>
      </c>
      <c r="F56" s="12">
        <v>101.3</v>
      </c>
      <c r="G56" s="12">
        <v>141.9</v>
      </c>
      <c r="H56" s="12">
        <v>40.08</v>
      </c>
      <c r="I56" s="12">
        <v>26.3</v>
      </c>
      <c r="J56" s="12">
        <v>36.700000000000003</v>
      </c>
      <c r="K56" s="12">
        <v>39.54</v>
      </c>
      <c r="L56" s="12">
        <v>0</v>
      </c>
      <c r="M56" s="12">
        <v>0</v>
      </c>
      <c r="N56" s="12"/>
      <c r="O56" s="12">
        <v>74.900000000000006</v>
      </c>
      <c r="P56" s="12">
        <v>105.2</v>
      </c>
      <c r="Q56" s="12">
        <v>40.450000000000003</v>
      </c>
      <c r="R56" s="12">
        <v>29.23</v>
      </c>
      <c r="S56" s="13">
        <v>1.38</v>
      </c>
      <c r="T56" s="13">
        <v>1.91</v>
      </c>
      <c r="U56" s="12">
        <v>38.299999999999997</v>
      </c>
      <c r="V56" s="15">
        <v>236.5</v>
      </c>
      <c r="W56" s="15">
        <v>352.6</v>
      </c>
      <c r="X56" s="15">
        <v>-49.09</v>
      </c>
      <c r="Y56" s="15">
        <v>54.37</v>
      </c>
      <c r="Z56" s="12">
        <v>55.182000000000002</v>
      </c>
      <c r="AA56" s="56">
        <v>1.49</v>
      </c>
      <c r="AB56" s="58" t="s">
        <v>556</v>
      </c>
      <c r="AC56" s="51">
        <v>30</v>
      </c>
    </row>
    <row r="57" spans="1:29" ht="18" x14ac:dyDescent="0.35">
      <c r="A57" s="48">
        <f t="shared" si="0"/>
        <v>54</v>
      </c>
      <c r="B57" s="20" t="s">
        <v>484</v>
      </c>
      <c r="C57" s="12">
        <v>9205</v>
      </c>
      <c r="D57" s="12">
        <v>9771</v>
      </c>
      <c r="E57" s="12">
        <v>6.1</v>
      </c>
      <c r="F57" s="12">
        <v>3148</v>
      </c>
      <c r="G57" s="12">
        <v>3833</v>
      </c>
      <c r="H57" s="12">
        <v>21.76</v>
      </c>
      <c r="I57" s="12">
        <v>459</v>
      </c>
      <c r="J57" s="12">
        <v>468</v>
      </c>
      <c r="K57" s="12">
        <v>1.96</v>
      </c>
      <c r="L57" s="12">
        <v>450</v>
      </c>
      <c r="M57" s="12">
        <v>533</v>
      </c>
      <c r="N57" s="12">
        <v>18.440000000000001</v>
      </c>
      <c r="O57" s="12">
        <v>2239</v>
      </c>
      <c r="P57" s="12">
        <v>2832</v>
      </c>
      <c r="Q57" s="12">
        <v>26.49</v>
      </c>
      <c r="R57" s="12">
        <v>28.98</v>
      </c>
      <c r="S57" s="13">
        <v>0.53</v>
      </c>
      <c r="T57" s="13">
        <v>0.69</v>
      </c>
      <c r="U57" s="12">
        <v>29</v>
      </c>
      <c r="V57" s="15">
        <v>74767</v>
      </c>
      <c r="W57" s="15">
        <v>90412</v>
      </c>
      <c r="X57" s="15">
        <v>-20.93</v>
      </c>
      <c r="Y57" s="15">
        <v>4204</v>
      </c>
      <c r="Z57" s="12">
        <v>4122</v>
      </c>
      <c r="AA57" s="56">
        <v>-1.95</v>
      </c>
      <c r="AB57" s="58" t="s">
        <v>546</v>
      </c>
      <c r="AC57" s="51">
        <v>18.5</v>
      </c>
    </row>
    <row r="58" spans="1:29" ht="18" x14ac:dyDescent="0.35">
      <c r="A58" s="48">
        <f t="shared" si="0"/>
        <v>55</v>
      </c>
      <c r="B58" s="20" t="s">
        <v>174</v>
      </c>
      <c r="C58" s="12">
        <v>440</v>
      </c>
      <c r="D58" s="12">
        <v>438</v>
      </c>
      <c r="E58" s="12">
        <v>-0.5</v>
      </c>
      <c r="F58" s="12">
        <v>141</v>
      </c>
      <c r="G58" s="12">
        <v>162</v>
      </c>
      <c r="H58" s="12">
        <v>14.89</v>
      </c>
      <c r="I58" s="12">
        <v>53</v>
      </c>
      <c r="J58" s="12">
        <v>36</v>
      </c>
      <c r="K58" s="12">
        <v>-32.08</v>
      </c>
      <c r="L58" s="12">
        <v>0</v>
      </c>
      <c r="M58" s="12">
        <v>0</v>
      </c>
      <c r="N58" s="12"/>
      <c r="O58" s="12">
        <v>88</v>
      </c>
      <c r="P58" s="12">
        <v>126</v>
      </c>
      <c r="Q58" s="12">
        <v>43.18</v>
      </c>
      <c r="R58" s="12">
        <v>28.77</v>
      </c>
      <c r="S58" s="13">
        <v>0.3</v>
      </c>
      <c r="T58" s="13">
        <v>0.47</v>
      </c>
      <c r="U58" s="12">
        <v>57.6</v>
      </c>
      <c r="V58" s="15">
        <v>114242</v>
      </c>
      <c r="W58" s="15">
        <v>109572</v>
      </c>
      <c r="X58" s="15">
        <v>4.09</v>
      </c>
      <c r="Y58" s="15">
        <v>296</v>
      </c>
      <c r="Z58" s="12">
        <v>269</v>
      </c>
      <c r="AA58" s="56">
        <v>-9.1199999999999992</v>
      </c>
      <c r="AB58" s="58" t="s">
        <v>556</v>
      </c>
      <c r="AC58" s="51">
        <v>33.700000000000003</v>
      </c>
    </row>
    <row r="59" spans="1:29" ht="18" x14ac:dyDescent="0.35">
      <c r="A59" s="48">
        <f t="shared" si="0"/>
        <v>56</v>
      </c>
      <c r="B59" s="20" t="s">
        <v>90</v>
      </c>
      <c r="C59" s="12">
        <v>4929</v>
      </c>
      <c r="D59" s="12">
        <v>5193</v>
      </c>
      <c r="E59" s="12">
        <v>5.4</v>
      </c>
      <c r="F59" s="12">
        <v>2000</v>
      </c>
      <c r="G59" s="12">
        <v>1825</v>
      </c>
      <c r="H59" s="12">
        <v>-8.75</v>
      </c>
      <c r="I59" s="12">
        <v>429</v>
      </c>
      <c r="J59" s="12">
        <v>284</v>
      </c>
      <c r="K59" s="12">
        <v>-33.799999999999997</v>
      </c>
      <c r="L59" s="12">
        <v>45</v>
      </c>
      <c r="M59" s="12">
        <v>46</v>
      </c>
      <c r="N59" s="12">
        <v>2.2200000000000002</v>
      </c>
      <c r="O59" s="12">
        <v>1574</v>
      </c>
      <c r="P59" s="12">
        <v>1486</v>
      </c>
      <c r="Q59" s="12">
        <v>-5.59</v>
      </c>
      <c r="R59" s="12">
        <v>28.62</v>
      </c>
      <c r="S59" s="13">
        <v>0.94</v>
      </c>
      <c r="T59" s="13">
        <v>0.91</v>
      </c>
      <c r="U59" s="12">
        <v>-3.8</v>
      </c>
      <c r="V59" s="15">
        <v>18521</v>
      </c>
      <c r="W59" s="15">
        <v>20290</v>
      </c>
      <c r="X59" s="15">
        <v>-9.5500000000000007</v>
      </c>
      <c r="Y59" s="15">
        <v>1671</v>
      </c>
      <c r="Z59" s="12">
        <v>1640</v>
      </c>
      <c r="AA59" s="56">
        <v>-1.86</v>
      </c>
      <c r="AB59" s="58" t="s">
        <v>556</v>
      </c>
      <c r="AC59" s="51">
        <v>22.1</v>
      </c>
    </row>
    <row r="60" spans="1:29" ht="18" x14ac:dyDescent="0.35">
      <c r="A60" s="48">
        <f t="shared" si="0"/>
        <v>57</v>
      </c>
      <c r="B60" s="20" t="s">
        <v>426</v>
      </c>
      <c r="C60" s="12">
        <v>851.7</v>
      </c>
      <c r="D60" s="12">
        <v>913.4</v>
      </c>
      <c r="E60" s="12">
        <v>7.2</v>
      </c>
      <c r="F60" s="12">
        <v>281.39999999999998</v>
      </c>
      <c r="G60" s="12">
        <v>292.3</v>
      </c>
      <c r="H60" s="12">
        <v>3.87</v>
      </c>
      <c r="I60" s="12">
        <v>56.5</v>
      </c>
      <c r="J60" s="12">
        <v>33.200000000000003</v>
      </c>
      <c r="K60" s="12">
        <v>-41.24</v>
      </c>
      <c r="L60" s="12">
        <v>0</v>
      </c>
      <c r="M60" s="12">
        <v>0</v>
      </c>
      <c r="N60" s="12"/>
      <c r="O60" s="12">
        <v>224.9</v>
      </c>
      <c r="P60" s="12">
        <v>259.10000000000002</v>
      </c>
      <c r="Q60" s="12">
        <v>15.21</v>
      </c>
      <c r="R60" s="12">
        <v>28.37</v>
      </c>
      <c r="S60" s="13">
        <v>1.2</v>
      </c>
      <c r="T60" s="13">
        <v>1.41</v>
      </c>
      <c r="U60" s="12">
        <v>17</v>
      </c>
      <c r="V60" s="15">
        <v>375</v>
      </c>
      <c r="W60" s="15">
        <v>674.9</v>
      </c>
      <c r="X60" s="15">
        <v>-79.97</v>
      </c>
      <c r="Y60" s="15">
        <v>187.1</v>
      </c>
      <c r="Z60" s="12">
        <v>184.3</v>
      </c>
      <c r="AA60" s="56">
        <v>-1.5</v>
      </c>
      <c r="AB60" s="58" t="s">
        <v>557</v>
      </c>
      <c r="AC60" s="51">
        <v>15.6</v>
      </c>
    </row>
    <row r="61" spans="1:29" ht="18" x14ac:dyDescent="0.35">
      <c r="A61" s="48">
        <f t="shared" si="0"/>
        <v>58</v>
      </c>
      <c r="B61" s="20" t="s">
        <v>102</v>
      </c>
      <c r="C61" s="12">
        <v>14796</v>
      </c>
      <c r="D61" s="12">
        <v>16066</v>
      </c>
      <c r="E61" s="12">
        <v>8.6</v>
      </c>
      <c r="F61" s="12">
        <v>3961</v>
      </c>
      <c r="G61" s="12">
        <v>5123</v>
      </c>
      <c r="H61" s="12">
        <v>29.34</v>
      </c>
      <c r="I61" s="12">
        <v>851</v>
      </c>
      <c r="J61" s="12">
        <v>557</v>
      </c>
      <c r="K61" s="12">
        <v>-34.549999999999997</v>
      </c>
      <c r="L61" s="12">
        <v>146</v>
      </c>
      <c r="M61" s="12">
        <v>112</v>
      </c>
      <c r="N61" s="12">
        <v>-23.29</v>
      </c>
      <c r="O61" s="12">
        <v>2964</v>
      </c>
      <c r="P61" s="12">
        <v>4454</v>
      </c>
      <c r="Q61" s="12">
        <v>50.27</v>
      </c>
      <c r="R61" s="12">
        <v>27.72</v>
      </c>
      <c r="S61" s="13">
        <v>0.61</v>
      </c>
      <c r="T61" s="13">
        <v>0.93</v>
      </c>
      <c r="U61" s="12">
        <v>53.1</v>
      </c>
      <c r="V61" s="15">
        <v>48804</v>
      </c>
      <c r="W61" s="15">
        <v>58431</v>
      </c>
      <c r="X61" s="15">
        <v>-19.73</v>
      </c>
      <c r="Y61" s="15">
        <v>4881</v>
      </c>
      <c r="Z61" s="12">
        <v>4790</v>
      </c>
      <c r="AA61" s="56">
        <v>-1.86</v>
      </c>
      <c r="AB61" s="58" t="s">
        <v>556</v>
      </c>
      <c r="AC61" s="51">
        <v>15.4</v>
      </c>
    </row>
    <row r="62" spans="1:29" ht="18" x14ac:dyDescent="0.35">
      <c r="A62" s="48">
        <f t="shared" si="0"/>
        <v>59</v>
      </c>
      <c r="B62" s="20" t="s">
        <v>98</v>
      </c>
      <c r="C62" s="12">
        <v>23212</v>
      </c>
      <c r="D62" s="12">
        <v>26819</v>
      </c>
      <c r="E62" s="12">
        <v>15.5</v>
      </c>
      <c r="F62" s="12">
        <v>7703</v>
      </c>
      <c r="G62" s="12">
        <v>9332</v>
      </c>
      <c r="H62" s="12">
        <v>21.15</v>
      </c>
      <c r="I62" s="12">
        <v>1608</v>
      </c>
      <c r="J62" s="12">
        <v>1217</v>
      </c>
      <c r="K62" s="12">
        <v>-24.32</v>
      </c>
      <c r="L62" s="12">
        <v>609</v>
      </c>
      <c r="M62" s="12">
        <v>691</v>
      </c>
      <c r="N62" s="12">
        <v>13.46</v>
      </c>
      <c r="O62" s="12">
        <v>5486</v>
      </c>
      <c r="P62" s="12">
        <v>7424</v>
      </c>
      <c r="Q62" s="12">
        <v>35.33</v>
      </c>
      <c r="R62" s="12">
        <v>27.68</v>
      </c>
      <c r="S62" s="13">
        <v>0.7</v>
      </c>
      <c r="T62" s="13">
        <v>0.95</v>
      </c>
      <c r="U62" s="12">
        <v>35.700000000000003</v>
      </c>
      <c r="V62" s="15">
        <v>155288</v>
      </c>
      <c r="W62" s="15">
        <v>166258</v>
      </c>
      <c r="X62" s="15">
        <v>-7.06</v>
      </c>
      <c r="Y62" s="15">
        <v>7813</v>
      </c>
      <c r="Z62" s="12">
        <v>7794</v>
      </c>
      <c r="AA62" s="56">
        <v>-0.24</v>
      </c>
      <c r="AB62" s="58" t="s">
        <v>556</v>
      </c>
      <c r="AC62" s="51">
        <v>26.7</v>
      </c>
    </row>
    <row r="63" spans="1:29" ht="18" x14ac:dyDescent="0.35">
      <c r="A63" s="48">
        <f t="shared" si="0"/>
        <v>60</v>
      </c>
      <c r="B63" s="20" t="s">
        <v>486</v>
      </c>
      <c r="C63" s="12">
        <v>3278</v>
      </c>
      <c r="D63" s="12">
        <v>4204</v>
      </c>
      <c r="E63" s="12">
        <v>28.2</v>
      </c>
      <c r="F63" s="12">
        <v>809</v>
      </c>
      <c r="G63" s="12">
        <v>1221</v>
      </c>
      <c r="H63" s="12">
        <v>50.93</v>
      </c>
      <c r="I63" s="12">
        <v>68</v>
      </c>
      <c r="J63" s="12">
        <v>27</v>
      </c>
      <c r="K63" s="12">
        <v>-60.29</v>
      </c>
      <c r="L63" s="12">
        <v>38</v>
      </c>
      <c r="M63" s="12">
        <v>59</v>
      </c>
      <c r="N63" s="12">
        <v>55.26</v>
      </c>
      <c r="O63" s="12">
        <v>703</v>
      </c>
      <c r="P63" s="12">
        <v>1135</v>
      </c>
      <c r="Q63" s="12">
        <v>61.45</v>
      </c>
      <c r="R63" s="12">
        <v>27</v>
      </c>
      <c r="S63" s="13">
        <v>0.65</v>
      </c>
      <c r="T63" s="13">
        <v>1.06</v>
      </c>
      <c r="U63" s="12">
        <v>64.2</v>
      </c>
      <c r="V63" s="15">
        <v>7557</v>
      </c>
      <c r="W63" s="15">
        <v>11157</v>
      </c>
      <c r="X63" s="15">
        <v>-47.64</v>
      </c>
      <c r="Y63" s="15">
        <v>1089</v>
      </c>
      <c r="Z63" s="12">
        <v>1071</v>
      </c>
      <c r="AA63" s="56">
        <v>-1.65</v>
      </c>
      <c r="AB63" s="58" t="s">
        <v>526</v>
      </c>
      <c r="AC63" s="51">
        <v>14.7</v>
      </c>
    </row>
    <row r="64" spans="1:29" ht="18" x14ac:dyDescent="0.35">
      <c r="A64" s="48">
        <f t="shared" si="0"/>
        <v>61</v>
      </c>
      <c r="B64" s="20" t="s">
        <v>44</v>
      </c>
      <c r="C64" s="12">
        <v>2154</v>
      </c>
      <c r="D64" s="12">
        <v>2892.1</v>
      </c>
      <c r="E64" s="12">
        <v>34.299999999999997</v>
      </c>
      <c r="F64" s="12">
        <v>555.29999999999995</v>
      </c>
      <c r="G64" s="12">
        <v>797.4</v>
      </c>
      <c r="H64" s="12">
        <v>43.6</v>
      </c>
      <c r="I64" s="12">
        <v>-44.1</v>
      </c>
      <c r="J64" s="12">
        <v>-7.1</v>
      </c>
      <c r="K64" s="12">
        <v>83.9</v>
      </c>
      <c r="L64" s="12">
        <v>24.8</v>
      </c>
      <c r="M64" s="12">
        <v>25.7</v>
      </c>
      <c r="N64" s="12">
        <v>3.63</v>
      </c>
      <c r="O64" s="12">
        <v>574.70000000000005</v>
      </c>
      <c r="P64" s="12">
        <v>778.8</v>
      </c>
      <c r="Q64" s="12">
        <v>35.51</v>
      </c>
      <c r="R64" s="12">
        <v>26.93</v>
      </c>
      <c r="S64" s="13">
        <v>3.11</v>
      </c>
      <c r="T64" s="13">
        <v>4.33</v>
      </c>
      <c r="U64" s="12">
        <v>39.5</v>
      </c>
      <c r="V64" s="15">
        <v>5128.8999999999996</v>
      </c>
      <c r="W64" s="15">
        <v>6860.4</v>
      </c>
      <c r="X64" s="15">
        <v>-33.76</v>
      </c>
      <c r="Y64" s="15">
        <v>185.09399999999999</v>
      </c>
      <c r="Z64" s="12">
        <v>179.779</v>
      </c>
      <c r="AA64" s="56">
        <v>-2.87</v>
      </c>
      <c r="AB64" s="58" t="s">
        <v>558</v>
      </c>
      <c r="AC64" s="51">
        <v>11.8</v>
      </c>
    </row>
    <row r="65" spans="1:29" ht="18" x14ac:dyDescent="0.35">
      <c r="A65" s="48">
        <f t="shared" si="0"/>
        <v>62</v>
      </c>
      <c r="B65" s="20" t="s">
        <v>39</v>
      </c>
      <c r="C65" s="12">
        <v>598</v>
      </c>
      <c r="D65" s="12">
        <v>782</v>
      </c>
      <c r="E65" s="12">
        <v>30.8</v>
      </c>
      <c r="F65" s="12">
        <v>511</v>
      </c>
      <c r="G65" s="12">
        <v>232</v>
      </c>
      <c r="H65" s="12">
        <v>-54.6</v>
      </c>
      <c r="I65" s="12">
        <v>155</v>
      </c>
      <c r="J65" s="12">
        <v>24</v>
      </c>
      <c r="K65" s="12">
        <v>-84.52</v>
      </c>
      <c r="L65" s="12">
        <v>8</v>
      </c>
      <c r="M65" s="12">
        <v>11</v>
      </c>
      <c r="N65" s="12">
        <v>37.5</v>
      </c>
      <c r="O65" s="12">
        <v>367</v>
      </c>
      <c r="P65" s="12">
        <v>208</v>
      </c>
      <c r="Q65" s="12">
        <v>-43.32</v>
      </c>
      <c r="R65" s="12">
        <v>26.6</v>
      </c>
      <c r="S65" s="13">
        <v>2.5</v>
      </c>
      <c r="T65" s="13">
        <v>1.41</v>
      </c>
      <c r="U65" s="12">
        <v>-43.7</v>
      </c>
      <c r="V65" s="15">
        <v>2047</v>
      </c>
      <c r="W65" s="15">
        <v>2534</v>
      </c>
      <c r="X65" s="15">
        <v>-23.79</v>
      </c>
      <c r="Y65" s="15">
        <v>147</v>
      </c>
      <c r="Z65" s="12">
        <v>148</v>
      </c>
      <c r="AA65" s="56">
        <v>0.68</v>
      </c>
      <c r="AB65" s="58" t="s">
        <v>559</v>
      </c>
      <c r="AC65" s="51">
        <v>53</v>
      </c>
    </row>
    <row r="66" spans="1:29" ht="18" x14ac:dyDescent="0.35">
      <c r="A66" s="48">
        <f t="shared" si="0"/>
        <v>63</v>
      </c>
      <c r="B66" s="20" t="s">
        <v>425</v>
      </c>
      <c r="C66" s="12">
        <v>1600.6</v>
      </c>
      <c r="D66" s="12">
        <v>1617.8</v>
      </c>
      <c r="E66" s="12">
        <v>1.1000000000000001</v>
      </c>
      <c r="F66" s="12">
        <v>640.1</v>
      </c>
      <c r="G66" s="12">
        <v>643.1</v>
      </c>
      <c r="H66" s="12">
        <v>0.47</v>
      </c>
      <c r="I66" s="12">
        <v>192.5</v>
      </c>
      <c r="J66" s="12">
        <v>150.19999999999999</v>
      </c>
      <c r="K66" s="12">
        <v>-21.97</v>
      </c>
      <c r="L66" s="12">
        <v>12.6</v>
      </c>
      <c r="M66" s="12">
        <v>10</v>
      </c>
      <c r="N66" s="12">
        <v>-20.63</v>
      </c>
      <c r="O66" s="12">
        <v>417.2</v>
      </c>
      <c r="P66" s="12">
        <v>428</v>
      </c>
      <c r="Q66" s="12">
        <v>2.59</v>
      </c>
      <c r="R66" s="12">
        <v>26.46</v>
      </c>
      <c r="S66" s="13">
        <v>0.74</v>
      </c>
      <c r="T66" s="13">
        <v>0.79</v>
      </c>
      <c r="U66" s="12">
        <v>5.4</v>
      </c>
      <c r="V66" s="15">
        <v>5016.5</v>
      </c>
      <c r="W66" s="15">
        <v>7631.6</v>
      </c>
      <c r="X66" s="15">
        <v>-52.13</v>
      </c>
      <c r="Y66" s="15">
        <v>560.6</v>
      </c>
      <c r="Z66" s="12">
        <v>545.5</v>
      </c>
      <c r="AA66" s="56">
        <v>-2.69</v>
      </c>
      <c r="AB66" s="58" t="s">
        <v>556</v>
      </c>
      <c r="AC66" s="51">
        <v>10.3</v>
      </c>
    </row>
    <row r="67" spans="1:29" ht="18" x14ac:dyDescent="0.35">
      <c r="A67" s="48">
        <f t="shared" si="0"/>
        <v>64</v>
      </c>
      <c r="B67" s="20" t="s">
        <v>220</v>
      </c>
      <c r="C67" s="12">
        <v>14521</v>
      </c>
      <c r="D67" s="12">
        <v>16332</v>
      </c>
      <c r="E67" s="12">
        <v>12.5</v>
      </c>
      <c r="F67" s="12">
        <v>5981</v>
      </c>
      <c r="G67" s="12">
        <v>6090</v>
      </c>
      <c r="H67" s="12">
        <v>1.82</v>
      </c>
      <c r="I67" s="12">
        <v>1863</v>
      </c>
      <c r="J67" s="12">
        <v>1441</v>
      </c>
      <c r="K67" s="12">
        <v>-22.65</v>
      </c>
      <c r="L67" s="12">
        <v>3566</v>
      </c>
      <c r="M67" s="12">
        <v>5160</v>
      </c>
      <c r="N67" s="12">
        <v>44.7</v>
      </c>
      <c r="O67" s="12">
        <v>3752</v>
      </c>
      <c r="P67" s="12">
        <v>4304</v>
      </c>
      <c r="Q67" s="12">
        <v>14.71</v>
      </c>
      <c r="R67" s="12">
        <v>26.35</v>
      </c>
      <c r="S67" s="13">
        <v>1.36</v>
      </c>
      <c r="T67" s="13">
        <v>1.68</v>
      </c>
      <c r="U67" s="12">
        <v>23.8</v>
      </c>
      <c r="V67" s="15">
        <v>1593503</v>
      </c>
      <c r="W67" s="15">
        <v>1720189</v>
      </c>
      <c r="X67" s="15">
        <v>-7.95</v>
      </c>
      <c r="Y67" s="15">
        <v>2765.5</v>
      </c>
      <c r="Z67" s="12">
        <v>2561.6</v>
      </c>
      <c r="AA67" s="56">
        <v>-7.37</v>
      </c>
      <c r="AB67" s="58" t="s">
        <v>556</v>
      </c>
      <c r="AC67" s="51">
        <v>11.9</v>
      </c>
    </row>
    <row r="68" spans="1:29" ht="18" x14ac:dyDescent="0.35">
      <c r="A68" s="48">
        <f t="shared" si="0"/>
        <v>65</v>
      </c>
      <c r="B68" s="20" t="s">
        <v>390</v>
      </c>
      <c r="C68" s="12">
        <v>335.4</v>
      </c>
      <c r="D68" s="12">
        <v>347.3</v>
      </c>
      <c r="E68" s="12">
        <v>3.5</v>
      </c>
      <c r="F68" s="12">
        <v>242.1</v>
      </c>
      <c r="G68" s="12">
        <v>151.5</v>
      </c>
      <c r="H68" s="12">
        <v>-37.42</v>
      </c>
      <c r="I68" s="12">
        <v>0</v>
      </c>
      <c r="J68" s="12">
        <f>-I68</f>
        <v>0</v>
      </c>
      <c r="K68" s="12"/>
      <c r="L68" s="12">
        <v>54.6</v>
      </c>
      <c r="M68" s="12">
        <v>54.9</v>
      </c>
      <c r="N68" s="12">
        <v>0.55000000000000004</v>
      </c>
      <c r="O68" s="12">
        <v>179</v>
      </c>
      <c r="P68" s="12">
        <v>90.9</v>
      </c>
      <c r="Q68" s="12">
        <v>-49.22</v>
      </c>
      <c r="R68" s="12">
        <v>26.17</v>
      </c>
      <c r="S68" s="13">
        <v>2.72</v>
      </c>
      <c r="T68" s="13">
        <v>1.38</v>
      </c>
      <c r="U68" s="12">
        <v>-49.4</v>
      </c>
      <c r="V68" s="15">
        <v>6183.4</v>
      </c>
      <c r="W68" s="15">
        <v>6273.9</v>
      </c>
      <c r="X68" s="15">
        <v>-1.46</v>
      </c>
      <c r="Y68" s="15">
        <v>65.86</v>
      </c>
      <c r="Z68" s="12">
        <v>66.082999999999998</v>
      </c>
      <c r="AA68" s="56">
        <v>0.34</v>
      </c>
      <c r="AB68" s="58" t="s">
        <v>556</v>
      </c>
      <c r="AC68" s="51">
        <v>46.4</v>
      </c>
    </row>
    <row r="69" spans="1:29" ht="18" x14ac:dyDescent="0.35">
      <c r="A69" s="48">
        <f t="shared" ref="A69:A132" si="1">ROW()-3</f>
        <v>66</v>
      </c>
      <c r="B69" s="20" t="s">
        <v>273</v>
      </c>
      <c r="C69" s="12">
        <v>1231</v>
      </c>
      <c r="D69" s="12">
        <v>1366</v>
      </c>
      <c r="E69" s="12">
        <v>11</v>
      </c>
      <c r="F69" s="12">
        <v>337</v>
      </c>
      <c r="G69" s="12">
        <v>417</v>
      </c>
      <c r="H69" s="12">
        <v>23.74</v>
      </c>
      <c r="I69" s="12">
        <v>98</v>
      </c>
      <c r="J69" s="12">
        <v>65</v>
      </c>
      <c r="K69" s="12">
        <v>-33.67</v>
      </c>
      <c r="L69" s="12">
        <v>42</v>
      </c>
      <c r="M69" s="12">
        <v>49</v>
      </c>
      <c r="N69" s="12">
        <v>16.670000000000002</v>
      </c>
      <c r="O69" s="12">
        <v>238</v>
      </c>
      <c r="P69" s="12">
        <v>354</v>
      </c>
      <c r="Q69" s="12">
        <v>48.74</v>
      </c>
      <c r="R69" s="12">
        <v>25.92</v>
      </c>
      <c r="S69" s="13">
        <v>0.48</v>
      </c>
      <c r="T69" s="13">
        <v>0.72</v>
      </c>
      <c r="U69" s="12">
        <v>50.4</v>
      </c>
      <c r="V69" s="15">
        <v>6040</v>
      </c>
      <c r="W69" s="15">
        <v>6730</v>
      </c>
      <c r="X69" s="15">
        <v>-11.42</v>
      </c>
      <c r="Y69" s="15">
        <v>495.3</v>
      </c>
      <c r="Z69" s="12">
        <v>489.8</v>
      </c>
      <c r="AA69" s="56">
        <v>-1.1100000000000001</v>
      </c>
      <c r="AB69" s="58" t="s">
        <v>556</v>
      </c>
      <c r="AC69" s="51">
        <v>33.9</v>
      </c>
    </row>
    <row r="70" spans="1:29" ht="18" x14ac:dyDescent="0.35">
      <c r="A70" s="48">
        <f t="shared" si="1"/>
        <v>67</v>
      </c>
      <c r="B70" s="20" t="s">
        <v>272</v>
      </c>
      <c r="C70" s="12">
        <v>544.29999999999995</v>
      </c>
      <c r="D70" s="12">
        <v>612.4</v>
      </c>
      <c r="E70" s="12">
        <v>12.5</v>
      </c>
      <c r="F70" s="12">
        <v>275.2</v>
      </c>
      <c r="G70" s="12">
        <v>309.10000000000002</v>
      </c>
      <c r="H70" s="12">
        <v>12.32</v>
      </c>
      <c r="I70" s="12">
        <v>59.7</v>
      </c>
      <c r="J70" s="12">
        <v>63.5</v>
      </c>
      <c r="K70" s="12">
        <v>6.37</v>
      </c>
      <c r="L70" s="12">
        <v>21.9</v>
      </c>
      <c r="M70" s="12">
        <v>21.6</v>
      </c>
      <c r="N70" s="12">
        <v>-1.37</v>
      </c>
      <c r="O70" s="12">
        <v>126.3</v>
      </c>
      <c r="P70" s="12">
        <v>157.69999999999999</v>
      </c>
      <c r="Q70" s="12">
        <v>24.86</v>
      </c>
      <c r="R70" s="12">
        <v>25.75</v>
      </c>
      <c r="S70" s="13">
        <v>2.13</v>
      </c>
      <c r="T70" s="13">
        <v>2.77</v>
      </c>
      <c r="U70" s="12">
        <v>29.7</v>
      </c>
      <c r="V70" s="15">
        <v>5005.2</v>
      </c>
      <c r="W70" s="15">
        <v>4907.2</v>
      </c>
      <c r="X70" s="15">
        <v>1.96</v>
      </c>
      <c r="Y70" s="15">
        <v>59.2</v>
      </c>
      <c r="Z70" s="12">
        <v>57</v>
      </c>
      <c r="AA70" s="56">
        <v>-3.72</v>
      </c>
      <c r="AB70" s="58" t="s">
        <v>556</v>
      </c>
      <c r="AC70" s="51">
        <v>18.100000000000001</v>
      </c>
    </row>
    <row r="71" spans="1:29" ht="18" x14ac:dyDescent="0.35">
      <c r="A71" s="48">
        <f t="shared" si="1"/>
        <v>68</v>
      </c>
      <c r="B71" s="20" t="s">
        <v>511</v>
      </c>
      <c r="C71" s="12">
        <v>5074</v>
      </c>
      <c r="D71" s="12">
        <v>5019</v>
      </c>
      <c r="E71" s="12">
        <v>-1.1000000000000001</v>
      </c>
      <c r="F71" s="12">
        <v>1966</v>
      </c>
      <c r="G71" s="12">
        <v>1940</v>
      </c>
      <c r="H71" s="12">
        <v>-1.32</v>
      </c>
      <c r="I71" s="12">
        <v>505</v>
      </c>
      <c r="J71" s="12">
        <v>546</v>
      </c>
      <c r="K71" s="12">
        <v>8.1199999999999992</v>
      </c>
      <c r="L71" s="12">
        <v>98</v>
      </c>
      <c r="M71" s="12">
        <v>101</v>
      </c>
      <c r="N71" s="12">
        <v>3.06</v>
      </c>
      <c r="O71" s="12">
        <v>1365</v>
      </c>
      <c r="P71" s="12">
        <v>1292</v>
      </c>
      <c r="Q71" s="12">
        <v>-5.35</v>
      </c>
      <c r="R71" s="12">
        <v>25.74</v>
      </c>
      <c r="S71" s="13">
        <v>3.09</v>
      </c>
      <c r="T71" s="13">
        <v>2.9</v>
      </c>
      <c r="U71" s="12">
        <v>-6</v>
      </c>
      <c r="V71" s="15">
        <v>15833</v>
      </c>
      <c r="W71" s="15">
        <v>14933</v>
      </c>
      <c r="X71" s="15">
        <v>5.68</v>
      </c>
      <c r="Y71" s="15">
        <v>442.3</v>
      </c>
      <c r="Z71" s="12">
        <v>445.5</v>
      </c>
      <c r="AA71" s="56">
        <v>0.72</v>
      </c>
      <c r="AB71" s="58" t="s">
        <v>546</v>
      </c>
      <c r="AC71" s="51">
        <v>23.9</v>
      </c>
    </row>
    <row r="72" spans="1:29" ht="18" x14ac:dyDescent="0.35">
      <c r="A72" s="48">
        <f t="shared" si="1"/>
        <v>69</v>
      </c>
      <c r="B72" s="20" t="s">
        <v>253</v>
      </c>
      <c r="C72" s="12">
        <v>1726</v>
      </c>
      <c r="D72" s="12">
        <v>1965</v>
      </c>
      <c r="E72" s="12">
        <v>13.8</v>
      </c>
      <c r="F72" s="12">
        <v>495</v>
      </c>
      <c r="G72" s="12">
        <v>609</v>
      </c>
      <c r="H72" s="12">
        <v>23.03</v>
      </c>
      <c r="I72" s="12">
        <v>27</v>
      </c>
      <c r="J72" s="12">
        <v>67</v>
      </c>
      <c r="K72" s="12">
        <v>148.15</v>
      </c>
      <c r="L72" s="12">
        <v>42</v>
      </c>
      <c r="M72" s="12">
        <v>42</v>
      </c>
      <c r="N72" s="12">
        <v>0</v>
      </c>
      <c r="O72" s="12">
        <v>426</v>
      </c>
      <c r="P72" s="12">
        <v>500</v>
      </c>
      <c r="Q72" s="12">
        <v>17.37</v>
      </c>
      <c r="R72" s="12">
        <v>25.45</v>
      </c>
      <c r="S72" s="13">
        <v>0.56000000000000005</v>
      </c>
      <c r="T72" s="13">
        <v>0.65</v>
      </c>
      <c r="U72" s="12">
        <v>16.100000000000001</v>
      </c>
      <c r="V72" s="15">
        <v>7485</v>
      </c>
      <c r="W72" s="15">
        <v>8578</v>
      </c>
      <c r="X72" s="15">
        <v>-14.6</v>
      </c>
      <c r="Y72" s="15">
        <v>761</v>
      </c>
      <c r="Z72" s="12">
        <v>770</v>
      </c>
      <c r="AA72" s="56">
        <v>1.18</v>
      </c>
      <c r="AB72" s="58" t="s">
        <v>556</v>
      </c>
      <c r="AC72" s="51">
        <v>54.9</v>
      </c>
    </row>
    <row r="73" spans="1:29" ht="18" x14ac:dyDescent="0.35">
      <c r="A73" s="48">
        <f t="shared" si="1"/>
        <v>70</v>
      </c>
      <c r="B73" s="20" t="s">
        <v>410</v>
      </c>
      <c r="C73" s="12">
        <v>522.29999999999995</v>
      </c>
      <c r="D73" s="12">
        <v>560.79999999999995</v>
      </c>
      <c r="E73" s="12">
        <v>7.4</v>
      </c>
      <c r="F73" s="12">
        <v>235.8</v>
      </c>
      <c r="G73" s="12">
        <v>141.6</v>
      </c>
      <c r="H73" s="12">
        <v>-39.950000000000003</v>
      </c>
      <c r="I73" s="12">
        <v>0</v>
      </c>
      <c r="J73" s="12">
        <v>0</v>
      </c>
      <c r="K73" s="12"/>
      <c r="L73" s="12">
        <v>67.099999999999994</v>
      </c>
      <c r="M73" s="12">
        <v>68.3</v>
      </c>
      <c r="N73" s="12">
        <v>1.79</v>
      </c>
      <c r="O73" s="12">
        <v>235.2</v>
      </c>
      <c r="P73" s="12">
        <v>141.19999999999999</v>
      </c>
      <c r="Q73" s="12">
        <v>-39.97</v>
      </c>
      <c r="R73" s="12">
        <v>25.18</v>
      </c>
      <c r="S73" s="13">
        <v>1.71</v>
      </c>
      <c r="T73" s="13">
        <v>1.02</v>
      </c>
      <c r="U73" s="12">
        <v>-40.200000000000003</v>
      </c>
      <c r="V73" s="15">
        <v>7711.8</v>
      </c>
      <c r="W73" s="15">
        <v>8311.2999999999993</v>
      </c>
      <c r="X73" s="15">
        <v>-7.77</v>
      </c>
      <c r="Y73" s="15">
        <v>137.53100000000001</v>
      </c>
      <c r="Z73" s="12">
        <v>138.15299999999999</v>
      </c>
      <c r="AA73" s="56">
        <v>0.45</v>
      </c>
      <c r="AB73" s="58" t="s">
        <v>556</v>
      </c>
      <c r="AC73" s="51">
        <v>29.3</v>
      </c>
    </row>
    <row r="74" spans="1:29" ht="18" x14ac:dyDescent="0.35">
      <c r="A74" s="48">
        <f t="shared" si="1"/>
        <v>71</v>
      </c>
      <c r="B74" s="20" t="s">
        <v>120</v>
      </c>
      <c r="C74" s="12">
        <v>517.79999999999995</v>
      </c>
      <c r="D74" s="12">
        <v>473.2</v>
      </c>
      <c r="E74" s="12">
        <v>-8.6</v>
      </c>
      <c r="F74" s="12">
        <v>189.7</v>
      </c>
      <c r="G74" s="12">
        <v>176.9</v>
      </c>
      <c r="H74" s="12">
        <v>-6.75</v>
      </c>
      <c r="I74" s="12">
        <v>63.2</v>
      </c>
      <c r="J74" s="12">
        <v>39.6</v>
      </c>
      <c r="K74" s="12">
        <v>-37.340000000000003</v>
      </c>
      <c r="L74" s="12">
        <v>20.8</v>
      </c>
      <c r="M74" s="12">
        <v>20.100000000000001</v>
      </c>
      <c r="N74" s="12">
        <v>-3.37</v>
      </c>
      <c r="O74" s="12">
        <v>105.7</v>
      </c>
      <c r="P74" s="12">
        <v>117.2</v>
      </c>
      <c r="Q74" s="12">
        <v>10.88</v>
      </c>
      <c r="R74" s="12">
        <v>24.77</v>
      </c>
      <c r="S74" s="13">
        <v>0.23</v>
      </c>
      <c r="T74" s="13">
        <v>0.25</v>
      </c>
      <c r="U74" s="12">
        <v>12.2</v>
      </c>
      <c r="V74" s="15">
        <v>2537.1999999999998</v>
      </c>
      <c r="W74" s="15">
        <v>2131.9</v>
      </c>
      <c r="X74" s="15">
        <v>15.97</v>
      </c>
      <c r="Y74" s="15">
        <v>466.88799999999998</v>
      </c>
      <c r="Z74" s="12">
        <v>461.54899999999998</v>
      </c>
      <c r="AA74" s="56">
        <v>-1.1399999999999999</v>
      </c>
      <c r="AB74" s="58" t="s">
        <v>556</v>
      </c>
      <c r="AC74" s="51">
        <v>250</v>
      </c>
    </row>
    <row r="75" spans="1:29" ht="18" x14ac:dyDescent="0.35">
      <c r="A75" s="48">
        <f t="shared" si="1"/>
        <v>72</v>
      </c>
      <c r="B75" s="20" t="s">
        <v>221</v>
      </c>
      <c r="C75" s="12">
        <v>207.4</v>
      </c>
      <c r="D75" s="12">
        <v>225.4</v>
      </c>
      <c r="E75" s="12">
        <v>8.6999999999999993</v>
      </c>
      <c r="F75" s="12">
        <v>81.7</v>
      </c>
      <c r="G75" s="12">
        <v>85.8</v>
      </c>
      <c r="H75" s="12">
        <v>5.0199999999999996</v>
      </c>
      <c r="I75" s="12">
        <v>0</v>
      </c>
      <c r="J75" s="12">
        <v>0</v>
      </c>
      <c r="K75" s="12"/>
      <c r="L75" s="12">
        <v>23.8</v>
      </c>
      <c r="M75" s="12">
        <v>26.2</v>
      </c>
      <c r="N75" s="12">
        <v>10.08</v>
      </c>
      <c r="O75" s="12">
        <v>55.8</v>
      </c>
      <c r="P75" s="12">
        <v>55.7</v>
      </c>
      <c r="Q75" s="12">
        <v>-0.18</v>
      </c>
      <c r="R75" s="12">
        <v>24.71</v>
      </c>
      <c r="S75" s="13">
        <v>0.77</v>
      </c>
      <c r="T75" s="13">
        <v>0.76</v>
      </c>
      <c r="U75" s="12">
        <v>-1.4</v>
      </c>
      <c r="V75" s="15">
        <v>3674.5</v>
      </c>
      <c r="W75" s="15">
        <v>4042</v>
      </c>
      <c r="X75" s="15">
        <v>-10</v>
      </c>
      <c r="Y75" s="15">
        <v>72.093000000000004</v>
      </c>
      <c r="Z75" s="12">
        <v>72.968000000000004</v>
      </c>
      <c r="AA75" s="56">
        <v>1.21</v>
      </c>
      <c r="AB75" s="58" t="s">
        <v>556</v>
      </c>
      <c r="AC75" s="51">
        <v>41.2</v>
      </c>
    </row>
    <row r="76" spans="1:29" ht="18" x14ac:dyDescent="0.35">
      <c r="A76" s="48">
        <f t="shared" si="1"/>
        <v>73</v>
      </c>
      <c r="B76" s="20" t="s">
        <v>375</v>
      </c>
      <c r="C76" s="12">
        <v>849.7</v>
      </c>
      <c r="D76" s="12">
        <v>716.3</v>
      </c>
      <c r="E76" s="12">
        <v>-15.7</v>
      </c>
      <c r="F76" s="12">
        <v>95.3</v>
      </c>
      <c r="G76" s="12">
        <v>-65.599999999999994</v>
      </c>
      <c r="H76" s="12">
        <v>-168.84</v>
      </c>
      <c r="I76" s="12">
        <v>2.2000000000000002</v>
      </c>
      <c r="J76" s="12">
        <v>-264.39999999999998</v>
      </c>
      <c r="K76" s="12">
        <v>-12118.18</v>
      </c>
      <c r="L76" s="12">
        <v>24.5</v>
      </c>
      <c r="M76" s="12">
        <v>22.8</v>
      </c>
      <c r="N76" s="12">
        <v>-6.94</v>
      </c>
      <c r="O76" s="12">
        <v>68.599999999999994</v>
      </c>
      <c r="P76" s="12">
        <v>176</v>
      </c>
      <c r="Q76" s="12">
        <v>156.56</v>
      </c>
      <c r="R76" s="12">
        <v>24.57</v>
      </c>
      <c r="S76" s="13">
        <v>0.55000000000000004</v>
      </c>
      <c r="T76" s="13">
        <v>1.41</v>
      </c>
      <c r="U76" s="12">
        <v>156.80000000000001</v>
      </c>
      <c r="V76" s="15">
        <v>2794.2</v>
      </c>
      <c r="W76" s="15">
        <v>3157.7</v>
      </c>
      <c r="X76" s="15">
        <v>-13.01</v>
      </c>
      <c r="Y76" s="15">
        <v>125.182</v>
      </c>
      <c r="Z76" s="12">
        <v>125.07299999999999</v>
      </c>
      <c r="AA76" s="56">
        <v>-0.09</v>
      </c>
      <c r="AB76" s="58" t="s">
        <v>559</v>
      </c>
      <c r="AC76" s="51">
        <v>13.5</v>
      </c>
    </row>
    <row r="77" spans="1:29" ht="18" x14ac:dyDescent="0.35">
      <c r="A77" s="48">
        <f t="shared" si="1"/>
        <v>74</v>
      </c>
      <c r="B77" s="20" t="s">
        <v>2</v>
      </c>
      <c r="C77" s="12">
        <v>2869</v>
      </c>
      <c r="D77" s="12">
        <v>2876</v>
      </c>
      <c r="E77" s="12">
        <v>0.2</v>
      </c>
      <c r="F77" s="12">
        <v>719</v>
      </c>
      <c r="G77" s="12">
        <v>1061</v>
      </c>
      <c r="H77" s="12">
        <v>47.57</v>
      </c>
      <c r="I77" s="12">
        <v>220</v>
      </c>
      <c r="J77" s="12">
        <v>217</v>
      </c>
      <c r="K77" s="12">
        <v>-1.36</v>
      </c>
      <c r="L77" s="12">
        <v>137</v>
      </c>
      <c r="M77" s="12">
        <v>149</v>
      </c>
      <c r="N77" s="12">
        <v>8.76</v>
      </c>
      <c r="O77" s="12">
        <v>362</v>
      </c>
      <c r="P77" s="12">
        <v>695</v>
      </c>
      <c r="Q77" s="12">
        <v>91.99</v>
      </c>
      <c r="R77" s="12">
        <v>24.17</v>
      </c>
      <c r="S77" s="13">
        <v>0.39</v>
      </c>
      <c r="T77" s="13">
        <v>0.78</v>
      </c>
      <c r="U77" s="12">
        <v>100.7</v>
      </c>
      <c r="V77" s="15">
        <v>24056</v>
      </c>
      <c r="W77" s="15">
        <v>23061</v>
      </c>
      <c r="X77" s="15">
        <v>4.1399999999999997</v>
      </c>
      <c r="Y77" s="15">
        <v>929</v>
      </c>
      <c r="Z77" s="12">
        <v>888</v>
      </c>
      <c r="AA77" s="56">
        <v>-4.41</v>
      </c>
      <c r="AB77" s="58" t="s">
        <v>556</v>
      </c>
      <c r="AC77" s="51">
        <v>23.8</v>
      </c>
    </row>
    <row r="78" spans="1:29" ht="18" x14ac:dyDescent="0.35">
      <c r="A78" s="48">
        <f t="shared" si="1"/>
        <v>75</v>
      </c>
      <c r="B78" s="20" t="s">
        <v>165</v>
      </c>
      <c r="C78" s="12">
        <v>5132</v>
      </c>
      <c r="D78" s="12">
        <v>5475</v>
      </c>
      <c r="E78" s="12">
        <v>6.7</v>
      </c>
      <c r="F78" s="12">
        <v>1860</v>
      </c>
      <c r="G78" s="12">
        <v>1897</v>
      </c>
      <c r="H78" s="12">
        <v>1.99</v>
      </c>
      <c r="I78" s="12">
        <v>616</v>
      </c>
      <c r="J78" s="12">
        <v>401</v>
      </c>
      <c r="K78" s="12">
        <v>-34.9</v>
      </c>
      <c r="L78" s="12">
        <v>172</v>
      </c>
      <c r="M78" s="12">
        <v>186</v>
      </c>
      <c r="N78" s="12">
        <v>8.14</v>
      </c>
      <c r="O78" s="12">
        <v>1072</v>
      </c>
      <c r="P78" s="12">
        <v>1310</v>
      </c>
      <c r="Q78" s="12">
        <v>22.2</v>
      </c>
      <c r="R78" s="12">
        <v>23.93</v>
      </c>
      <c r="S78" s="13">
        <v>1.32</v>
      </c>
      <c r="T78" s="13">
        <v>1.68</v>
      </c>
      <c r="U78" s="12">
        <v>27.7</v>
      </c>
      <c r="V78" s="15">
        <v>36177</v>
      </c>
      <c r="W78" s="15">
        <v>33400</v>
      </c>
      <c r="X78" s="15">
        <v>7.68</v>
      </c>
      <c r="Y78" s="15">
        <v>814.8</v>
      </c>
      <c r="Z78" s="12">
        <v>779.6</v>
      </c>
      <c r="AA78" s="56">
        <v>-4.32</v>
      </c>
      <c r="AB78" s="58" t="s">
        <v>556</v>
      </c>
      <c r="AC78" s="51">
        <v>21</v>
      </c>
    </row>
    <row r="79" spans="1:29" ht="18" x14ac:dyDescent="0.35">
      <c r="A79" s="48">
        <f t="shared" si="1"/>
        <v>76</v>
      </c>
      <c r="B79" s="20" t="s">
        <v>104</v>
      </c>
      <c r="C79" s="12">
        <v>2962</v>
      </c>
      <c r="D79" s="12">
        <v>3538</v>
      </c>
      <c r="E79" s="12">
        <v>19.399999999999999</v>
      </c>
      <c r="F79" s="12">
        <v>1150</v>
      </c>
      <c r="G79" s="12">
        <v>1190</v>
      </c>
      <c r="H79" s="12">
        <v>3.48</v>
      </c>
      <c r="I79" s="12">
        <v>82</v>
      </c>
      <c r="J79" s="12">
        <v>184</v>
      </c>
      <c r="K79" s="12">
        <v>124.39</v>
      </c>
      <c r="L79" s="12">
        <v>136</v>
      </c>
      <c r="M79" s="12">
        <v>160</v>
      </c>
      <c r="N79" s="12">
        <v>17.649999999999999</v>
      </c>
      <c r="O79" s="12">
        <v>932</v>
      </c>
      <c r="P79" s="12">
        <v>846</v>
      </c>
      <c r="Q79" s="12">
        <v>-9.23</v>
      </c>
      <c r="R79" s="12">
        <v>23.91</v>
      </c>
      <c r="S79" s="13">
        <v>1.1499999999999999</v>
      </c>
      <c r="T79" s="13">
        <v>1.1000000000000001</v>
      </c>
      <c r="U79" s="12">
        <v>-4.2</v>
      </c>
      <c r="V79" s="15">
        <v>21176</v>
      </c>
      <c r="W79" s="15">
        <v>29384</v>
      </c>
      <c r="X79" s="15">
        <v>-38.76</v>
      </c>
      <c r="Y79" s="15">
        <v>811.2</v>
      </c>
      <c r="Z79" s="12">
        <v>768.3</v>
      </c>
      <c r="AA79" s="56">
        <v>-5.29</v>
      </c>
      <c r="AB79" s="58" t="s">
        <v>556</v>
      </c>
      <c r="AC79" s="51">
        <v>16.100000000000001</v>
      </c>
    </row>
    <row r="80" spans="1:29" ht="18" x14ac:dyDescent="0.35">
      <c r="A80" s="48">
        <f t="shared" si="1"/>
        <v>77</v>
      </c>
      <c r="B80" s="20" t="s">
        <v>162</v>
      </c>
      <c r="C80" s="12">
        <v>293.60000000000002</v>
      </c>
      <c r="D80" s="12">
        <v>304.10000000000002</v>
      </c>
      <c r="E80" s="12">
        <v>3.6</v>
      </c>
      <c r="F80" s="12">
        <v>93.9</v>
      </c>
      <c r="G80" s="12">
        <v>110.1</v>
      </c>
      <c r="H80" s="12">
        <v>17.25</v>
      </c>
      <c r="I80" s="12">
        <v>-0.5</v>
      </c>
      <c r="J80" s="12">
        <v>0.1</v>
      </c>
      <c r="K80" s="12">
        <v>120</v>
      </c>
      <c r="L80" s="12">
        <v>46.5</v>
      </c>
      <c r="M80" s="12">
        <v>49.9</v>
      </c>
      <c r="N80" s="12">
        <v>7.31</v>
      </c>
      <c r="O80" s="12">
        <v>63.1</v>
      </c>
      <c r="P80" s="12">
        <v>71.900000000000006</v>
      </c>
      <c r="Q80" s="12">
        <v>13.95</v>
      </c>
      <c r="R80" s="12">
        <v>23.64</v>
      </c>
      <c r="S80" s="13">
        <v>0.15</v>
      </c>
      <c r="T80" s="13">
        <v>0.17</v>
      </c>
      <c r="U80" s="12">
        <v>14</v>
      </c>
      <c r="V80" s="15">
        <v>6037.1</v>
      </c>
      <c r="W80" s="15">
        <v>5947.9</v>
      </c>
      <c r="X80" s="15">
        <v>1.48</v>
      </c>
      <c r="Y80" s="15">
        <v>424.51400000000001</v>
      </c>
      <c r="Z80" s="12">
        <v>424.52100000000002</v>
      </c>
      <c r="AA80" s="56">
        <v>0</v>
      </c>
      <c r="AB80" s="58" t="s">
        <v>556</v>
      </c>
      <c r="AC80" s="51">
        <v>21.7</v>
      </c>
    </row>
    <row r="81" spans="1:29" ht="18" x14ac:dyDescent="0.35">
      <c r="A81" s="48">
        <f t="shared" si="1"/>
        <v>78</v>
      </c>
      <c r="B81" s="20" t="s">
        <v>94</v>
      </c>
      <c r="C81" s="12">
        <v>1333.8</v>
      </c>
      <c r="D81" s="12">
        <v>1586.9</v>
      </c>
      <c r="E81" s="12">
        <v>19</v>
      </c>
      <c r="F81" s="12">
        <v>390.9</v>
      </c>
      <c r="G81" s="12">
        <v>483.7</v>
      </c>
      <c r="H81" s="12">
        <v>23.74</v>
      </c>
      <c r="I81" s="12">
        <v>114.8</v>
      </c>
      <c r="J81" s="12">
        <v>86.3</v>
      </c>
      <c r="K81" s="12">
        <v>-24.83</v>
      </c>
      <c r="L81" s="12">
        <v>0</v>
      </c>
      <c r="M81" s="12">
        <v>0</v>
      </c>
      <c r="N81" s="12"/>
      <c r="O81" s="12">
        <v>250.9</v>
      </c>
      <c r="P81" s="12">
        <v>374.9</v>
      </c>
      <c r="Q81" s="12">
        <v>49.42</v>
      </c>
      <c r="R81" s="12">
        <v>23.62</v>
      </c>
      <c r="S81" s="13">
        <v>1.0900000000000001</v>
      </c>
      <c r="T81" s="13">
        <v>1.65</v>
      </c>
      <c r="U81" s="12">
        <v>51.8</v>
      </c>
      <c r="V81" s="15">
        <v>111511</v>
      </c>
      <c r="W81" s="15">
        <v>119446.2</v>
      </c>
      <c r="X81" s="15">
        <v>-7.12</v>
      </c>
      <c r="Y81" s="15">
        <v>230.631</v>
      </c>
      <c r="Z81" s="12">
        <v>227.048</v>
      </c>
      <c r="AA81" s="56">
        <v>-1.55</v>
      </c>
      <c r="AB81" s="58" t="s">
        <v>556</v>
      </c>
      <c r="AC81" s="51">
        <v>20</v>
      </c>
    </row>
    <row r="82" spans="1:29" ht="18" x14ac:dyDescent="0.35">
      <c r="A82" s="48">
        <f t="shared" si="1"/>
        <v>79</v>
      </c>
      <c r="B82" s="20" t="s">
        <v>496</v>
      </c>
      <c r="C82" s="12">
        <v>795.8</v>
      </c>
      <c r="D82" s="12">
        <v>866.5</v>
      </c>
      <c r="E82" s="12">
        <v>8.9</v>
      </c>
      <c r="F82" s="12">
        <v>308.39999999999998</v>
      </c>
      <c r="G82" s="12">
        <v>295.89999999999998</v>
      </c>
      <c r="H82" s="12">
        <v>-4.05</v>
      </c>
      <c r="I82" s="12">
        <v>105.3</v>
      </c>
      <c r="J82" s="12">
        <v>91.3</v>
      </c>
      <c r="K82" s="12">
        <v>-13.3</v>
      </c>
      <c r="L82" s="12">
        <v>0.6</v>
      </c>
      <c r="M82" s="12">
        <v>1.1000000000000001</v>
      </c>
      <c r="N82" s="12">
        <v>83.33</v>
      </c>
      <c r="O82" s="12">
        <v>202.5</v>
      </c>
      <c r="P82" s="12">
        <v>203.5</v>
      </c>
      <c r="Q82" s="12">
        <v>0.49</v>
      </c>
      <c r="R82" s="12">
        <v>23.49</v>
      </c>
      <c r="S82" s="13">
        <v>0.56000000000000005</v>
      </c>
      <c r="T82" s="13">
        <v>0.56000000000000005</v>
      </c>
      <c r="U82" s="12">
        <v>0.4</v>
      </c>
      <c r="V82" s="15">
        <v>5413.6</v>
      </c>
      <c r="W82" s="15">
        <v>4797.3</v>
      </c>
      <c r="X82" s="15">
        <v>11.38</v>
      </c>
      <c r="Y82" s="15">
        <v>361.8</v>
      </c>
      <c r="Z82" s="12">
        <v>362</v>
      </c>
      <c r="AA82" s="56">
        <v>0.06</v>
      </c>
      <c r="AB82" s="58" t="s">
        <v>546</v>
      </c>
      <c r="AC82" s="51">
        <v>26.8</v>
      </c>
    </row>
    <row r="83" spans="1:29" ht="18" x14ac:dyDescent="0.35">
      <c r="A83" s="48">
        <f t="shared" si="1"/>
        <v>80</v>
      </c>
      <c r="B83" s="20" t="s">
        <v>277</v>
      </c>
      <c r="C83" s="12">
        <v>498</v>
      </c>
      <c r="D83" s="12">
        <v>530.70000000000005</v>
      </c>
      <c r="E83" s="12">
        <v>6.6</v>
      </c>
      <c r="F83" s="12">
        <v>126.2</v>
      </c>
      <c r="G83" s="12">
        <v>154.4</v>
      </c>
      <c r="H83" s="12">
        <v>22.35</v>
      </c>
      <c r="I83" s="12">
        <v>7.9</v>
      </c>
      <c r="J83" s="12">
        <v>16.600000000000001</v>
      </c>
      <c r="K83" s="12">
        <v>110.13</v>
      </c>
      <c r="L83" s="12">
        <v>12.7</v>
      </c>
      <c r="M83" s="12">
        <v>13.8</v>
      </c>
      <c r="N83" s="12">
        <v>8.66</v>
      </c>
      <c r="O83" s="12">
        <v>105.6</v>
      </c>
      <c r="P83" s="12">
        <v>124</v>
      </c>
      <c r="Q83" s="12">
        <v>17.420000000000002</v>
      </c>
      <c r="R83" s="12">
        <v>23.37</v>
      </c>
      <c r="S83" s="13">
        <v>1.31</v>
      </c>
      <c r="T83" s="13">
        <v>1.56</v>
      </c>
      <c r="U83" s="12">
        <v>19</v>
      </c>
      <c r="V83" s="15">
        <v>2415.9</v>
      </c>
      <c r="W83" s="15">
        <v>2374.6</v>
      </c>
      <c r="X83" s="15">
        <v>1.71</v>
      </c>
      <c r="Y83" s="15">
        <v>80.769000000000005</v>
      </c>
      <c r="Z83" s="12">
        <v>79.715000000000003</v>
      </c>
      <c r="AA83" s="56">
        <v>-1.3</v>
      </c>
      <c r="AB83" s="58" t="s">
        <v>556</v>
      </c>
      <c r="AC83" s="51">
        <v>26.2</v>
      </c>
    </row>
    <row r="84" spans="1:29" ht="18" x14ac:dyDescent="0.35">
      <c r="A84" s="48">
        <f t="shared" si="1"/>
        <v>81</v>
      </c>
      <c r="B84" s="20" t="s">
        <v>457</v>
      </c>
      <c r="C84" s="12">
        <v>1404</v>
      </c>
      <c r="D84" s="12">
        <v>1523</v>
      </c>
      <c r="E84" s="12">
        <v>8.5</v>
      </c>
      <c r="F84" s="12">
        <v>195</v>
      </c>
      <c r="G84" s="12">
        <v>502</v>
      </c>
      <c r="H84" s="12">
        <v>157.44</v>
      </c>
      <c r="I84" s="12">
        <v>37</v>
      </c>
      <c r="J84" s="12">
        <v>135</v>
      </c>
      <c r="K84" s="12">
        <v>264.86</v>
      </c>
      <c r="L84" s="12">
        <v>12</v>
      </c>
      <c r="M84" s="12">
        <v>17</v>
      </c>
      <c r="N84" s="12">
        <v>41.67</v>
      </c>
      <c r="O84" s="12">
        <v>146</v>
      </c>
      <c r="P84" s="12">
        <v>350</v>
      </c>
      <c r="Q84" s="12">
        <v>139.72999999999999</v>
      </c>
      <c r="R84" s="12">
        <v>22.98</v>
      </c>
      <c r="S84" s="13">
        <v>0.52</v>
      </c>
      <c r="T84" s="13">
        <v>1.31</v>
      </c>
      <c r="U84" s="12">
        <v>151.4</v>
      </c>
      <c r="V84" s="15">
        <v>6361</v>
      </c>
      <c r="W84" s="15">
        <v>7611</v>
      </c>
      <c r="X84" s="15">
        <v>-19.649999999999999</v>
      </c>
      <c r="Y84" s="15">
        <v>281</v>
      </c>
      <c r="Z84" s="12">
        <v>268</v>
      </c>
      <c r="AA84" s="56">
        <v>-4.63</v>
      </c>
      <c r="AB84" s="58" t="s">
        <v>527</v>
      </c>
      <c r="AC84" s="51">
        <v>22.1</v>
      </c>
    </row>
    <row r="85" spans="1:29" ht="18" x14ac:dyDescent="0.35">
      <c r="A85" s="48">
        <f t="shared" si="1"/>
        <v>82</v>
      </c>
      <c r="B85" s="20" t="s">
        <v>218</v>
      </c>
      <c r="C85" s="12">
        <v>502.6</v>
      </c>
      <c r="D85" s="12">
        <v>581.20000000000005</v>
      </c>
      <c r="E85" s="12">
        <v>15.6</v>
      </c>
      <c r="F85" s="12">
        <v>189.6</v>
      </c>
      <c r="G85" s="12">
        <v>195.1</v>
      </c>
      <c r="H85" s="12">
        <v>2.9</v>
      </c>
      <c r="I85" s="12">
        <v>52.4</v>
      </c>
      <c r="J85" s="12">
        <v>29.3</v>
      </c>
      <c r="K85" s="12">
        <v>-44.08</v>
      </c>
      <c r="L85" s="12">
        <v>28.4</v>
      </c>
      <c r="M85" s="12">
        <v>32.799999999999997</v>
      </c>
      <c r="N85" s="12">
        <v>15.49</v>
      </c>
      <c r="O85" s="12">
        <v>108.8</v>
      </c>
      <c r="P85" s="12">
        <v>133</v>
      </c>
      <c r="Q85" s="12">
        <v>22.24</v>
      </c>
      <c r="R85" s="12">
        <v>22.88</v>
      </c>
      <c r="S85" s="13">
        <v>0.64</v>
      </c>
      <c r="T85" s="13">
        <v>0.79</v>
      </c>
      <c r="U85" s="12">
        <v>23.1</v>
      </c>
      <c r="V85" s="15">
        <v>3363.1</v>
      </c>
      <c r="W85" s="15">
        <v>4062.6</v>
      </c>
      <c r="X85" s="15">
        <v>-20.8</v>
      </c>
      <c r="Y85" s="15">
        <v>170.15100000000001</v>
      </c>
      <c r="Z85" s="12">
        <v>168.99299999999999</v>
      </c>
      <c r="AA85" s="56">
        <v>-0.68</v>
      </c>
      <c r="AB85" s="58" t="s">
        <v>556</v>
      </c>
      <c r="AC85" s="51">
        <v>35.6</v>
      </c>
    </row>
    <row r="86" spans="1:29" ht="18" x14ac:dyDescent="0.35">
      <c r="A86" s="48">
        <f t="shared" si="1"/>
        <v>83</v>
      </c>
      <c r="B86" s="20" t="s">
        <v>394</v>
      </c>
      <c r="C86" s="12">
        <v>518.20000000000005</v>
      </c>
      <c r="D86" s="12">
        <v>533.29999999999995</v>
      </c>
      <c r="E86" s="12">
        <v>2.9</v>
      </c>
      <c r="F86" s="12">
        <v>139.80000000000001</v>
      </c>
      <c r="G86" s="12">
        <v>146.1</v>
      </c>
      <c r="H86" s="12">
        <v>4.51</v>
      </c>
      <c r="I86" s="12">
        <v>46.7</v>
      </c>
      <c r="J86" s="12">
        <v>24.9</v>
      </c>
      <c r="K86" s="12">
        <v>-46.68</v>
      </c>
      <c r="L86" s="12">
        <v>0</v>
      </c>
      <c r="M86" s="12">
        <v>0</v>
      </c>
      <c r="N86" s="12"/>
      <c r="O86" s="12">
        <v>93.1</v>
      </c>
      <c r="P86" s="12">
        <v>121.2</v>
      </c>
      <c r="Q86" s="12">
        <v>30.18</v>
      </c>
      <c r="R86" s="12">
        <v>22.73</v>
      </c>
      <c r="S86" s="13">
        <v>1.43</v>
      </c>
      <c r="T86" s="13">
        <v>1.95</v>
      </c>
      <c r="U86" s="12">
        <v>36.4</v>
      </c>
      <c r="V86" s="15">
        <v>1203.3</v>
      </c>
      <c r="W86" s="15">
        <v>1290.5</v>
      </c>
      <c r="X86" s="15">
        <v>-7.25</v>
      </c>
      <c r="Y86" s="15">
        <v>65.028000000000006</v>
      </c>
      <c r="Z86" s="12">
        <v>62.058999999999997</v>
      </c>
      <c r="AA86" s="56">
        <v>-4.57</v>
      </c>
      <c r="AB86" s="58" t="s">
        <v>556</v>
      </c>
      <c r="AC86" s="51">
        <v>23.1</v>
      </c>
    </row>
    <row r="87" spans="1:29" ht="18" x14ac:dyDescent="0.35">
      <c r="A87" s="48">
        <f t="shared" si="1"/>
        <v>84</v>
      </c>
      <c r="B87" s="20" t="s">
        <v>270</v>
      </c>
      <c r="C87" s="12">
        <v>52896</v>
      </c>
      <c r="D87" s="12">
        <v>61137</v>
      </c>
      <c r="E87" s="12">
        <v>15.6</v>
      </c>
      <c r="F87" s="12">
        <v>15214</v>
      </c>
      <c r="G87" s="12">
        <v>16960</v>
      </c>
      <c r="H87" s="12">
        <v>11.48</v>
      </c>
      <c r="I87" s="12">
        <v>3655</v>
      </c>
      <c r="J87" s="12">
        <v>2346</v>
      </c>
      <c r="K87" s="12">
        <v>-35.81</v>
      </c>
      <c r="L87" s="12">
        <v>530</v>
      </c>
      <c r="M87" s="12">
        <v>792</v>
      </c>
      <c r="N87" s="12">
        <v>49.43</v>
      </c>
      <c r="O87" s="12">
        <v>11029</v>
      </c>
      <c r="P87" s="12">
        <v>13822</v>
      </c>
      <c r="Q87" s="12">
        <v>25.32</v>
      </c>
      <c r="R87" s="12">
        <v>22.61</v>
      </c>
      <c r="S87" s="13">
        <v>2.1</v>
      </c>
      <c r="T87" s="13">
        <v>2.73</v>
      </c>
      <c r="U87" s="12">
        <v>30.1</v>
      </c>
      <c r="V87" s="15">
        <v>200450</v>
      </c>
      <c r="W87" s="15">
        <v>240624</v>
      </c>
      <c r="X87" s="15">
        <v>-20.04</v>
      </c>
      <c r="Y87" s="15">
        <v>5261.6880000000001</v>
      </c>
      <c r="Z87" s="12">
        <v>5068.4930000000004</v>
      </c>
      <c r="AA87" s="56">
        <v>-3.67</v>
      </c>
      <c r="AB87" s="58" t="s">
        <v>556</v>
      </c>
      <c r="AC87" s="51">
        <v>17.100000000000001</v>
      </c>
    </row>
    <row r="88" spans="1:29" ht="18" x14ac:dyDescent="0.35">
      <c r="A88" s="48">
        <f t="shared" si="1"/>
        <v>85</v>
      </c>
      <c r="B88" s="20" t="s">
        <v>9</v>
      </c>
      <c r="C88" s="12">
        <v>609.5</v>
      </c>
      <c r="D88" s="12">
        <v>638.6</v>
      </c>
      <c r="E88" s="12">
        <v>4.8</v>
      </c>
      <c r="F88" s="12">
        <v>262.60000000000002</v>
      </c>
      <c r="G88" s="12">
        <v>247.2</v>
      </c>
      <c r="H88" s="12">
        <v>-5.86</v>
      </c>
      <c r="I88" s="12">
        <v>91</v>
      </c>
      <c r="J88" s="12">
        <v>76.8</v>
      </c>
      <c r="K88" s="12">
        <v>-15.6</v>
      </c>
      <c r="L88" s="12">
        <v>24.7</v>
      </c>
      <c r="M88" s="12">
        <v>25.5</v>
      </c>
      <c r="N88" s="12">
        <v>3.24</v>
      </c>
      <c r="O88" s="12">
        <v>146.5</v>
      </c>
      <c r="P88" s="12">
        <v>144.4</v>
      </c>
      <c r="Q88" s="12">
        <v>-1.43</v>
      </c>
      <c r="R88" s="12">
        <v>22.61</v>
      </c>
      <c r="S88" s="13">
        <v>1.38</v>
      </c>
      <c r="T88" s="13">
        <v>1.4</v>
      </c>
      <c r="U88" s="12">
        <v>1.8</v>
      </c>
      <c r="V88" s="15">
        <v>4724.2</v>
      </c>
      <c r="W88" s="15">
        <v>4513.6000000000004</v>
      </c>
      <c r="X88" s="15">
        <v>4.46</v>
      </c>
      <c r="Y88" s="15">
        <v>106.32599999999999</v>
      </c>
      <c r="Z88" s="12">
        <v>102.976</v>
      </c>
      <c r="AA88" s="56">
        <v>-3.15</v>
      </c>
      <c r="AB88" s="58" t="s">
        <v>556</v>
      </c>
      <c r="AC88" s="51">
        <v>20.399999999999999</v>
      </c>
    </row>
    <row r="89" spans="1:29" ht="18" x14ac:dyDescent="0.35">
      <c r="A89" s="48">
        <f t="shared" si="1"/>
        <v>86</v>
      </c>
      <c r="B89" s="20" t="s">
        <v>231</v>
      </c>
      <c r="C89" s="12">
        <v>990</v>
      </c>
      <c r="D89" s="12">
        <v>1578</v>
      </c>
      <c r="E89" s="12">
        <v>59.4</v>
      </c>
      <c r="F89" s="12">
        <v>-16</v>
      </c>
      <c r="G89" s="12">
        <v>524</v>
      </c>
      <c r="H89" s="12">
        <v>-3375</v>
      </c>
      <c r="I89" s="12">
        <v>34</v>
      </c>
      <c r="J89" s="12">
        <v>168</v>
      </c>
      <c r="K89" s="12">
        <v>394.12</v>
      </c>
      <c r="L89" s="12">
        <v>0</v>
      </c>
      <c r="M89" s="12">
        <v>0</v>
      </c>
      <c r="N89" s="12"/>
      <c r="O89" s="12">
        <v>-50</v>
      </c>
      <c r="P89" s="12">
        <v>356</v>
      </c>
      <c r="Q89" s="12">
        <v>812</v>
      </c>
      <c r="R89" s="12">
        <v>22.56</v>
      </c>
      <c r="S89" s="13">
        <v>-0.06</v>
      </c>
      <c r="T89" s="13">
        <v>0.42</v>
      </c>
      <c r="U89" s="12">
        <v>813.2</v>
      </c>
      <c r="V89" s="15">
        <v>11953</v>
      </c>
      <c r="W89" s="15">
        <v>9600</v>
      </c>
      <c r="X89" s="15">
        <v>19.690000000000001</v>
      </c>
      <c r="Y89" s="15">
        <v>849</v>
      </c>
      <c r="Z89" s="12">
        <v>852</v>
      </c>
      <c r="AA89" s="56">
        <v>0.35</v>
      </c>
      <c r="AB89" s="58" t="s">
        <v>556</v>
      </c>
      <c r="AC89" s="51">
        <v>250</v>
      </c>
    </row>
    <row r="90" spans="1:29" ht="18" x14ac:dyDescent="0.35">
      <c r="A90" s="48">
        <f t="shared" si="1"/>
        <v>87</v>
      </c>
      <c r="B90" s="20" t="s">
        <v>97</v>
      </c>
      <c r="C90" s="12">
        <v>6064</v>
      </c>
      <c r="D90" s="12">
        <v>6896</v>
      </c>
      <c r="E90" s="12">
        <v>13.7</v>
      </c>
      <c r="F90" s="12">
        <v>2177</v>
      </c>
      <c r="G90" s="12">
        <v>2193</v>
      </c>
      <c r="H90" s="12">
        <v>0.73</v>
      </c>
      <c r="I90" s="12">
        <v>541</v>
      </c>
      <c r="J90" s="12">
        <v>559</v>
      </c>
      <c r="K90" s="12">
        <v>3.33</v>
      </c>
      <c r="L90" s="12">
        <v>0</v>
      </c>
      <c r="M90" s="12">
        <v>0</v>
      </c>
      <c r="N90" s="12"/>
      <c r="O90" s="12">
        <v>1587</v>
      </c>
      <c r="P90" s="12">
        <v>1553</v>
      </c>
      <c r="Q90" s="12">
        <v>-2.14</v>
      </c>
      <c r="R90" s="12">
        <v>22.52</v>
      </c>
      <c r="S90" s="13">
        <v>1.02</v>
      </c>
      <c r="T90" s="13">
        <v>1</v>
      </c>
      <c r="U90" s="12">
        <v>-2.2000000000000002</v>
      </c>
      <c r="V90" s="15">
        <v>49019</v>
      </c>
      <c r="W90" s="15">
        <v>55420</v>
      </c>
      <c r="X90" s="15">
        <v>-13.06</v>
      </c>
      <c r="Y90" s="15">
        <v>1553</v>
      </c>
      <c r="Z90" s="12">
        <v>1554</v>
      </c>
      <c r="AA90" s="56">
        <v>0.06</v>
      </c>
      <c r="AB90" s="58" t="s">
        <v>556</v>
      </c>
      <c r="AC90" s="51">
        <v>16.7</v>
      </c>
    </row>
    <row r="91" spans="1:29" ht="18" x14ac:dyDescent="0.35">
      <c r="A91" s="48">
        <f t="shared" si="1"/>
        <v>88</v>
      </c>
      <c r="B91" s="20" t="s">
        <v>163</v>
      </c>
      <c r="C91" s="12">
        <v>883.5</v>
      </c>
      <c r="D91" s="12">
        <v>894.8</v>
      </c>
      <c r="E91" s="12">
        <v>1.3</v>
      </c>
      <c r="F91" s="12">
        <v>293.60000000000002</v>
      </c>
      <c r="G91" s="12">
        <v>263.5</v>
      </c>
      <c r="H91" s="12">
        <v>-10.25</v>
      </c>
      <c r="I91" s="12">
        <v>63.4</v>
      </c>
      <c r="J91" s="12">
        <v>65.2</v>
      </c>
      <c r="K91" s="12">
        <v>2.84</v>
      </c>
      <c r="L91" s="12">
        <v>0</v>
      </c>
      <c r="M91" s="12">
        <v>0</v>
      </c>
      <c r="N91" s="12"/>
      <c r="O91" s="12">
        <v>230.2</v>
      </c>
      <c r="P91" s="12">
        <v>198.3</v>
      </c>
      <c r="Q91" s="12">
        <v>-13.86</v>
      </c>
      <c r="R91" s="12">
        <v>22.16</v>
      </c>
      <c r="S91" s="13">
        <v>1.06</v>
      </c>
      <c r="T91" s="13">
        <v>0.92</v>
      </c>
      <c r="U91" s="12">
        <v>-13.3</v>
      </c>
      <c r="V91" s="15">
        <v>2037.7</v>
      </c>
      <c r="W91" s="15">
        <v>2579.4</v>
      </c>
      <c r="X91" s="15">
        <v>-26.58</v>
      </c>
      <c r="Y91" s="15">
        <v>216.4</v>
      </c>
      <c r="Z91" s="12">
        <v>215.1</v>
      </c>
      <c r="AA91" s="56">
        <v>-0.6</v>
      </c>
      <c r="AB91" s="58" t="s">
        <v>556</v>
      </c>
      <c r="AC91" s="51">
        <v>34.4</v>
      </c>
    </row>
    <row r="92" spans="1:29" ht="18" x14ac:dyDescent="0.35">
      <c r="A92" s="48">
        <f t="shared" si="1"/>
        <v>89</v>
      </c>
      <c r="B92" s="20" t="s">
        <v>268</v>
      </c>
      <c r="C92" s="12">
        <v>17766</v>
      </c>
      <c r="D92" s="12">
        <v>20009</v>
      </c>
      <c r="E92" s="12">
        <v>12.6</v>
      </c>
      <c r="F92" s="12">
        <v>5575</v>
      </c>
      <c r="G92" s="12">
        <v>5481</v>
      </c>
      <c r="H92" s="12">
        <v>-1.69</v>
      </c>
      <c r="I92" s="12">
        <v>1153</v>
      </c>
      <c r="J92" s="12">
        <v>1114</v>
      </c>
      <c r="K92" s="12">
        <v>-3.38</v>
      </c>
      <c r="L92" s="12">
        <v>204</v>
      </c>
      <c r="M92" s="12">
        <v>259</v>
      </c>
      <c r="N92" s="12">
        <v>26.96</v>
      </c>
      <c r="O92" s="12">
        <v>4422</v>
      </c>
      <c r="P92" s="12">
        <v>4367</v>
      </c>
      <c r="Q92" s="12">
        <v>-1.24</v>
      </c>
      <c r="R92" s="12">
        <v>21.83</v>
      </c>
      <c r="S92" s="13">
        <v>1.61</v>
      </c>
      <c r="T92" s="13">
        <v>1.6</v>
      </c>
      <c r="U92" s="12">
        <v>-0.4</v>
      </c>
      <c r="V92" s="15">
        <v>74577</v>
      </c>
      <c r="W92" s="15">
        <v>93370</v>
      </c>
      <c r="X92" s="15">
        <v>-25.2</v>
      </c>
      <c r="Y92" s="15">
        <v>2754.5</v>
      </c>
      <c r="Z92" s="12">
        <v>2731.9</v>
      </c>
      <c r="AA92" s="56">
        <v>-0.82</v>
      </c>
      <c r="AB92" s="58" t="s">
        <v>559</v>
      </c>
      <c r="AC92" s="51">
        <v>22.8</v>
      </c>
    </row>
    <row r="93" spans="1:29" ht="18" x14ac:dyDescent="0.35">
      <c r="A93" s="48">
        <f t="shared" si="1"/>
        <v>90</v>
      </c>
      <c r="B93" s="20" t="s">
        <v>422</v>
      </c>
      <c r="C93" s="12">
        <v>873.2</v>
      </c>
      <c r="D93" s="12">
        <v>933.1</v>
      </c>
      <c r="E93" s="12">
        <v>6.9</v>
      </c>
      <c r="F93" s="12">
        <v>215</v>
      </c>
      <c r="G93" s="12">
        <v>247.2</v>
      </c>
      <c r="H93" s="12">
        <v>14.98</v>
      </c>
      <c r="I93" s="12">
        <v>59.5</v>
      </c>
      <c r="J93" s="12">
        <v>45.3</v>
      </c>
      <c r="K93" s="12">
        <v>-23.87</v>
      </c>
      <c r="L93" s="12">
        <v>0</v>
      </c>
      <c r="M93" s="12">
        <v>0</v>
      </c>
      <c r="N93" s="12"/>
      <c r="O93" s="12">
        <v>155.5</v>
      </c>
      <c r="P93" s="12">
        <v>201.8</v>
      </c>
      <c r="Q93" s="12">
        <v>29.77</v>
      </c>
      <c r="R93" s="12">
        <v>21.63</v>
      </c>
      <c r="S93" s="13">
        <v>2.78</v>
      </c>
      <c r="T93" s="13">
        <v>3.63</v>
      </c>
      <c r="U93" s="12">
        <v>30.5</v>
      </c>
      <c r="V93" s="15">
        <v>12226.1</v>
      </c>
      <c r="W93" s="15">
        <v>12704</v>
      </c>
      <c r="X93" s="15">
        <v>-3.91</v>
      </c>
      <c r="Y93" s="15">
        <v>55.893999999999998</v>
      </c>
      <c r="Z93" s="12">
        <v>55.604999999999997</v>
      </c>
      <c r="AA93" s="56">
        <v>-0.52</v>
      </c>
      <c r="AB93" s="58" t="s">
        <v>556</v>
      </c>
      <c r="AC93" s="51">
        <v>30.3</v>
      </c>
    </row>
    <row r="94" spans="1:29" ht="18" x14ac:dyDescent="0.35">
      <c r="A94" s="48">
        <f t="shared" si="1"/>
        <v>91</v>
      </c>
      <c r="B94" s="20" t="s">
        <v>355</v>
      </c>
      <c r="C94" s="12">
        <v>596</v>
      </c>
      <c r="D94" s="12">
        <v>1210.7</v>
      </c>
      <c r="E94" s="12">
        <v>103.1</v>
      </c>
      <c r="F94" s="12">
        <v>70.099999999999994</v>
      </c>
      <c r="G94" s="12">
        <v>365.7</v>
      </c>
      <c r="H94" s="12">
        <v>421.68</v>
      </c>
      <c r="I94" s="12">
        <v>9.4</v>
      </c>
      <c r="J94" s="12">
        <v>67.900000000000006</v>
      </c>
      <c r="K94" s="12">
        <v>622.34</v>
      </c>
      <c r="L94" s="12">
        <v>15.7</v>
      </c>
      <c r="M94" s="12">
        <v>33.9</v>
      </c>
      <c r="N94" s="12">
        <v>115.92</v>
      </c>
      <c r="O94" s="12">
        <v>44.4</v>
      </c>
      <c r="P94" s="12">
        <v>260.39999999999998</v>
      </c>
      <c r="Q94" s="12">
        <v>486.49</v>
      </c>
      <c r="R94" s="12">
        <v>21.51</v>
      </c>
      <c r="S94" s="13">
        <v>0.33</v>
      </c>
      <c r="T94" s="13">
        <v>1.91</v>
      </c>
      <c r="U94" s="12">
        <v>477</v>
      </c>
      <c r="V94" s="15">
        <v>4159</v>
      </c>
      <c r="W94" s="15">
        <v>7162.5</v>
      </c>
      <c r="X94" s="15">
        <v>-72.22</v>
      </c>
      <c r="Y94" s="15">
        <v>133.96600000000001</v>
      </c>
      <c r="Z94" s="12">
        <v>136.15700000000001</v>
      </c>
      <c r="AA94" s="56">
        <v>1.64</v>
      </c>
      <c r="AB94" s="58" t="s">
        <v>556</v>
      </c>
      <c r="AC94" s="51">
        <v>26.7</v>
      </c>
    </row>
    <row r="95" spans="1:29" ht="18" x14ac:dyDescent="0.35">
      <c r="A95" s="48">
        <f t="shared" si="1"/>
        <v>92</v>
      </c>
      <c r="B95" s="20" t="s">
        <v>142</v>
      </c>
      <c r="C95" s="12">
        <v>5228.3</v>
      </c>
      <c r="D95" s="12">
        <v>5700</v>
      </c>
      <c r="E95" s="12">
        <v>9</v>
      </c>
      <c r="F95" s="12">
        <v>107.8</v>
      </c>
      <c r="G95" s="12">
        <v>1502.2</v>
      </c>
      <c r="H95" s="12">
        <v>1293.51</v>
      </c>
      <c r="I95" s="12">
        <v>172</v>
      </c>
      <c r="J95" s="12">
        <v>223.6</v>
      </c>
      <c r="K95" s="12">
        <v>30</v>
      </c>
      <c r="L95" s="12">
        <v>46.6</v>
      </c>
      <c r="M95" s="12">
        <v>61.2</v>
      </c>
      <c r="N95" s="12">
        <v>31.33</v>
      </c>
      <c r="O95" s="12">
        <v>-110.8</v>
      </c>
      <c r="P95" s="12">
        <v>1217.4000000000001</v>
      </c>
      <c r="Q95" s="12">
        <v>1198.74</v>
      </c>
      <c r="R95" s="12">
        <v>21.36</v>
      </c>
      <c r="S95" s="13">
        <v>-0.11</v>
      </c>
      <c r="T95" s="13">
        <v>1.1599999999999999</v>
      </c>
      <c r="U95" s="12"/>
      <c r="V95" s="15">
        <v>23593.3</v>
      </c>
      <c r="W95" s="15">
        <v>29828.6</v>
      </c>
      <c r="X95" s="15">
        <v>-26.43</v>
      </c>
      <c r="Y95" s="15">
        <v>1056.3</v>
      </c>
      <c r="Z95" s="12">
        <v>1049.8</v>
      </c>
      <c r="AA95" s="56">
        <v>-0.62</v>
      </c>
      <c r="AB95" s="58" t="s">
        <v>556</v>
      </c>
      <c r="AC95" s="51">
        <v>27.2</v>
      </c>
    </row>
    <row r="96" spans="1:29" ht="18" x14ac:dyDescent="0.35">
      <c r="A96" s="48">
        <f t="shared" si="1"/>
        <v>93</v>
      </c>
      <c r="B96" s="20" t="s">
        <v>269</v>
      </c>
      <c r="C96" s="12">
        <v>1951</v>
      </c>
      <c r="D96" s="12">
        <v>2126</v>
      </c>
      <c r="E96" s="12">
        <v>9</v>
      </c>
      <c r="F96" s="12">
        <v>749</v>
      </c>
      <c r="G96" s="12">
        <v>808</v>
      </c>
      <c r="H96" s="12">
        <v>7.88</v>
      </c>
      <c r="I96" s="12">
        <v>129</v>
      </c>
      <c r="J96" s="12">
        <v>117</v>
      </c>
      <c r="K96" s="12">
        <v>-9.3000000000000007</v>
      </c>
      <c r="L96" s="12">
        <v>217</v>
      </c>
      <c r="M96" s="12">
        <v>239</v>
      </c>
      <c r="N96" s="12">
        <v>10.14</v>
      </c>
      <c r="O96" s="12">
        <v>402</v>
      </c>
      <c r="P96" s="12">
        <v>452</v>
      </c>
      <c r="Q96" s="12">
        <v>12.44</v>
      </c>
      <c r="R96" s="12">
        <v>21.26</v>
      </c>
      <c r="S96" s="13">
        <v>0.59</v>
      </c>
      <c r="T96" s="13">
        <v>0.65</v>
      </c>
      <c r="U96" s="12">
        <v>10.5</v>
      </c>
      <c r="V96" s="15">
        <v>28925</v>
      </c>
      <c r="W96" s="15">
        <v>31212</v>
      </c>
      <c r="X96" s="15">
        <v>-7.91</v>
      </c>
      <c r="Y96" s="15">
        <v>683.08399999999995</v>
      </c>
      <c r="Z96" s="12">
        <v>695.322</v>
      </c>
      <c r="AA96" s="56">
        <v>1.79</v>
      </c>
      <c r="AB96" s="58" t="s">
        <v>556</v>
      </c>
      <c r="AC96" s="51">
        <v>13.2</v>
      </c>
    </row>
    <row r="97" spans="1:29" ht="18" x14ac:dyDescent="0.35">
      <c r="A97" s="48">
        <f t="shared" si="1"/>
        <v>94</v>
      </c>
      <c r="B97" s="20" t="s">
        <v>424</v>
      </c>
      <c r="C97" s="12">
        <v>1980.1</v>
      </c>
      <c r="D97" s="12">
        <v>2155.6999999999998</v>
      </c>
      <c r="E97" s="12">
        <v>8.9</v>
      </c>
      <c r="F97" s="12">
        <v>432.3</v>
      </c>
      <c r="G97" s="12">
        <v>506.6</v>
      </c>
      <c r="H97" s="12">
        <v>17.190000000000001</v>
      </c>
      <c r="I97" s="12">
        <v>94.5</v>
      </c>
      <c r="J97" s="12">
        <v>17.399999999999999</v>
      </c>
      <c r="K97" s="12">
        <v>-81.59</v>
      </c>
      <c r="L97" s="12">
        <v>27.7</v>
      </c>
      <c r="M97" s="12">
        <v>26.8</v>
      </c>
      <c r="N97" s="12">
        <v>-3.25</v>
      </c>
      <c r="O97" s="12">
        <v>304.39999999999998</v>
      </c>
      <c r="P97" s="12">
        <v>455.2</v>
      </c>
      <c r="Q97" s="12">
        <v>49.54</v>
      </c>
      <c r="R97" s="12">
        <v>21.12</v>
      </c>
      <c r="S97" s="13">
        <v>1.39</v>
      </c>
      <c r="T97" s="13">
        <v>2.06</v>
      </c>
      <c r="U97" s="12">
        <v>48.8</v>
      </c>
      <c r="V97" s="15">
        <v>8554.1</v>
      </c>
      <c r="W97" s="15">
        <v>7930.3</v>
      </c>
      <c r="X97" s="15">
        <v>7.29</v>
      </c>
      <c r="Y97" s="15">
        <v>219.7</v>
      </c>
      <c r="Z97" s="12">
        <v>220.8</v>
      </c>
      <c r="AA97" s="56">
        <v>0.5</v>
      </c>
      <c r="AB97" s="58" t="s">
        <v>556</v>
      </c>
      <c r="AC97" s="51">
        <v>25.8</v>
      </c>
    </row>
    <row r="98" spans="1:29" ht="18" x14ac:dyDescent="0.35">
      <c r="A98" s="48">
        <f t="shared" si="1"/>
        <v>95</v>
      </c>
      <c r="B98" s="20" t="s">
        <v>490</v>
      </c>
      <c r="C98" s="12">
        <v>1255.4000000000001</v>
      </c>
      <c r="D98" s="12">
        <v>1589.1</v>
      </c>
      <c r="E98" s="12">
        <v>26.6</v>
      </c>
      <c r="F98" s="12">
        <v>192</v>
      </c>
      <c r="G98" s="12">
        <v>200.4</v>
      </c>
      <c r="H98" s="12">
        <v>4.38</v>
      </c>
      <c r="I98" s="12">
        <v>61.4</v>
      </c>
      <c r="J98" s="12">
        <v>-161.30000000000001</v>
      </c>
      <c r="K98" s="12">
        <v>-362.7</v>
      </c>
      <c r="L98" s="12">
        <v>13.7</v>
      </c>
      <c r="M98" s="12">
        <v>25.9</v>
      </c>
      <c r="N98" s="12">
        <v>89.05</v>
      </c>
      <c r="O98" s="12">
        <v>114.4</v>
      </c>
      <c r="P98" s="12">
        <v>330.5</v>
      </c>
      <c r="Q98" s="12">
        <v>188.9</v>
      </c>
      <c r="R98" s="12">
        <v>20.8</v>
      </c>
      <c r="S98" s="13">
        <v>1.06</v>
      </c>
      <c r="T98" s="13">
        <v>3</v>
      </c>
      <c r="U98" s="12">
        <v>183</v>
      </c>
      <c r="V98" s="15">
        <v>2092.9</v>
      </c>
      <c r="W98" s="15">
        <v>4034.6</v>
      </c>
      <c r="X98" s="15">
        <v>-92.78</v>
      </c>
      <c r="Y98" s="15">
        <v>107.892</v>
      </c>
      <c r="Z98" s="12">
        <v>110.175</v>
      </c>
      <c r="AA98" s="56">
        <v>2.12</v>
      </c>
      <c r="AB98" s="58" t="s">
        <v>546</v>
      </c>
      <c r="AC98" s="51">
        <v>27.5</v>
      </c>
    </row>
    <row r="99" spans="1:29" ht="18" x14ac:dyDescent="0.35">
      <c r="A99" s="48">
        <f t="shared" si="1"/>
        <v>96</v>
      </c>
      <c r="B99" s="20" t="s">
        <v>267</v>
      </c>
      <c r="C99" s="12">
        <v>662.7</v>
      </c>
      <c r="D99" s="12">
        <v>697.2</v>
      </c>
      <c r="E99" s="12">
        <v>5.2</v>
      </c>
      <c r="F99" s="12">
        <v>131.6</v>
      </c>
      <c r="G99" s="12">
        <v>171.3</v>
      </c>
      <c r="H99" s="12">
        <v>30.17</v>
      </c>
      <c r="I99" s="12">
        <v>49.7</v>
      </c>
      <c r="J99" s="12">
        <v>6.7</v>
      </c>
      <c r="K99" s="12">
        <v>-86.52</v>
      </c>
      <c r="L99" s="12">
        <v>11.6</v>
      </c>
      <c r="M99" s="12">
        <v>20.3</v>
      </c>
      <c r="N99" s="12">
        <v>75</v>
      </c>
      <c r="O99" s="12">
        <v>70.3</v>
      </c>
      <c r="P99" s="12">
        <v>144.30000000000001</v>
      </c>
      <c r="Q99" s="12">
        <v>105.26</v>
      </c>
      <c r="R99" s="12">
        <v>20.7</v>
      </c>
      <c r="S99" s="13">
        <v>0.44</v>
      </c>
      <c r="T99" s="13">
        <v>0.99</v>
      </c>
      <c r="U99" s="12">
        <v>121.9</v>
      </c>
      <c r="V99" s="15">
        <v>3626.8</v>
      </c>
      <c r="W99" s="15">
        <v>4614.1000000000004</v>
      </c>
      <c r="X99" s="15">
        <v>-27.22</v>
      </c>
      <c r="Y99" s="15">
        <v>158.369</v>
      </c>
      <c r="Z99" s="12">
        <v>146.38800000000001</v>
      </c>
      <c r="AA99" s="56">
        <v>-7.57</v>
      </c>
      <c r="AB99" s="58" t="s">
        <v>556</v>
      </c>
      <c r="AC99" s="51">
        <v>30.5</v>
      </c>
    </row>
    <row r="100" spans="1:29" ht="18" x14ac:dyDescent="0.35">
      <c r="A100" s="48">
        <f t="shared" si="1"/>
        <v>97</v>
      </c>
      <c r="B100" s="20" t="s">
        <v>93</v>
      </c>
      <c r="C100" s="12">
        <v>7735</v>
      </c>
      <c r="D100" s="12">
        <v>7996</v>
      </c>
      <c r="E100" s="12">
        <v>3.4</v>
      </c>
      <c r="F100" s="12">
        <v>2201</v>
      </c>
      <c r="G100" s="12">
        <v>1765</v>
      </c>
      <c r="H100" s="12">
        <v>-19.809999999999999</v>
      </c>
      <c r="I100" s="12">
        <v>470</v>
      </c>
      <c r="J100" s="12">
        <v>-132</v>
      </c>
      <c r="K100" s="12">
        <v>-128.09</v>
      </c>
      <c r="L100" s="12">
        <v>308</v>
      </c>
      <c r="M100" s="12">
        <v>255</v>
      </c>
      <c r="N100" s="12">
        <v>-17.21</v>
      </c>
      <c r="O100" s="12">
        <v>1420</v>
      </c>
      <c r="P100" s="12">
        <v>1643</v>
      </c>
      <c r="Q100" s="12">
        <v>15.7</v>
      </c>
      <c r="R100" s="12">
        <v>20.55</v>
      </c>
      <c r="S100" s="13">
        <v>1.8</v>
      </c>
      <c r="T100" s="13">
        <v>2.0699999999999998</v>
      </c>
      <c r="U100" s="12">
        <v>15</v>
      </c>
      <c r="V100" s="15">
        <v>40224</v>
      </c>
      <c r="W100" s="15">
        <v>39192</v>
      </c>
      <c r="X100" s="15">
        <v>2.57</v>
      </c>
      <c r="Y100" s="15">
        <v>789.3</v>
      </c>
      <c r="Z100" s="12">
        <v>792</v>
      </c>
      <c r="AA100" s="56">
        <v>0.34</v>
      </c>
      <c r="AB100" s="58" t="s">
        <v>556</v>
      </c>
      <c r="AC100" s="51">
        <v>16.100000000000001</v>
      </c>
    </row>
    <row r="101" spans="1:29" ht="18" x14ac:dyDescent="0.35">
      <c r="A101" s="48">
        <f t="shared" si="1"/>
        <v>98</v>
      </c>
      <c r="B101" s="20" t="s">
        <v>384</v>
      </c>
      <c r="C101" s="12">
        <v>10308</v>
      </c>
      <c r="D101" s="12">
        <v>13405</v>
      </c>
      <c r="E101" s="12">
        <v>30</v>
      </c>
      <c r="F101" s="12">
        <v>2539</v>
      </c>
      <c r="G101" s="12">
        <v>3419</v>
      </c>
      <c r="H101" s="12">
        <v>34.659999999999997</v>
      </c>
      <c r="I101" s="12">
        <v>284</v>
      </c>
      <c r="J101" s="12">
        <v>587</v>
      </c>
      <c r="K101" s="12">
        <v>106.69</v>
      </c>
      <c r="L101" s="12">
        <v>0</v>
      </c>
      <c r="M101" s="12">
        <v>0</v>
      </c>
      <c r="N101" s="12"/>
      <c r="O101" s="12">
        <v>2162</v>
      </c>
      <c r="P101" s="12">
        <v>2737</v>
      </c>
      <c r="Q101" s="12">
        <v>26.6</v>
      </c>
      <c r="R101" s="12">
        <v>20.420000000000002</v>
      </c>
      <c r="S101" s="13">
        <v>5.21</v>
      </c>
      <c r="T101" s="13">
        <v>6.95</v>
      </c>
      <c r="U101" s="12">
        <v>33.4</v>
      </c>
      <c r="V101" s="15">
        <v>807152</v>
      </c>
      <c r="W101" s="15">
        <v>889956</v>
      </c>
      <c r="X101" s="15">
        <v>-10.26</v>
      </c>
      <c r="Y101" s="15">
        <v>415</v>
      </c>
      <c r="Z101" s="12">
        <v>393.8</v>
      </c>
      <c r="AA101" s="56">
        <v>-5.1100000000000003</v>
      </c>
      <c r="AB101" s="58" t="s">
        <v>556</v>
      </c>
      <c r="AC101" s="51">
        <v>10.9</v>
      </c>
    </row>
    <row r="102" spans="1:29" ht="18" x14ac:dyDescent="0.35">
      <c r="A102" s="48">
        <f t="shared" si="1"/>
        <v>99</v>
      </c>
      <c r="B102" s="20" t="s">
        <v>161</v>
      </c>
      <c r="C102" s="12">
        <v>2575</v>
      </c>
      <c r="D102" s="12">
        <v>2717</v>
      </c>
      <c r="E102" s="12">
        <v>5.5</v>
      </c>
      <c r="F102" s="12">
        <v>797</v>
      </c>
      <c r="G102" s="12">
        <v>843</v>
      </c>
      <c r="H102" s="12">
        <v>5.77</v>
      </c>
      <c r="I102" s="12">
        <v>222</v>
      </c>
      <c r="J102" s="12">
        <v>155</v>
      </c>
      <c r="K102" s="12">
        <v>-30.18</v>
      </c>
      <c r="L102" s="12">
        <v>142</v>
      </c>
      <c r="M102" s="12">
        <v>136</v>
      </c>
      <c r="N102" s="12">
        <v>-4.2300000000000004</v>
      </c>
      <c r="O102" s="12">
        <v>432</v>
      </c>
      <c r="P102" s="12">
        <v>551</v>
      </c>
      <c r="Q102" s="12">
        <v>27.55</v>
      </c>
      <c r="R102" s="12">
        <v>20.28</v>
      </c>
      <c r="S102" s="13">
        <v>1.48</v>
      </c>
      <c r="T102" s="13">
        <v>1.93</v>
      </c>
      <c r="U102" s="12">
        <v>30.6</v>
      </c>
      <c r="V102" s="15">
        <v>22618</v>
      </c>
      <c r="W102" s="15">
        <v>19744</v>
      </c>
      <c r="X102" s="15">
        <v>12.71</v>
      </c>
      <c r="Y102" s="15">
        <v>292.8</v>
      </c>
      <c r="Z102" s="12">
        <v>285.89999999999998</v>
      </c>
      <c r="AA102" s="56">
        <v>-2.36</v>
      </c>
      <c r="AB102" s="58" t="s">
        <v>556</v>
      </c>
      <c r="AC102" s="51">
        <v>19.2</v>
      </c>
    </row>
    <row r="103" spans="1:29" ht="18" x14ac:dyDescent="0.35">
      <c r="A103" s="48">
        <f t="shared" si="1"/>
        <v>100</v>
      </c>
      <c r="B103" s="20" t="s">
        <v>265</v>
      </c>
      <c r="C103" s="12">
        <v>10939</v>
      </c>
      <c r="D103" s="12">
        <v>12962</v>
      </c>
      <c r="E103" s="12">
        <v>18.5</v>
      </c>
      <c r="F103" s="12">
        <v>2808</v>
      </c>
      <c r="G103" s="12">
        <v>3420</v>
      </c>
      <c r="H103" s="12">
        <v>21.79</v>
      </c>
      <c r="I103" s="12">
        <v>815</v>
      </c>
      <c r="J103" s="12">
        <v>714</v>
      </c>
      <c r="K103" s="12">
        <v>-12.39</v>
      </c>
      <c r="L103" s="12">
        <v>0</v>
      </c>
      <c r="M103" s="12">
        <v>0</v>
      </c>
      <c r="N103" s="12"/>
      <c r="O103" s="12">
        <v>1862</v>
      </c>
      <c r="P103" s="12">
        <v>2577</v>
      </c>
      <c r="Q103" s="12">
        <v>38.4</v>
      </c>
      <c r="R103" s="12">
        <v>19.88</v>
      </c>
      <c r="S103" s="13">
        <v>1.01</v>
      </c>
      <c r="T103" s="13">
        <v>1.46</v>
      </c>
      <c r="U103" s="12">
        <v>43.9</v>
      </c>
      <c r="V103" s="15">
        <v>754467</v>
      </c>
      <c r="W103" s="15">
        <v>780461</v>
      </c>
      <c r="X103" s="15">
        <v>-3.45</v>
      </c>
      <c r="Y103" s="15">
        <v>1842</v>
      </c>
      <c r="Z103" s="12">
        <v>1771</v>
      </c>
      <c r="AA103" s="56">
        <v>-3.85</v>
      </c>
      <c r="AB103" s="58" t="s">
        <v>556</v>
      </c>
      <c r="AC103" s="51">
        <v>12.9</v>
      </c>
    </row>
    <row r="104" spans="1:29" ht="18" x14ac:dyDescent="0.35">
      <c r="A104" s="48">
        <f t="shared" si="1"/>
        <v>101</v>
      </c>
      <c r="B104" s="20" t="s">
        <v>156</v>
      </c>
      <c r="C104" s="12">
        <v>514.20000000000005</v>
      </c>
      <c r="D104" s="12">
        <v>591.6</v>
      </c>
      <c r="E104" s="12">
        <v>15.1</v>
      </c>
      <c r="F104" s="12">
        <v>108</v>
      </c>
      <c r="G104" s="12">
        <v>137.9</v>
      </c>
      <c r="H104" s="12">
        <v>27.69</v>
      </c>
      <c r="I104" s="12">
        <v>20.2</v>
      </c>
      <c r="J104" s="12">
        <v>14.4</v>
      </c>
      <c r="K104" s="12">
        <v>-28.71</v>
      </c>
      <c r="L104" s="12">
        <v>0</v>
      </c>
      <c r="M104" s="12">
        <v>7.7</v>
      </c>
      <c r="N104" s="12"/>
      <c r="O104" s="12">
        <v>87.8</v>
      </c>
      <c r="P104" s="12">
        <v>115.7</v>
      </c>
      <c r="Q104" s="12">
        <v>31.78</v>
      </c>
      <c r="R104" s="12">
        <v>19.559999999999999</v>
      </c>
      <c r="S104" s="13">
        <v>0.62</v>
      </c>
      <c r="T104" s="13">
        <v>0.8</v>
      </c>
      <c r="U104" s="12">
        <v>30.6</v>
      </c>
      <c r="V104" s="15">
        <v>1567.6</v>
      </c>
      <c r="W104" s="15">
        <v>1467.2</v>
      </c>
      <c r="X104" s="15">
        <v>6.4</v>
      </c>
      <c r="Y104" s="15">
        <v>142.72399999999999</v>
      </c>
      <c r="Z104" s="12">
        <v>143.98500000000001</v>
      </c>
      <c r="AA104" s="56">
        <v>0.88</v>
      </c>
      <c r="AB104" s="58" t="s">
        <v>556</v>
      </c>
      <c r="AC104" s="51">
        <v>32</v>
      </c>
    </row>
    <row r="105" spans="1:29" ht="18" x14ac:dyDescent="0.35">
      <c r="A105" s="48">
        <f t="shared" si="1"/>
        <v>102</v>
      </c>
      <c r="B105" s="20" t="s">
        <v>442</v>
      </c>
      <c r="C105" s="12">
        <v>11580</v>
      </c>
      <c r="D105" s="12">
        <v>11887</v>
      </c>
      <c r="E105" s="12">
        <v>2.7</v>
      </c>
      <c r="F105" s="12">
        <v>3182</v>
      </c>
      <c r="G105" s="12">
        <v>3479</v>
      </c>
      <c r="H105" s="12">
        <v>9.33</v>
      </c>
      <c r="I105" s="12">
        <v>615</v>
      </c>
      <c r="J105" s="12">
        <v>910</v>
      </c>
      <c r="K105" s="12">
        <v>47.97</v>
      </c>
      <c r="L105" s="12">
        <v>219</v>
      </c>
      <c r="M105" s="12">
        <v>247</v>
      </c>
      <c r="N105" s="12">
        <v>12.79</v>
      </c>
      <c r="O105" s="12">
        <v>2348</v>
      </c>
      <c r="P105" s="12">
        <v>2322</v>
      </c>
      <c r="Q105" s="12">
        <v>-1.1100000000000001</v>
      </c>
      <c r="R105" s="12">
        <v>19.53</v>
      </c>
      <c r="S105" s="13">
        <v>0.47</v>
      </c>
      <c r="T105" s="13">
        <v>0.47</v>
      </c>
      <c r="U105" s="12">
        <v>1.2</v>
      </c>
      <c r="V105" s="15">
        <v>62437</v>
      </c>
      <c r="W105" s="15">
        <v>79528</v>
      </c>
      <c r="X105" s="15">
        <v>-27.37</v>
      </c>
      <c r="Y105" s="15">
        <v>5040</v>
      </c>
      <c r="Z105" s="12">
        <v>4924</v>
      </c>
      <c r="AA105" s="56">
        <v>-2.2999999999999998</v>
      </c>
      <c r="AB105" s="58" t="s">
        <v>525</v>
      </c>
      <c r="AC105" s="51">
        <v>23.7</v>
      </c>
    </row>
    <row r="106" spans="1:29" ht="18" x14ac:dyDescent="0.35">
      <c r="A106" s="48">
        <f t="shared" si="1"/>
        <v>103</v>
      </c>
      <c r="B106" s="20" t="s">
        <v>472</v>
      </c>
      <c r="C106" s="12">
        <v>808</v>
      </c>
      <c r="D106" s="12">
        <v>878</v>
      </c>
      <c r="E106" s="12">
        <v>8.6999999999999993</v>
      </c>
      <c r="F106" s="12">
        <v>274</v>
      </c>
      <c r="G106" s="12">
        <v>306</v>
      </c>
      <c r="H106" s="12">
        <v>11.68</v>
      </c>
      <c r="I106" s="12">
        <v>76</v>
      </c>
      <c r="J106" s="12">
        <v>119</v>
      </c>
      <c r="K106" s="12">
        <v>56.58</v>
      </c>
      <c r="L106" s="12">
        <v>16</v>
      </c>
      <c r="M106" s="12">
        <v>17</v>
      </c>
      <c r="N106" s="12">
        <v>6.25</v>
      </c>
      <c r="O106" s="12">
        <v>182</v>
      </c>
      <c r="P106" s="12">
        <v>170</v>
      </c>
      <c r="Q106" s="12">
        <v>-6.59</v>
      </c>
      <c r="R106" s="12">
        <v>19.36</v>
      </c>
      <c r="S106" s="13">
        <v>0.38</v>
      </c>
      <c r="T106" s="13">
        <v>0.35</v>
      </c>
      <c r="U106" s="12">
        <v>-6.7</v>
      </c>
      <c r="V106" s="15">
        <v>3416</v>
      </c>
      <c r="W106" s="15">
        <v>3841</v>
      </c>
      <c r="X106" s="15">
        <v>-12.44</v>
      </c>
      <c r="Y106" s="15">
        <v>483.95800000000003</v>
      </c>
      <c r="Z106" s="12">
        <v>484.24400000000003</v>
      </c>
      <c r="AA106" s="56">
        <v>0.06</v>
      </c>
      <c r="AB106" s="58" t="s">
        <v>524</v>
      </c>
      <c r="AC106" s="51">
        <v>36.700000000000003</v>
      </c>
    </row>
    <row r="107" spans="1:29" ht="18" x14ac:dyDescent="0.35">
      <c r="A107" s="48">
        <f t="shared" si="1"/>
        <v>104</v>
      </c>
      <c r="B107" s="20" t="s">
        <v>206</v>
      </c>
      <c r="C107" s="12">
        <v>6070</v>
      </c>
      <c r="D107" s="12">
        <v>6637</v>
      </c>
      <c r="E107" s="12">
        <v>9.3000000000000007</v>
      </c>
      <c r="F107" s="12">
        <v>1109</v>
      </c>
      <c r="G107" s="12">
        <v>1662</v>
      </c>
      <c r="H107" s="12">
        <v>49.86</v>
      </c>
      <c r="I107" s="12">
        <v>314</v>
      </c>
      <c r="J107" s="12">
        <v>319</v>
      </c>
      <c r="K107" s="12">
        <v>1.59</v>
      </c>
      <c r="L107" s="12">
        <v>596</v>
      </c>
      <c r="M107" s="12">
        <v>919</v>
      </c>
      <c r="N107" s="12">
        <v>54.19</v>
      </c>
      <c r="O107" s="12">
        <v>737</v>
      </c>
      <c r="P107" s="12">
        <v>1281</v>
      </c>
      <c r="Q107" s="12">
        <v>73.81</v>
      </c>
      <c r="R107" s="12">
        <v>19.3</v>
      </c>
      <c r="S107" s="13">
        <v>1.51</v>
      </c>
      <c r="T107" s="13">
        <v>2.61</v>
      </c>
      <c r="U107" s="12">
        <v>72.8</v>
      </c>
      <c r="V107" s="15">
        <v>300509</v>
      </c>
      <c r="W107" s="15">
        <v>313654</v>
      </c>
      <c r="X107" s="15">
        <v>-4.37</v>
      </c>
      <c r="Y107" s="15">
        <v>487.9</v>
      </c>
      <c r="Z107" s="12">
        <v>490.8</v>
      </c>
      <c r="AA107" s="56">
        <v>0.59</v>
      </c>
      <c r="AB107" s="58" t="s">
        <v>556</v>
      </c>
      <c r="AC107" s="51">
        <v>10.4</v>
      </c>
    </row>
    <row r="108" spans="1:29" ht="18" x14ac:dyDescent="0.35">
      <c r="A108" s="48">
        <f t="shared" si="1"/>
        <v>105</v>
      </c>
      <c r="B108" s="20" t="s">
        <v>13</v>
      </c>
      <c r="C108" s="12">
        <v>15605</v>
      </c>
      <c r="D108" s="12">
        <v>16281</v>
      </c>
      <c r="E108" s="12">
        <v>4.3</v>
      </c>
      <c r="F108" s="12">
        <v>3432</v>
      </c>
      <c r="G108" s="12">
        <v>3386</v>
      </c>
      <c r="H108" s="12">
        <v>-1.34</v>
      </c>
      <c r="I108" s="12">
        <v>780</v>
      </c>
      <c r="J108" s="12">
        <v>13</v>
      </c>
      <c r="K108" s="12">
        <v>-98.33</v>
      </c>
      <c r="L108" s="12">
        <v>96</v>
      </c>
      <c r="M108" s="12">
        <v>133</v>
      </c>
      <c r="N108" s="12">
        <v>38.54</v>
      </c>
      <c r="O108" s="12">
        <v>2462</v>
      </c>
      <c r="P108" s="12">
        <v>3137</v>
      </c>
      <c r="Q108" s="12">
        <v>27.42</v>
      </c>
      <c r="R108" s="12">
        <v>19.27</v>
      </c>
      <c r="S108" s="13">
        <v>0.93</v>
      </c>
      <c r="T108" s="13">
        <v>1.21</v>
      </c>
      <c r="U108" s="12">
        <v>30.2</v>
      </c>
      <c r="V108" s="15">
        <v>64251</v>
      </c>
      <c r="W108" s="15">
        <v>70054</v>
      </c>
      <c r="X108" s="15">
        <v>-9.0299999999999994</v>
      </c>
      <c r="Y108" s="15">
        <v>2705.5</v>
      </c>
      <c r="Z108" s="12">
        <v>2645.6</v>
      </c>
      <c r="AA108" s="56">
        <v>-2.21</v>
      </c>
      <c r="AB108" s="58" t="s">
        <v>556</v>
      </c>
      <c r="AC108" s="51">
        <v>17.100000000000001</v>
      </c>
    </row>
    <row r="109" spans="1:29" ht="18" x14ac:dyDescent="0.35">
      <c r="A109" s="48">
        <f t="shared" si="1"/>
        <v>106</v>
      </c>
      <c r="B109" s="20" t="s">
        <v>389</v>
      </c>
      <c r="C109" s="12">
        <v>196.1</v>
      </c>
      <c r="D109" s="12">
        <v>276.7</v>
      </c>
      <c r="E109" s="12">
        <v>41.1</v>
      </c>
      <c r="F109" s="12">
        <v>4.7</v>
      </c>
      <c r="G109" s="12">
        <v>88.4</v>
      </c>
      <c r="H109" s="12">
        <v>1780.85</v>
      </c>
      <c r="I109" s="12">
        <v>0.1</v>
      </c>
      <c r="J109" s="12">
        <v>0</v>
      </c>
      <c r="K109" s="12">
        <v>-100</v>
      </c>
      <c r="L109" s="12">
        <v>25.8</v>
      </c>
      <c r="M109" s="12">
        <v>35.1</v>
      </c>
      <c r="N109" s="12">
        <v>36.049999999999997</v>
      </c>
      <c r="O109" s="12">
        <v>-33.200000000000003</v>
      </c>
      <c r="P109" s="12">
        <v>52.7</v>
      </c>
      <c r="Q109" s="12">
        <v>258.73</v>
      </c>
      <c r="R109" s="12">
        <v>19.05</v>
      </c>
      <c r="S109" s="13">
        <v>-0.26</v>
      </c>
      <c r="T109" s="13">
        <v>0.31</v>
      </c>
      <c r="U109" s="12">
        <v>217.4</v>
      </c>
      <c r="V109" s="15">
        <v>4404.6000000000004</v>
      </c>
      <c r="W109" s="15">
        <v>4669.6000000000004</v>
      </c>
      <c r="X109" s="15">
        <v>-6.02</v>
      </c>
      <c r="Y109" s="15">
        <v>126.649</v>
      </c>
      <c r="Z109" s="12">
        <v>170.959</v>
      </c>
      <c r="AA109" s="56">
        <v>34.99</v>
      </c>
      <c r="AB109" s="58" t="s">
        <v>556</v>
      </c>
      <c r="AC109" s="51">
        <v>42.6</v>
      </c>
    </row>
    <row r="110" spans="1:29" ht="18" x14ac:dyDescent="0.35">
      <c r="A110" s="48">
        <f t="shared" si="1"/>
        <v>107</v>
      </c>
      <c r="B110" s="20" t="s">
        <v>134</v>
      </c>
      <c r="C110" s="12">
        <v>2381</v>
      </c>
      <c r="D110" s="12">
        <v>3090</v>
      </c>
      <c r="E110" s="12">
        <v>29.8</v>
      </c>
      <c r="F110" s="12">
        <v>335</v>
      </c>
      <c r="G110" s="12">
        <v>788</v>
      </c>
      <c r="H110" s="12">
        <v>135.22</v>
      </c>
      <c r="I110" s="12">
        <v>0</v>
      </c>
      <c r="J110" s="12">
        <v>114</v>
      </c>
      <c r="K110" s="12"/>
      <c r="L110" s="12">
        <v>70</v>
      </c>
      <c r="M110" s="12">
        <v>70</v>
      </c>
      <c r="N110" s="12">
        <v>0</v>
      </c>
      <c r="O110" s="12">
        <v>251</v>
      </c>
      <c r="P110" s="12">
        <v>588</v>
      </c>
      <c r="Q110" s="12">
        <v>134.26</v>
      </c>
      <c r="R110" s="12">
        <v>19.03</v>
      </c>
      <c r="S110" s="13">
        <v>0.94</v>
      </c>
      <c r="T110" s="13">
        <v>2.35</v>
      </c>
      <c r="U110" s="12">
        <v>150</v>
      </c>
      <c r="V110" s="15">
        <v>21228</v>
      </c>
      <c r="W110" s="15">
        <v>22546</v>
      </c>
      <c r="X110" s="15">
        <v>-6.21</v>
      </c>
      <c r="Y110" s="15">
        <v>267</v>
      </c>
      <c r="Z110" s="12">
        <v>250.2</v>
      </c>
      <c r="AA110" s="56">
        <v>-6.29</v>
      </c>
      <c r="AB110" s="58" t="s">
        <v>556</v>
      </c>
      <c r="AC110" s="51">
        <v>32.5</v>
      </c>
    </row>
    <row r="111" spans="1:29" ht="18" x14ac:dyDescent="0.35">
      <c r="A111" s="48">
        <f t="shared" si="1"/>
        <v>108</v>
      </c>
      <c r="B111" s="20" t="s">
        <v>246</v>
      </c>
      <c r="C111" s="12">
        <v>1348</v>
      </c>
      <c r="D111" s="12">
        <v>1346</v>
      </c>
      <c r="E111" s="12">
        <v>-0.1</v>
      </c>
      <c r="F111" s="12">
        <v>194</v>
      </c>
      <c r="G111" s="12">
        <v>304</v>
      </c>
      <c r="H111" s="12">
        <v>56.7</v>
      </c>
      <c r="I111" s="12">
        <v>-6</v>
      </c>
      <c r="J111" s="12">
        <v>4</v>
      </c>
      <c r="K111" s="12">
        <v>166.67</v>
      </c>
      <c r="L111" s="12">
        <v>39</v>
      </c>
      <c r="M111" s="12">
        <v>44</v>
      </c>
      <c r="N111" s="12">
        <v>12.82</v>
      </c>
      <c r="O111" s="12">
        <v>158</v>
      </c>
      <c r="P111" s="12">
        <v>253</v>
      </c>
      <c r="Q111" s="12">
        <v>60.13</v>
      </c>
      <c r="R111" s="12">
        <v>18.8</v>
      </c>
      <c r="S111" s="13">
        <v>0.21</v>
      </c>
      <c r="T111" s="13">
        <v>0.34</v>
      </c>
      <c r="U111" s="12">
        <v>59.8</v>
      </c>
      <c r="V111" s="15">
        <v>4750</v>
      </c>
      <c r="W111" s="15">
        <v>4965</v>
      </c>
      <c r="X111" s="15">
        <v>-4.53</v>
      </c>
      <c r="Y111" s="15">
        <v>738.2</v>
      </c>
      <c r="Z111" s="12">
        <v>739.6</v>
      </c>
      <c r="AA111" s="56">
        <v>0.19</v>
      </c>
      <c r="AB111" s="58" t="s">
        <v>556</v>
      </c>
      <c r="AC111" s="51">
        <v>22.4</v>
      </c>
    </row>
    <row r="112" spans="1:29" ht="18" x14ac:dyDescent="0.35">
      <c r="A112" s="48">
        <f t="shared" si="1"/>
        <v>109</v>
      </c>
      <c r="B112" s="20" t="s">
        <v>207</v>
      </c>
      <c r="C112" s="12">
        <v>2936</v>
      </c>
      <c r="D112" s="12">
        <v>3184</v>
      </c>
      <c r="E112" s="12">
        <v>8.4</v>
      </c>
      <c r="F112" s="12">
        <v>525</v>
      </c>
      <c r="G112" s="12">
        <v>747</v>
      </c>
      <c r="H112" s="12">
        <v>42.29</v>
      </c>
      <c r="I112" s="12">
        <v>72</v>
      </c>
      <c r="J112" s="12">
        <v>102</v>
      </c>
      <c r="K112" s="12">
        <v>41.67</v>
      </c>
      <c r="L112" s="12">
        <v>50</v>
      </c>
      <c r="M112" s="12">
        <v>51</v>
      </c>
      <c r="N112" s="12">
        <v>2</v>
      </c>
      <c r="O112" s="12">
        <v>403</v>
      </c>
      <c r="P112" s="12">
        <v>594</v>
      </c>
      <c r="Q112" s="12">
        <v>47.39</v>
      </c>
      <c r="R112" s="12">
        <v>18.66</v>
      </c>
      <c r="S112" s="13">
        <v>2.52</v>
      </c>
      <c r="T112" s="13">
        <v>3.91</v>
      </c>
      <c r="U112" s="12">
        <v>55.2</v>
      </c>
      <c r="V112" s="15">
        <v>134630</v>
      </c>
      <c r="W112" s="15">
        <v>138922</v>
      </c>
      <c r="X112" s="15">
        <v>-3.19</v>
      </c>
      <c r="Y112" s="15">
        <v>160.1</v>
      </c>
      <c r="Z112" s="12">
        <v>152.1</v>
      </c>
      <c r="AA112" s="56">
        <v>-5</v>
      </c>
      <c r="AB112" s="58" t="s">
        <v>556</v>
      </c>
      <c r="AC112" s="51">
        <v>10.6</v>
      </c>
    </row>
    <row r="113" spans="1:29" ht="18" x14ac:dyDescent="0.35">
      <c r="A113" s="48">
        <f t="shared" si="1"/>
        <v>110</v>
      </c>
      <c r="B113" s="20" t="s">
        <v>89</v>
      </c>
      <c r="C113" s="12">
        <v>9118</v>
      </c>
      <c r="D113" s="12">
        <v>7626</v>
      </c>
      <c r="E113" s="12">
        <v>-16.399999999999999</v>
      </c>
      <c r="F113" s="12">
        <v>1689</v>
      </c>
      <c r="G113" s="12">
        <v>2061</v>
      </c>
      <c r="H113" s="12">
        <v>22.02</v>
      </c>
      <c r="I113" s="12">
        <v>323</v>
      </c>
      <c r="J113" s="12">
        <v>380</v>
      </c>
      <c r="K113" s="12">
        <v>17.649999999999999</v>
      </c>
      <c r="L113" s="12">
        <v>182</v>
      </c>
      <c r="M113" s="12">
        <v>228</v>
      </c>
      <c r="N113" s="12">
        <v>25.27</v>
      </c>
      <c r="O113" s="12">
        <v>1182</v>
      </c>
      <c r="P113" s="12">
        <v>1421</v>
      </c>
      <c r="Q113" s="12">
        <v>20.22</v>
      </c>
      <c r="R113" s="12">
        <v>18.63</v>
      </c>
      <c r="S113" s="13">
        <v>0.27</v>
      </c>
      <c r="T113" s="13">
        <v>0.33</v>
      </c>
      <c r="U113" s="12">
        <v>21</v>
      </c>
      <c r="V113" s="15">
        <v>68325</v>
      </c>
      <c r="W113" s="15">
        <v>73672</v>
      </c>
      <c r="X113" s="15">
        <v>-7.83</v>
      </c>
      <c r="Y113" s="15">
        <v>4334</v>
      </c>
      <c r="Z113" s="12">
        <v>4306</v>
      </c>
      <c r="AA113" s="56">
        <v>-0.65</v>
      </c>
      <c r="AB113" s="58" t="s">
        <v>557</v>
      </c>
      <c r="AC113" s="51">
        <v>36.299999999999997</v>
      </c>
    </row>
    <row r="114" spans="1:29" ht="18" x14ac:dyDescent="0.35">
      <c r="A114" s="48">
        <f t="shared" si="1"/>
        <v>111</v>
      </c>
      <c r="B114" s="20" t="s">
        <v>215</v>
      </c>
      <c r="C114" s="12">
        <v>641.5</v>
      </c>
      <c r="D114" s="12">
        <v>710.9</v>
      </c>
      <c r="E114" s="12">
        <v>10.8</v>
      </c>
      <c r="F114" s="12">
        <v>88.4</v>
      </c>
      <c r="G114" s="12">
        <v>154</v>
      </c>
      <c r="H114" s="12">
        <v>74.209999999999994</v>
      </c>
      <c r="I114" s="12">
        <v>-150</v>
      </c>
      <c r="J114" s="12">
        <v>24.6</v>
      </c>
      <c r="K114" s="12">
        <v>116.4</v>
      </c>
      <c r="L114" s="12">
        <v>0</v>
      </c>
      <c r="M114" s="12">
        <v>0</v>
      </c>
      <c r="N114" s="12"/>
      <c r="O114" s="12">
        <v>238.4</v>
      </c>
      <c r="P114" s="12">
        <v>129.4</v>
      </c>
      <c r="Q114" s="12">
        <v>-45.72</v>
      </c>
      <c r="R114" s="12">
        <v>18.2</v>
      </c>
      <c r="S114" s="13">
        <v>1.26</v>
      </c>
      <c r="T114" s="13">
        <v>0.68</v>
      </c>
      <c r="U114" s="12">
        <v>-45.8</v>
      </c>
      <c r="V114" s="15">
        <v>898.6</v>
      </c>
      <c r="W114" s="15">
        <v>858</v>
      </c>
      <c r="X114" s="15">
        <v>4.5199999999999996</v>
      </c>
      <c r="Y114" s="15">
        <v>189.03100000000001</v>
      </c>
      <c r="Z114" s="12">
        <v>189.292</v>
      </c>
      <c r="AA114" s="56">
        <v>0.14000000000000001</v>
      </c>
      <c r="AB114" s="58" t="s">
        <v>556</v>
      </c>
      <c r="AC114" s="51">
        <v>19.100000000000001</v>
      </c>
    </row>
    <row r="115" spans="1:29" ht="18" x14ac:dyDescent="0.35">
      <c r="A115" s="48">
        <f t="shared" si="1"/>
        <v>112</v>
      </c>
      <c r="B115" s="20" t="s">
        <v>148</v>
      </c>
      <c r="C115" s="12">
        <v>1879.7</v>
      </c>
      <c r="D115" s="12">
        <v>1972</v>
      </c>
      <c r="E115" s="12">
        <v>4.9000000000000004</v>
      </c>
      <c r="F115" s="12">
        <v>192.3</v>
      </c>
      <c r="G115" s="12">
        <v>480.8</v>
      </c>
      <c r="H115" s="12">
        <v>150.03</v>
      </c>
      <c r="I115" s="12">
        <v>70.099999999999994</v>
      </c>
      <c r="J115" s="12">
        <v>98.5</v>
      </c>
      <c r="K115" s="12">
        <v>40.51</v>
      </c>
      <c r="L115" s="12">
        <v>24</v>
      </c>
      <c r="M115" s="12">
        <v>31.6</v>
      </c>
      <c r="N115" s="12">
        <v>31.67</v>
      </c>
      <c r="O115" s="12">
        <v>125</v>
      </c>
      <c r="P115" s="12">
        <v>350.2</v>
      </c>
      <c r="Q115" s="12">
        <v>180.16</v>
      </c>
      <c r="R115" s="12">
        <v>17.760000000000002</v>
      </c>
      <c r="S115" s="13">
        <v>0.57999999999999996</v>
      </c>
      <c r="T115" s="13">
        <v>1.65</v>
      </c>
      <c r="U115" s="12">
        <v>183.5</v>
      </c>
      <c r="V115" s="15">
        <v>4512.3</v>
      </c>
      <c r="W115" s="15">
        <v>6360.7</v>
      </c>
      <c r="X115" s="15">
        <v>-40.96</v>
      </c>
      <c r="Y115" s="15">
        <v>214.52199999999999</v>
      </c>
      <c r="Z115" s="12">
        <v>211.95500000000001</v>
      </c>
      <c r="AA115" s="56">
        <v>-1.2</v>
      </c>
      <c r="AB115" s="58" t="s">
        <v>559</v>
      </c>
      <c r="AC115" s="51">
        <v>20</v>
      </c>
    </row>
    <row r="116" spans="1:29" ht="18" x14ac:dyDescent="0.35">
      <c r="A116" s="48">
        <f t="shared" si="1"/>
        <v>113</v>
      </c>
      <c r="B116" s="20" t="s">
        <v>495</v>
      </c>
      <c r="C116" s="12">
        <v>1067</v>
      </c>
      <c r="D116" s="12">
        <v>1211</v>
      </c>
      <c r="E116" s="12">
        <v>13.5</v>
      </c>
      <c r="F116" s="12">
        <v>213</v>
      </c>
      <c r="G116" s="12">
        <v>253</v>
      </c>
      <c r="H116" s="12">
        <v>18.78</v>
      </c>
      <c r="I116" s="12">
        <v>25</v>
      </c>
      <c r="J116" s="12">
        <v>20</v>
      </c>
      <c r="K116" s="12">
        <v>-20</v>
      </c>
      <c r="L116" s="12">
        <v>20</v>
      </c>
      <c r="M116" s="12">
        <v>20</v>
      </c>
      <c r="N116" s="12">
        <v>0</v>
      </c>
      <c r="O116" s="12">
        <v>168</v>
      </c>
      <c r="P116" s="12">
        <v>213</v>
      </c>
      <c r="Q116" s="12">
        <v>26.79</v>
      </c>
      <c r="R116" s="12">
        <v>17.59</v>
      </c>
      <c r="S116" s="13">
        <v>0.52</v>
      </c>
      <c r="T116" s="13">
        <v>0.66</v>
      </c>
      <c r="U116" s="12">
        <v>28</v>
      </c>
      <c r="V116" s="15">
        <v>3575</v>
      </c>
      <c r="W116" s="15">
        <v>4176</v>
      </c>
      <c r="X116" s="15">
        <v>-16.809999999999999</v>
      </c>
      <c r="Y116" s="15">
        <v>326</v>
      </c>
      <c r="Z116" s="12">
        <v>323</v>
      </c>
      <c r="AA116" s="56">
        <v>-0.92</v>
      </c>
      <c r="AB116" s="58" t="s">
        <v>524</v>
      </c>
      <c r="AC116" s="51">
        <v>30.1</v>
      </c>
    </row>
    <row r="117" spans="1:29" ht="18" x14ac:dyDescent="0.35">
      <c r="A117" s="48">
        <f t="shared" si="1"/>
        <v>114</v>
      </c>
      <c r="B117" s="20" t="s">
        <v>379</v>
      </c>
      <c r="C117" s="12">
        <v>1086.3</v>
      </c>
      <c r="D117" s="12">
        <v>1202.5</v>
      </c>
      <c r="E117" s="12">
        <v>10.7</v>
      </c>
      <c r="F117" s="12">
        <v>257.2</v>
      </c>
      <c r="G117" s="12">
        <v>298.5</v>
      </c>
      <c r="H117" s="12">
        <v>16.059999999999999</v>
      </c>
      <c r="I117" s="12">
        <v>53.3</v>
      </c>
      <c r="J117" s="12">
        <v>44</v>
      </c>
      <c r="K117" s="12">
        <v>-17.45</v>
      </c>
      <c r="L117" s="12">
        <v>45.9</v>
      </c>
      <c r="M117" s="12">
        <v>43.2</v>
      </c>
      <c r="N117" s="12">
        <v>-5.88</v>
      </c>
      <c r="O117" s="12">
        <v>158.1</v>
      </c>
      <c r="P117" s="12">
        <v>211.3</v>
      </c>
      <c r="Q117" s="12">
        <v>33.65</v>
      </c>
      <c r="R117" s="12">
        <v>17.57</v>
      </c>
      <c r="S117" s="13">
        <v>1.53</v>
      </c>
      <c r="T117" s="13">
        <v>2.0299999999999998</v>
      </c>
      <c r="U117" s="12">
        <v>32.200000000000003</v>
      </c>
      <c r="V117" s="15">
        <v>8259.2999999999993</v>
      </c>
      <c r="W117" s="15">
        <v>6918.6</v>
      </c>
      <c r="X117" s="15">
        <v>16.23</v>
      </c>
      <c r="Y117" s="15">
        <v>103.078</v>
      </c>
      <c r="Z117" s="12">
        <v>104.2</v>
      </c>
      <c r="AA117" s="56">
        <v>1.0900000000000001</v>
      </c>
      <c r="AB117" s="58" t="s">
        <v>556</v>
      </c>
      <c r="AC117" s="51">
        <v>34.700000000000003</v>
      </c>
    </row>
    <row r="118" spans="1:29" ht="18" x14ac:dyDescent="0.35">
      <c r="A118" s="48">
        <f t="shared" si="1"/>
        <v>115</v>
      </c>
      <c r="B118" s="20" t="s">
        <v>259</v>
      </c>
      <c r="C118" s="12">
        <v>3410.8</v>
      </c>
      <c r="D118" s="12">
        <v>3693</v>
      </c>
      <c r="E118" s="12">
        <v>8.3000000000000007</v>
      </c>
      <c r="F118" s="12">
        <v>844.7</v>
      </c>
      <c r="G118" s="12">
        <v>871.2</v>
      </c>
      <c r="H118" s="12">
        <v>3.14</v>
      </c>
      <c r="I118" s="12">
        <v>240</v>
      </c>
      <c r="J118" s="12">
        <v>206.7</v>
      </c>
      <c r="K118" s="12">
        <v>-13.88</v>
      </c>
      <c r="L118" s="12">
        <v>16.8</v>
      </c>
      <c r="M118" s="12">
        <v>18.600000000000001</v>
      </c>
      <c r="N118" s="12">
        <v>10.71</v>
      </c>
      <c r="O118" s="12">
        <v>587.9</v>
      </c>
      <c r="P118" s="12">
        <v>645.9</v>
      </c>
      <c r="Q118" s="12">
        <v>9.8699999999999992</v>
      </c>
      <c r="R118" s="12">
        <v>17.489999999999998</v>
      </c>
      <c r="S118" s="13">
        <v>1.31</v>
      </c>
      <c r="T118" s="13">
        <v>1.46</v>
      </c>
      <c r="U118" s="12">
        <v>11.3</v>
      </c>
      <c r="V118" s="15">
        <v>39752.800000000003</v>
      </c>
      <c r="W118" s="15">
        <v>40036.300000000003</v>
      </c>
      <c r="X118" s="15">
        <v>-0.71</v>
      </c>
      <c r="Y118" s="15">
        <v>449.2</v>
      </c>
      <c r="Z118" s="12">
        <v>443.4</v>
      </c>
      <c r="AA118" s="56">
        <v>-1.29</v>
      </c>
      <c r="AB118" s="58" t="s">
        <v>556</v>
      </c>
      <c r="AC118" s="51">
        <v>32.200000000000003</v>
      </c>
    </row>
    <row r="119" spans="1:29" ht="18" x14ac:dyDescent="0.35">
      <c r="A119" s="48">
        <f t="shared" si="1"/>
        <v>116</v>
      </c>
      <c r="B119" s="20" t="s">
        <v>159</v>
      </c>
      <c r="C119" s="12">
        <v>3471</v>
      </c>
      <c r="D119" s="12">
        <v>3744</v>
      </c>
      <c r="E119" s="12">
        <v>7.9</v>
      </c>
      <c r="F119" s="12">
        <v>813</v>
      </c>
      <c r="G119" s="12">
        <v>915</v>
      </c>
      <c r="H119" s="12">
        <v>12.55</v>
      </c>
      <c r="I119" s="12">
        <v>213</v>
      </c>
      <c r="J119" s="12">
        <v>197</v>
      </c>
      <c r="K119" s="12">
        <v>-7.51</v>
      </c>
      <c r="L119" s="12">
        <v>64</v>
      </c>
      <c r="M119" s="12">
        <v>66</v>
      </c>
      <c r="N119" s="12">
        <v>3.13</v>
      </c>
      <c r="O119" s="12">
        <v>536</v>
      </c>
      <c r="P119" s="12">
        <v>652</v>
      </c>
      <c r="Q119" s="12">
        <v>21.64</v>
      </c>
      <c r="R119" s="12">
        <v>17.41</v>
      </c>
      <c r="S119" s="13">
        <v>1.54</v>
      </c>
      <c r="T119" s="13">
        <v>1.9</v>
      </c>
      <c r="U119" s="12">
        <v>23.8</v>
      </c>
      <c r="V119" s="15">
        <v>11036</v>
      </c>
      <c r="W119" s="15">
        <v>12004</v>
      </c>
      <c r="X119" s="15">
        <v>-8.77</v>
      </c>
      <c r="Y119" s="15">
        <v>349</v>
      </c>
      <c r="Z119" s="12">
        <v>342.8</v>
      </c>
      <c r="AA119" s="56">
        <v>-1.78</v>
      </c>
      <c r="AB119" s="58" t="s">
        <v>556</v>
      </c>
      <c r="AC119" s="51">
        <v>20.3</v>
      </c>
    </row>
    <row r="120" spans="1:29" ht="18" x14ac:dyDescent="0.35">
      <c r="A120" s="48">
        <f t="shared" si="1"/>
        <v>117</v>
      </c>
      <c r="B120" s="20" t="s">
        <v>143</v>
      </c>
      <c r="C120" s="12">
        <v>3503</v>
      </c>
      <c r="D120" s="12">
        <v>4000</v>
      </c>
      <c r="E120" s="12">
        <v>14.2</v>
      </c>
      <c r="F120" s="12">
        <v>811</v>
      </c>
      <c r="G120" s="12">
        <v>977</v>
      </c>
      <c r="H120" s="12">
        <v>20.47</v>
      </c>
      <c r="I120" s="12">
        <v>175</v>
      </c>
      <c r="J120" s="12">
        <v>217</v>
      </c>
      <c r="K120" s="12">
        <v>24</v>
      </c>
      <c r="L120" s="12">
        <v>58</v>
      </c>
      <c r="M120" s="12">
        <v>61</v>
      </c>
      <c r="N120" s="12">
        <v>5.17</v>
      </c>
      <c r="O120" s="12">
        <v>569</v>
      </c>
      <c r="P120" s="12">
        <v>693</v>
      </c>
      <c r="Q120" s="12">
        <v>21.79</v>
      </c>
      <c r="R120" s="12">
        <v>17.329999999999998</v>
      </c>
      <c r="S120" s="13">
        <v>1.0900000000000001</v>
      </c>
      <c r="T120" s="13">
        <v>1.35</v>
      </c>
      <c r="U120" s="12">
        <v>23.7</v>
      </c>
      <c r="V120" s="15">
        <v>12437</v>
      </c>
      <c r="W120" s="15">
        <v>13439</v>
      </c>
      <c r="X120" s="15">
        <v>-8.06</v>
      </c>
      <c r="Y120" s="15">
        <v>522</v>
      </c>
      <c r="Z120" s="12">
        <v>514</v>
      </c>
      <c r="AA120" s="56">
        <v>-1.53</v>
      </c>
      <c r="AB120" s="58" t="s">
        <v>556</v>
      </c>
      <c r="AC120" s="51">
        <v>20.3</v>
      </c>
    </row>
    <row r="121" spans="1:29" ht="18" x14ac:dyDescent="0.35">
      <c r="A121" s="48">
        <f t="shared" si="1"/>
        <v>118</v>
      </c>
      <c r="B121" s="20" t="s">
        <v>235</v>
      </c>
      <c r="C121" s="12">
        <v>2627.3</v>
      </c>
      <c r="D121" s="12">
        <v>3696.1</v>
      </c>
      <c r="E121" s="12">
        <v>40.700000000000003</v>
      </c>
      <c r="F121" s="12">
        <v>110.9</v>
      </c>
      <c r="G121" s="12">
        <v>875.3</v>
      </c>
      <c r="H121" s="12">
        <v>689.27</v>
      </c>
      <c r="I121" s="12">
        <v>10.9</v>
      </c>
      <c r="J121" s="12">
        <v>174.8</v>
      </c>
      <c r="K121" s="12">
        <v>1503.67</v>
      </c>
      <c r="L121" s="12">
        <v>71.5</v>
      </c>
      <c r="M121" s="12">
        <v>62</v>
      </c>
      <c r="N121" s="12">
        <v>-13.29</v>
      </c>
      <c r="O121" s="12">
        <v>28.5</v>
      </c>
      <c r="P121" s="12">
        <v>638.6</v>
      </c>
      <c r="Q121" s="12">
        <v>2140.6999999999998</v>
      </c>
      <c r="R121" s="12">
        <v>17.28</v>
      </c>
      <c r="S121" s="13">
        <v>0.05</v>
      </c>
      <c r="T121" s="13">
        <v>1.1000000000000001</v>
      </c>
      <c r="U121" s="12"/>
      <c r="V121" s="15">
        <v>15283.7</v>
      </c>
      <c r="W121" s="15">
        <v>13899.9</v>
      </c>
      <c r="X121" s="15">
        <v>9.0500000000000007</v>
      </c>
      <c r="Y121" s="15">
        <v>578.59299999999996</v>
      </c>
      <c r="Z121" s="12">
        <v>579.726</v>
      </c>
      <c r="AA121" s="56">
        <v>0.2</v>
      </c>
      <c r="AB121" s="58" t="s">
        <v>556</v>
      </c>
      <c r="AC121" s="51">
        <v>66.5</v>
      </c>
    </row>
    <row r="122" spans="1:29" ht="18" x14ac:dyDescent="0.35">
      <c r="A122" s="48">
        <f t="shared" si="1"/>
        <v>119</v>
      </c>
      <c r="B122" s="20" t="s">
        <v>367</v>
      </c>
      <c r="C122" s="12">
        <v>2304.5</v>
      </c>
      <c r="D122" s="12">
        <v>2286.5</v>
      </c>
      <c r="E122" s="12">
        <v>-0.8</v>
      </c>
      <c r="F122" s="12">
        <v>674.9</v>
      </c>
      <c r="G122" s="12">
        <v>585.4</v>
      </c>
      <c r="H122" s="12">
        <v>-13.26</v>
      </c>
      <c r="I122" s="12">
        <v>213.3</v>
      </c>
      <c r="J122" s="12">
        <v>88.3</v>
      </c>
      <c r="K122" s="12">
        <v>-58.6</v>
      </c>
      <c r="L122" s="12">
        <v>104.7</v>
      </c>
      <c r="M122" s="12">
        <v>106.7</v>
      </c>
      <c r="N122" s="12">
        <v>1.91</v>
      </c>
      <c r="O122" s="12">
        <v>356.6</v>
      </c>
      <c r="P122" s="12">
        <v>390.1</v>
      </c>
      <c r="Q122" s="12">
        <v>9.39</v>
      </c>
      <c r="R122" s="12">
        <v>17.059999999999999</v>
      </c>
      <c r="S122" s="13">
        <v>1.1200000000000001</v>
      </c>
      <c r="T122" s="13">
        <v>1.23</v>
      </c>
      <c r="U122" s="12">
        <v>9.5</v>
      </c>
      <c r="V122" s="15">
        <v>20860.599999999999</v>
      </c>
      <c r="W122" s="15">
        <v>22087.4</v>
      </c>
      <c r="X122" s="15">
        <v>-5.88</v>
      </c>
      <c r="Y122" s="15">
        <v>317.2</v>
      </c>
      <c r="Z122" s="12">
        <v>316.89999999999998</v>
      </c>
      <c r="AA122" s="56">
        <v>-0.09</v>
      </c>
      <c r="AB122" s="58" t="s">
        <v>556</v>
      </c>
      <c r="AC122" s="51">
        <v>19.7</v>
      </c>
    </row>
    <row r="123" spans="1:29" ht="18" x14ac:dyDescent="0.35">
      <c r="A123" s="48">
        <f t="shared" si="1"/>
        <v>120</v>
      </c>
      <c r="B123" s="20" t="s">
        <v>151</v>
      </c>
      <c r="C123" s="12">
        <v>462</v>
      </c>
      <c r="D123" s="12">
        <v>537.70000000000005</v>
      </c>
      <c r="E123" s="12">
        <v>16.399999999999999</v>
      </c>
      <c r="F123" s="12">
        <v>93.3</v>
      </c>
      <c r="G123" s="12">
        <v>113.6</v>
      </c>
      <c r="H123" s="12">
        <v>21.76</v>
      </c>
      <c r="I123" s="12">
        <v>15.7</v>
      </c>
      <c r="J123" s="12">
        <v>14.9</v>
      </c>
      <c r="K123" s="12">
        <v>-5.0999999999999996</v>
      </c>
      <c r="L123" s="12">
        <v>8.6</v>
      </c>
      <c r="M123" s="12">
        <v>9.3000000000000007</v>
      </c>
      <c r="N123" s="12">
        <v>8.14</v>
      </c>
      <c r="O123" s="12">
        <v>69</v>
      </c>
      <c r="P123" s="12">
        <v>89.5</v>
      </c>
      <c r="Q123" s="12">
        <v>29.71</v>
      </c>
      <c r="R123" s="12">
        <v>16.64</v>
      </c>
      <c r="S123" s="13">
        <v>0.77</v>
      </c>
      <c r="T123" s="13">
        <v>1.01</v>
      </c>
      <c r="U123" s="12">
        <v>31.1</v>
      </c>
      <c r="V123" s="15">
        <v>1646.2</v>
      </c>
      <c r="W123" s="15">
        <v>1518.8</v>
      </c>
      <c r="X123" s="15">
        <v>7.74</v>
      </c>
      <c r="Y123" s="15">
        <v>89.994</v>
      </c>
      <c r="Z123" s="12">
        <v>88.944000000000003</v>
      </c>
      <c r="AA123" s="56">
        <v>-1.17</v>
      </c>
      <c r="AB123" s="58" t="s">
        <v>556</v>
      </c>
      <c r="AC123" s="51">
        <v>63.2</v>
      </c>
    </row>
    <row r="124" spans="1:29" ht="18" x14ac:dyDescent="0.35">
      <c r="A124" s="48">
        <f t="shared" si="1"/>
        <v>121</v>
      </c>
      <c r="B124" s="20" t="s">
        <v>271</v>
      </c>
      <c r="C124" s="12">
        <v>310.3</v>
      </c>
      <c r="D124" s="12">
        <v>436.9</v>
      </c>
      <c r="E124" s="12">
        <v>40.799999999999997</v>
      </c>
      <c r="F124" s="12">
        <v>63.3</v>
      </c>
      <c r="G124" s="12">
        <v>100.5</v>
      </c>
      <c r="H124" s="12">
        <v>58.77</v>
      </c>
      <c r="I124" s="12">
        <v>-7.2</v>
      </c>
      <c r="J124" s="12">
        <v>26.2</v>
      </c>
      <c r="K124" s="12">
        <v>463.89</v>
      </c>
      <c r="L124" s="12">
        <v>0</v>
      </c>
      <c r="M124" s="12">
        <v>0</v>
      </c>
      <c r="N124" s="12"/>
      <c r="O124" s="12">
        <v>69.400000000000006</v>
      </c>
      <c r="P124" s="12">
        <v>72.599999999999994</v>
      </c>
      <c r="Q124" s="12">
        <v>4.6100000000000003</v>
      </c>
      <c r="R124" s="12">
        <v>16.62</v>
      </c>
      <c r="S124" s="13">
        <v>0.85</v>
      </c>
      <c r="T124" s="13">
        <v>0.89</v>
      </c>
      <c r="U124" s="12">
        <v>4.4000000000000004</v>
      </c>
      <c r="V124" s="15">
        <v>414.4</v>
      </c>
      <c r="W124" s="15">
        <v>655.29999999999995</v>
      </c>
      <c r="X124" s="15">
        <v>-58.13</v>
      </c>
      <c r="Y124" s="15">
        <v>81.534000000000006</v>
      </c>
      <c r="Z124" s="12">
        <v>81.628</v>
      </c>
      <c r="AA124" s="56">
        <v>0.12</v>
      </c>
      <c r="AB124" s="58" t="s">
        <v>556</v>
      </c>
      <c r="AC124" s="51">
        <v>68</v>
      </c>
    </row>
    <row r="125" spans="1:29" ht="18" x14ac:dyDescent="0.35">
      <c r="A125" s="48">
        <f t="shared" si="1"/>
        <v>122</v>
      </c>
      <c r="B125" s="20" t="s">
        <v>28</v>
      </c>
      <c r="C125" s="12">
        <v>8858</v>
      </c>
      <c r="D125" s="12">
        <v>9988</v>
      </c>
      <c r="E125" s="12">
        <v>12.8</v>
      </c>
      <c r="F125" s="12">
        <v>1839</v>
      </c>
      <c r="G125" s="12">
        <v>2082</v>
      </c>
      <c r="H125" s="12">
        <v>13.21</v>
      </c>
      <c r="I125" s="12">
        <v>588</v>
      </c>
      <c r="J125" s="12">
        <v>448</v>
      </c>
      <c r="K125" s="12">
        <v>-23.81</v>
      </c>
      <c r="L125" s="12">
        <v>0</v>
      </c>
      <c r="M125" s="12">
        <v>0</v>
      </c>
      <c r="N125" s="12"/>
      <c r="O125" s="12">
        <v>1220</v>
      </c>
      <c r="P125" s="12">
        <v>1600</v>
      </c>
      <c r="Q125" s="12">
        <v>31.15</v>
      </c>
      <c r="R125" s="12">
        <v>16.02</v>
      </c>
      <c r="S125" s="13">
        <v>1.35</v>
      </c>
      <c r="T125" s="13">
        <v>1.86</v>
      </c>
      <c r="U125" s="12">
        <v>37.5</v>
      </c>
      <c r="V125" s="15">
        <v>140450</v>
      </c>
      <c r="W125" s="15">
        <v>160343</v>
      </c>
      <c r="X125" s="15">
        <v>-14.16</v>
      </c>
      <c r="Y125" s="15">
        <v>903</v>
      </c>
      <c r="Z125" s="12">
        <v>861</v>
      </c>
      <c r="AA125" s="56">
        <v>-4.6500000000000004</v>
      </c>
      <c r="AB125" s="58" t="s">
        <v>556</v>
      </c>
      <c r="AC125" s="51">
        <v>28.9</v>
      </c>
    </row>
    <row r="126" spans="1:29" ht="18" x14ac:dyDescent="0.35">
      <c r="A126" s="48">
        <f t="shared" si="1"/>
        <v>123</v>
      </c>
      <c r="B126" s="20" t="s">
        <v>15</v>
      </c>
      <c r="C126" s="12">
        <v>963.9</v>
      </c>
      <c r="D126" s="12">
        <v>1018.5</v>
      </c>
      <c r="E126" s="12">
        <v>5.7</v>
      </c>
      <c r="F126" s="12">
        <v>220.3</v>
      </c>
      <c r="G126" s="12">
        <v>237.4</v>
      </c>
      <c r="H126" s="12">
        <v>7.76</v>
      </c>
      <c r="I126" s="12">
        <v>62.6</v>
      </c>
      <c r="J126" s="12">
        <v>57.6</v>
      </c>
      <c r="K126" s="12">
        <v>-7.99</v>
      </c>
      <c r="L126" s="12">
        <v>12.7</v>
      </c>
      <c r="M126" s="12">
        <v>13.6</v>
      </c>
      <c r="N126" s="12">
        <v>7.09</v>
      </c>
      <c r="O126" s="12">
        <v>141.6</v>
      </c>
      <c r="P126" s="12">
        <v>163</v>
      </c>
      <c r="Q126" s="12">
        <v>15.11</v>
      </c>
      <c r="R126" s="12">
        <v>16</v>
      </c>
      <c r="S126" s="13">
        <v>2.39</v>
      </c>
      <c r="T126" s="13">
        <v>2.82</v>
      </c>
      <c r="U126" s="12">
        <v>18.100000000000001</v>
      </c>
      <c r="V126" s="15">
        <v>2130.1</v>
      </c>
      <c r="W126" s="15">
        <v>2233.6999999999998</v>
      </c>
      <c r="X126" s="15">
        <v>-4.8600000000000003</v>
      </c>
      <c r="Y126" s="15">
        <v>59.3</v>
      </c>
      <c r="Z126" s="12">
        <v>57.8</v>
      </c>
      <c r="AA126" s="56">
        <v>-2.5299999999999998</v>
      </c>
      <c r="AB126" s="58" t="s">
        <v>556</v>
      </c>
      <c r="AC126" s="51">
        <v>14.6</v>
      </c>
    </row>
    <row r="127" spans="1:29" ht="18" x14ac:dyDescent="0.35">
      <c r="A127" s="48">
        <f t="shared" si="1"/>
        <v>124</v>
      </c>
      <c r="B127" s="20" t="s">
        <v>471</v>
      </c>
      <c r="C127" s="12">
        <v>3762</v>
      </c>
      <c r="D127" s="12">
        <v>4002</v>
      </c>
      <c r="E127" s="12">
        <v>6.4</v>
      </c>
      <c r="F127" s="12">
        <v>862</v>
      </c>
      <c r="G127" s="12">
        <v>924</v>
      </c>
      <c r="H127" s="12">
        <v>7.19</v>
      </c>
      <c r="I127" s="12">
        <v>251</v>
      </c>
      <c r="J127" s="12">
        <v>246</v>
      </c>
      <c r="K127" s="12">
        <v>-1.99</v>
      </c>
      <c r="L127" s="12">
        <v>0</v>
      </c>
      <c r="M127" s="12">
        <v>0</v>
      </c>
      <c r="N127" s="12"/>
      <c r="O127" s="12">
        <v>570</v>
      </c>
      <c r="P127" s="12">
        <v>634</v>
      </c>
      <c r="Q127" s="12">
        <v>11.23</v>
      </c>
      <c r="R127" s="12">
        <v>15.84</v>
      </c>
      <c r="S127" s="13">
        <v>0.64</v>
      </c>
      <c r="T127" s="13">
        <v>0.72</v>
      </c>
      <c r="U127" s="12">
        <v>12.6</v>
      </c>
      <c r="V127" s="15">
        <v>12761</v>
      </c>
      <c r="W127" s="15">
        <v>13393</v>
      </c>
      <c r="X127" s="15">
        <v>-4.95</v>
      </c>
      <c r="Y127" s="15">
        <v>891</v>
      </c>
      <c r="Z127" s="12">
        <v>879.9</v>
      </c>
      <c r="AA127" s="56">
        <v>-1.25</v>
      </c>
      <c r="AB127" s="58" t="s">
        <v>556</v>
      </c>
      <c r="AC127" s="51">
        <v>23.5</v>
      </c>
    </row>
    <row r="128" spans="1:29" ht="18" x14ac:dyDescent="0.35">
      <c r="A128" s="48">
        <f t="shared" si="1"/>
        <v>125</v>
      </c>
      <c r="B128" s="20" t="s">
        <v>160</v>
      </c>
      <c r="C128" s="12">
        <v>1616.2</v>
      </c>
      <c r="D128" s="12">
        <v>1741.8</v>
      </c>
      <c r="E128" s="12">
        <v>7.8</v>
      </c>
      <c r="F128" s="12">
        <v>518.20000000000005</v>
      </c>
      <c r="G128" s="12">
        <v>449.1</v>
      </c>
      <c r="H128" s="12">
        <v>-13.33</v>
      </c>
      <c r="I128" s="12">
        <v>26.8</v>
      </c>
      <c r="J128" s="12">
        <v>-31.1</v>
      </c>
      <c r="K128" s="12">
        <v>-216.04</v>
      </c>
      <c r="L128" s="12">
        <v>184</v>
      </c>
      <c r="M128" s="12">
        <v>199.9</v>
      </c>
      <c r="N128" s="12">
        <v>8.64</v>
      </c>
      <c r="O128" s="12">
        <v>289.3</v>
      </c>
      <c r="P128" s="12">
        <v>275.8</v>
      </c>
      <c r="Q128" s="12">
        <v>-4.67</v>
      </c>
      <c r="R128" s="12">
        <v>15.83</v>
      </c>
      <c r="S128" s="13">
        <v>0.67</v>
      </c>
      <c r="T128" s="13">
        <v>0.63</v>
      </c>
      <c r="U128" s="12">
        <v>-6.5</v>
      </c>
      <c r="V128" s="15">
        <v>25204.9</v>
      </c>
      <c r="W128" s="15">
        <v>28038.5</v>
      </c>
      <c r="X128" s="15">
        <v>-11.24</v>
      </c>
      <c r="Y128" s="15">
        <v>430.19900000000001</v>
      </c>
      <c r="Z128" s="12">
        <v>438.52</v>
      </c>
      <c r="AA128" s="56">
        <v>1.93</v>
      </c>
      <c r="AB128" s="58" t="s">
        <v>556</v>
      </c>
      <c r="AC128" s="51">
        <v>53.5</v>
      </c>
    </row>
    <row r="129" spans="1:29" ht="18" x14ac:dyDescent="0.35">
      <c r="A129" s="48">
        <f t="shared" si="1"/>
        <v>126</v>
      </c>
      <c r="B129" s="20" t="s">
        <v>6</v>
      </c>
      <c r="C129" s="12">
        <v>2217</v>
      </c>
      <c r="D129" s="12">
        <v>2580</v>
      </c>
      <c r="E129" s="12">
        <v>16.399999999999999</v>
      </c>
      <c r="F129" s="12">
        <v>558</v>
      </c>
      <c r="G129" s="12">
        <v>547</v>
      </c>
      <c r="H129" s="12">
        <v>-1.97</v>
      </c>
      <c r="I129" s="12">
        <v>-477</v>
      </c>
      <c r="J129" s="12">
        <v>140</v>
      </c>
      <c r="K129" s="12">
        <v>129.35</v>
      </c>
      <c r="L129" s="12">
        <v>0</v>
      </c>
      <c r="M129" s="12">
        <v>0</v>
      </c>
      <c r="N129" s="12"/>
      <c r="O129" s="12">
        <v>1035</v>
      </c>
      <c r="P129" s="12">
        <v>407</v>
      </c>
      <c r="Q129" s="12">
        <v>-60.68</v>
      </c>
      <c r="R129" s="12">
        <v>15.78</v>
      </c>
      <c r="S129" s="13">
        <v>0.94</v>
      </c>
      <c r="T129" s="13">
        <v>0.4</v>
      </c>
      <c r="U129" s="12">
        <v>-57.9</v>
      </c>
      <c r="V129" s="15">
        <v>13213</v>
      </c>
      <c r="W129" s="15">
        <v>16959</v>
      </c>
      <c r="X129" s="15">
        <v>-28.35</v>
      </c>
      <c r="Y129" s="15">
        <v>1102</v>
      </c>
      <c r="Z129" s="12">
        <v>1029</v>
      </c>
      <c r="AA129" s="56">
        <v>-6.62</v>
      </c>
      <c r="AB129" s="58" t="s">
        <v>556</v>
      </c>
      <c r="AC129" s="51">
        <v>27.2</v>
      </c>
    </row>
    <row r="130" spans="1:29" ht="18" x14ac:dyDescent="0.35">
      <c r="A130" s="48">
        <f t="shared" si="1"/>
        <v>127</v>
      </c>
      <c r="B130" s="20" t="s">
        <v>185</v>
      </c>
      <c r="C130" s="12">
        <v>1598.6</v>
      </c>
      <c r="D130" s="12">
        <v>1750.8</v>
      </c>
      <c r="E130" s="12">
        <v>9.5</v>
      </c>
      <c r="F130" s="12">
        <v>332.5</v>
      </c>
      <c r="G130" s="12">
        <v>338.8</v>
      </c>
      <c r="H130" s="12">
        <v>1.89</v>
      </c>
      <c r="I130" s="12">
        <v>121.2</v>
      </c>
      <c r="J130" s="12">
        <v>62.7</v>
      </c>
      <c r="K130" s="12">
        <v>-48.27</v>
      </c>
      <c r="L130" s="12">
        <v>0</v>
      </c>
      <c r="M130" s="12">
        <v>0</v>
      </c>
      <c r="N130" s="12"/>
      <c r="O130" s="12">
        <v>211.3</v>
      </c>
      <c r="P130" s="12">
        <v>276.10000000000002</v>
      </c>
      <c r="Q130" s="12">
        <v>30.67</v>
      </c>
      <c r="R130" s="12">
        <v>15.77</v>
      </c>
      <c r="S130" s="13">
        <v>0.65</v>
      </c>
      <c r="T130" s="13">
        <v>0.81</v>
      </c>
      <c r="U130" s="12">
        <v>25.4</v>
      </c>
      <c r="V130" s="15">
        <v>14444.8</v>
      </c>
      <c r="W130" s="15">
        <v>15592.3</v>
      </c>
      <c r="X130" s="15">
        <v>-7.94</v>
      </c>
      <c r="Y130" s="15">
        <v>325.3</v>
      </c>
      <c r="Z130" s="12">
        <v>339</v>
      </c>
      <c r="AA130" s="56">
        <v>4.21</v>
      </c>
      <c r="AB130" s="58" t="s">
        <v>556</v>
      </c>
      <c r="AC130" s="51">
        <v>45.1</v>
      </c>
    </row>
    <row r="131" spans="1:29" ht="18" x14ac:dyDescent="0.35">
      <c r="A131" s="48">
        <f t="shared" si="1"/>
        <v>128</v>
      </c>
      <c r="B131" s="20" t="s">
        <v>260</v>
      </c>
      <c r="C131" s="12">
        <v>877.2</v>
      </c>
      <c r="D131" s="12">
        <v>1006</v>
      </c>
      <c r="E131" s="12">
        <v>14.7</v>
      </c>
      <c r="F131" s="12">
        <v>198.4</v>
      </c>
      <c r="G131" s="12">
        <v>220.8</v>
      </c>
      <c r="H131" s="12">
        <v>11.29</v>
      </c>
      <c r="I131" s="12">
        <v>58.7</v>
      </c>
      <c r="J131" s="12">
        <v>42.9</v>
      </c>
      <c r="K131" s="12">
        <v>-26.92</v>
      </c>
      <c r="L131" s="12">
        <v>8.1999999999999993</v>
      </c>
      <c r="M131" s="12">
        <v>20.100000000000001</v>
      </c>
      <c r="N131" s="12">
        <v>145.12</v>
      </c>
      <c r="O131" s="12">
        <v>131.5</v>
      </c>
      <c r="P131" s="12">
        <v>157.80000000000001</v>
      </c>
      <c r="Q131" s="12">
        <v>20</v>
      </c>
      <c r="R131" s="12">
        <v>15.69</v>
      </c>
      <c r="S131" s="13">
        <v>0.51</v>
      </c>
      <c r="T131" s="13">
        <v>0.63</v>
      </c>
      <c r="U131" s="12">
        <v>24.7</v>
      </c>
      <c r="V131" s="15">
        <v>2552.1</v>
      </c>
      <c r="W131" s="15">
        <v>3799.6</v>
      </c>
      <c r="X131" s="15">
        <v>-48.88</v>
      </c>
      <c r="Y131" s="15">
        <v>259.7</v>
      </c>
      <c r="Z131" s="12">
        <v>250</v>
      </c>
      <c r="AA131" s="56">
        <v>-3.74</v>
      </c>
      <c r="AB131" s="58" t="s">
        <v>556</v>
      </c>
      <c r="AC131" s="51">
        <v>24.2</v>
      </c>
    </row>
    <row r="132" spans="1:29" ht="18" x14ac:dyDescent="0.35">
      <c r="A132" s="48">
        <f t="shared" si="1"/>
        <v>129</v>
      </c>
      <c r="B132" s="20" t="s">
        <v>262</v>
      </c>
      <c r="C132" s="12">
        <v>1007.7</v>
      </c>
      <c r="D132" s="12">
        <v>1172.5999999999999</v>
      </c>
      <c r="E132" s="12">
        <v>16.399999999999999</v>
      </c>
      <c r="F132" s="12">
        <v>215.9</v>
      </c>
      <c r="G132" s="12">
        <v>257.5</v>
      </c>
      <c r="H132" s="12">
        <v>19.27</v>
      </c>
      <c r="I132" s="12">
        <v>52.5</v>
      </c>
      <c r="J132" s="12">
        <v>54.5</v>
      </c>
      <c r="K132" s="12">
        <v>3.81</v>
      </c>
      <c r="L132" s="12">
        <v>24.5</v>
      </c>
      <c r="M132" s="12">
        <v>21.7</v>
      </c>
      <c r="N132" s="12">
        <v>-11.43</v>
      </c>
      <c r="O132" s="12">
        <v>138.9</v>
      </c>
      <c r="P132" s="12">
        <v>181.3</v>
      </c>
      <c r="Q132" s="12">
        <v>30.53</v>
      </c>
      <c r="R132" s="12">
        <v>15.46</v>
      </c>
      <c r="S132" s="13">
        <v>0.6</v>
      </c>
      <c r="T132" s="13">
        <v>0.78</v>
      </c>
      <c r="U132" s="12">
        <v>29.4</v>
      </c>
      <c r="V132" s="15">
        <v>3894.6</v>
      </c>
      <c r="W132" s="15">
        <v>3854</v>
      </c>
      <c r="X132" s="15">
        <v>1.04</v>
      </c>
      <c r="Y132" s="15">
        <v>231.00399999999999</v>
      </c>
      <c r="Z132" s="12">
        <v>232.965</v>
      </c>
      <c r="AA132" s="56">
        <v>0.85</v>
      </c>
      <c r="AB132" s="58" t="s">
        <v>556</v>
      </c>
      <c r="AC132" s="51">
        <v>26.8</v>
      </c>
    </row>
    <row r="133" spans="1:29" ht="18" x14ac:dyDescent="0.35">
      <c r="A133" s="48">
        <f t="shared" ref="A133:A196" si="2">ROW()-3</f>
        <v>130</v>
      </c>
      <c r="B133" s="20" t="s">
        <v>376</v>
      </c>
      <c r="C133" s="12">
        <v>6324</v>
      </c>
      <c r="D133" s="12">
        <v>6304</v>
      </c>
      <c r="E133" s="12">
        <v>-0.3</v>
      </c>
      <c r="F133" s="12">
        <v>1562</v>
      </c>
      <c r="G133" s="12">
        <v>1570</v>
      </c>
      <c r="H133" s="12">
        <v>0.51</v>
      </c>
      <c r="I133" s="12">
        <v>359</v>
      </c>
      <c r="J133" s="12">
        <v>281</v>
      </c>
      <c r="K133" s="12">
        <v>-21.73</v>
      </c>
      <c r="L133" s="12">
        <v>312</v>
      </c>
      <c r="M133" s="12">
        <v>316</v>
      </c>
      <c r="N133" s="12">
        <v>1.28</v>
      </c>
      <c r="O133" s="12">
        <v>893</v>
      </c>
      <c r="P133" s="12">
        <v>973</v>
      </c>
      <c r="Q133" s="12">
        <v>8.9600000000000009</v>
      </c>
      <c r="R133" s="12">
        <v>15.43</v>
      </c>
      <c r="S133" s="13">
        <v>0.73</v>
      </c>
      <c r="T133" s="13">
        <v>0.79</v>
      </c>
      <c r="U133" s="12">
        <v>9</v>
      </c>
      <c r="V133" s="15">
        <v>63070</v>
      </c>
      <c r="W133" s="15">
        <v>54539</v>
      </c>
      <c r="X133" s="15">
        <v>13.53</v>
      </c>
      <c r="Y133" s="15">
        <v>1229</v>
      </c>
      <c r="Z133" s="12">
        <v>1228</v>
      </c>
      <c r="AA133" s="56">
        <v>-0.08</v>
      </c>
      <c r="AB133" s="58" t="s">
        <v>556</v>
      </c>
      <c r="AC133" s="51">
        <v>17.7</v>
      </c>
    </row>
    <row r="134" spans="1:29" ht="18" x14ac:dyDescent="0.35">
      <c r="A134" s="48">
        <f t="shared" si="2"/>
        <v>131</v>
      </c>
      <c r="B134" s="20" t="s">
        <v>88</v>
      </c>
      <c r="C134" s="12">
        <v>2728</v>
      </c>
      <c r="D134" s="12">
        <v>2999</v>
      </c>
      <c r="E134" s="12">
        <v>9.9</v>
      </c>
      <c r="F134" s="12">
        <v>541</v>
      </c>
      <c r="G134" s="12">
        <v>605</v>
      </c>
      <c r="H134" s="12">
        <v>11.83</v>
      </c>
      <c r="I134" s="12">
        <v>149</v>
      </c>
      <c r="J134" s="12">
        <v>148</v>
      </c>
      <c r="K134" s="12">
        <v>-0.67</v>
      </c>
      <c r="L134" s="12">
        <v>0</v>
      </c>
      <c r="M134" s="12">
        <v>0</v>
      </c>
      <c r="N134" s="12"/>
      <c r="O134" s="12">
        <v>389</v>
      </c>
      <c r="P134" s="12">
        <v>462</v>
      </c>
      <c r="Q134" s="12">
        <v>18.77</v>
      </c>
      <c r="R134" s="12">
        <v>15.41</v>
      </c>
      <c r="S134" s="13">
        <v>1.35</v>
      </c>
      <c r="T134" s="13">
        <v>1.59</v>
      </c>
      <c r="U134" s="12">
        <v>17.399999999999999</v>
      </c>
      <c r="V134" s="15">
        <v>14136</v>
      </c>
      <c r="W134" s="15">
        <v>14224</v>
      </c>
      <c r="X134" s="15">
        <v>-0.62</v>
      </c>
      <c r="Y134" s="15">
        <v>287.38400000000001</v>
      </c>
      <c r="Z134" s="12">
        <v>290.80900000000003</v>
      </c>
      <c r="AA134" s="56">
        <v>1.19</v>
      </c>
      <c r="AB134" s="58" t="s">
        <v>556</v>
      </c>
      <c r="AC134" s="51">
        <v>26.3</v>
      </c>
    </row>
    <row r="135" spans="1:29" ht="18" x14ac:dyDescent="0.35">
      <c r="A135" s="48">
        <f t="shared" si="2"/>
        <v>132</v>
      </c>
      <c r="B135" s="20" t="s">
        <v>382</v>
      </c>
      <c r="C135" s="12">
        <v>971</v>
      </c>
      <c r="D135" s="12">
        <v>1151</v>
      </c>
      <c r="E135" s="12">
        <v>18.5</v>
      </c>
      <c r="F135" s="12">
        <v>254</v>
      </c>
      <c r="G135" s="12">
        <v>277</v>
      </c>
      <c r="H135" s="12">
        <v>9.06</v>
      </c>
      <c r="I135" s="12">
        <v>48</v>
      </c>
      <c r="J135" s="12">
        <v>62</v>
      </c>
      <c r="K135" s="12">
        <v>29.17</v>
      </c>
      <c r="L135" s="12">
        <v>37</v>
      </c>
      <c r="M135" s="12">
        <v>38</v>
      </c>
      <c r="N135" s="12">
        <v>2.7</v>
      </c>
      <c r="O135" s="12">
        <v>169</v>
      </c>
      <c r="P135" s="12">
        <v>177</v>
      </c>
      <c r="Q135" s="12">
        <v>4.7300000000000004</v>
      </c>
      <c r="R135" s="12">
        <v>15.38</v>
      </c>
      <c r="S135" s="13">
        <v>0.99</v>
      </c>
      <c r="T135" s="13">
        <v>1.05</v>
      </c>
      <c r="U135" s="12">
        <v>5.5</v>
      </c>
      <c r="V135" s="15">
        <v>9138</v>
      </c>
      <c r="W135" s="15">
        <v>10065</v>
      </c>
      <c r="X135" s="15">
        <v>-10.14</v>
      </c>
      <c r="Y135" s="15">
        <v>170.24700000000001</v>
      </c>
      <c r="Z135" s="12">
        <v>168.99299999999999</v>
      </c>
      <c r="AA135" s="56">
        <v>-0.74</v>
      </c>
      <c r="AB135" s="58" t="s">
        <v>556</v>
      </c>
      <c r="AC135" s="51">
        <v>23</v>
      </c>
    </row>
    <row r="136" spans="1:29" ht="18" x14ac:dyDescent="0.35">
      <c r="A136" s="48">
        <f t="shared" si="2"/>
        <v>133</v>
      </c>
      <c r="B136" s="20" t="s">
        <v>266</v>
      </c>
      <c r="C136" s="12">
        <v>1302.4000000000001</v>
      </c>
      <c r="D136" s="12">
        <v>1389.4</v>
      </c>
      <c r="E136" s="12">
        <v>6.7</v>
      </c>
      <c r="F136" s="12">
        <v>245.7</v>
      </c>
      <c r="G136" s="12">
        <v>270</v>
      </c>
      <c r="H136" s="12">
        <v>9.89</v>
      </c>
      <c r="I136" s="12">
        <v>51.4</v>
      </c>
      <c r="J136" s="12">
        <v>20.9</v>
      </c>
      <c r="K136" s="12">
        <v>-59.34</v>
      </c>
      <c r="L136" s="12">
        <v>32.6</v>
      </c>
      <c r="M136" s="12">
        <v>35.5</v>
      </c>
      <c r="N136" s="12">
        <v>8.9</v>
      </c>
      <c r="O136" s="12">
        <v>161.69999999999999</v>
      </c>
      <c r="P136" s="12">
        <v>213.6</v>
      </c>
      <c r="Q136" s="12">
        <v>32.1</v>
      </c>
      <c r="R136" s="12">
        <v>15.37</v>
      </c>
      <c r="S136" s="13">
        <v>0.34</v>
      </c>
      <c r="T136" s="13">
        <v>0.46</v>
      </c>
      <c r="U136" s="12">
        <v>37.700000000000003</v>
      </c>
      <c r="V136" s="15">
        <v>8735.7000000000007</v>
      </c>
      <c r="W136" s="15">
        <v>9563.7999999999993</v>
      </c>
      <c r="X136" s="15">
        <v>-9.48</v>
      </c>
      <c r="Y136" s="15">
        <v>483.4</v>
      </c>
      <c r="Z136" s="12">
        <v>463.6</v>
      </c>
      <c r="AA136" s="56">
        <v>-4.0999999999999996</v>
      </c>
      <c r="AB136" s="58" t="s">
        <v>556</v>
      </c>
      <c r="AC136" s="51">
        <v>28.9</v>
      </c>
    </row>
    <row r="137" spans="1:29" ht="18" x14ac:dyDescent="0.35">
      <c r="A137" s="48">
        <f t="shared" si="2"/>
        <v>134</v>
      </c>
      <c r="B137" s="20" t="s">
        <v>350</v>
      </c>
      <c r="C137" s="12">
        <v>356.2</v>
      </c>
      <c r="D137" s="12">
        <v>777.7</v>
      </c>
      <c r="E137" s="12">
        <v>118.3</v>
      </c>
      <c r="F137" s="12">
        <v>18.3</v>
      </c>
      <c r="G137" s="12">
        <v>159.4</v>
      </c>
      <c r="H137" s="12">
        <v>771.04</v>
      </c>
      <c r="I137" s="12">
        <v>3.1</v>
      </c>
      <c r="J137" s="12">
        <v>41.3</v>
      </c>
      <c r="K137" s="12">
        <v>1232.26</v>
      </c>
      <c r="L137" s="12">
        <v>0</v>
      </c>
      <c r="M137" s="12">
        <v>0</v>
      </c>
      <c r="N137" s="12"/>
      <c r="O137" s="12">
        <v>15.1</v>
      </c>
      <c r="P137" s="12">
        <v>117.3</v>
      </c>
      <c r="Q137" s="12">
        <v>676.82</v>
      </c>
      <c r="R137" s="12">
        <v>15.08</v>
      </c>
      <c r="S137" s="13">
        <v>0.16</v>
      </c>
      <c r="T137" s="13">
        <v>1.04</v>
      </c>
      <c r="U137" s="12">
        <v>534.1</v>
      </c>
      <c r="V137" s="15">
        <v>2599.6999999999998</v>
      </c>
      <c r="W137" s="15">
        <v>2153</v>
      </c>
      <c r="X137" s="15">
        <v>17.18</v>
      </c>
      <c r="Y137" s="15">
        <v>92</v>
      </c>
      <c r="Z137" s="12">
        <v>112.7</v>
      </c>
      <c r="AA137" s="56">
        <v>22.5</v>
      </c>
      <c r="AB137" s="58" t="s">
        <v>556</v>
      </c>
      <c r="AC137" s="51">
        <v>55.6</v>
      </c>
    </row>
    <row r="138" spans="1:29" ht="18" x14ac:dyDescent="0.35">
      <c r="A138" s="48">
        <f t="shared" si="2"/>
        <v>135</v>
      </c>
      <c r="B138" s="20" t="s">
        <v>86</v>
      </c>
      <c r="C138" s="12">
        <v>3913</v>
      </c>
      <c r="D138" s="12">
        <v>4244</v>
      </c>
      <c r="E138" s="12">
        <v>8.5</v>
      </c>
      <c r="F138" s="12">
        <v>782</v>
      </c>
      <c r="G138" s="12">
        <v>847</v>
      </c>
      <c r="H138" s="12">
        <v>8.31</v>
      </c>
      <c r="I138" s="12">
        <v>283</v>
      </c>
      <c r="J138" s="12">
        <v>207</v>
      </c>
      <c r="K138" s="12">
        <v>-26.86</v>
      </c>
      <c r="L138" s="12">
        <v>326</v>
      </c>
      <c r="M138" s="12">
        <v>402</v>
      </c>
      <c r="N138" s="12">
        <v>23.31</v>
      </c>
      <c r="O138" s="12">
        <v>499</v>
      </c>
      <c r="P138" s="12">
        <v>640</v>
      </c>
      <c r="Q138" s="12">
        <v>28.26</v>
      </c>
      <c r="R138" s="12">
        <v>15.08</v>
      </c>
      <c r="S138" s="13">
        <v>0.61</v>
      </c>
      <c r="T138" s="13">
        <v>0.83</v>
      </c>
      <c r="U138" s="12">
        <v>36</v>
      </c>
      <c r="V138" s="15">
        <v>74687</v>
      </c>
      <c r="W138" s="15">
        <v>81203</v>
      </c>
      <c r="X138" s="15">
        <v>-8.7200000000000006</v>
      </c>
      <c r="Y138" s="15">
        <v>817.1</v>
      </c>
      <c r="Z138" s="12">
        <v>770.3</v>
      </c>
      <c r="AA138" s="56">
        <v>-5.73</v>
      </c>
      <c r="AB138" s="58" t="s">
        <v>556</v>
      </c>
      <c r="AC138" s="51">
        <v>11.5</v>
      </c>
    </row>
    <row r="139" spans="1:29" ht="18" x14ac:dyDescent="0.35">
      <c r="A139" s="48">
        <f t="shared" si="2"/>
        <v>136</v>
      </c>
      <c r="B139" s="20" t="s">
        <v>154</v>
      </c>
      <c r="C139" s="12">
        <v>1535.2</v>
      </c>
      <c r="D139" s="12">
        <v>1740.7</v>
      </c>
      <c r="E139" s="12">
        <v>13.4</v>
      </c>
      <c r="F139" s="12">
        <v>294.89999999999998</v>
      </c>
      <c r="G139" s="12">
        <v>337.5</v>
      </c>
      <c r="H139" s="12">
        <v>14.45</v>
      </c>
      <c r="I139" s="12">
        <v>72.599999999999994</v>
      </c>
      <c r="J139" s="12">
        <v>51.7</v>
      </c>
      <c r="K139" s="12">
        <v>-28.79</v>
      </c>
      <c r="L139" s="12">
        <v>22.6</v>
      </c>
      <c r="M139" s="12">
        <v>24.6</v>
      </c>
      <c r="N139" s="12">
        <v>8.85</v>
      </c>
      <c r="O139" s="12">
        <v>199.7</v>
      </c>
      <c r="P139" s="12">
        <v>261.2</v>
      </c>
      <c r="Q139" s="12">
        <v>30.8</v>
      </c>
      <c r="R139" s="12">
        <v>15.01</v>
      </c>
      <c r="S139" s="13">
        <v>0.56999999999999995</v>
      </c>
      <c r="T139" s="13">
        <v>0.74</v>
      </c>
      <c r="U139" s="12">
        <v>29.7</v>
      </c>
      <c r="V139" s="15">
        <v>5345.9</v>
      </c>
      <c r="W139" s="15">
        <v>6563</v>
      </c>
      <c r="X139" s="15">
        <v>-22.77</v>
      </c>
      <c r="Y139" s="15">
        <v>351.5</v>
      </c>
      <c r="Z139" s="12">
        <v>354.4</v>
      </c>
      <c r="AA139" s="56">
        <v>0.83</v>
      </c>
      <c r="AB139" s="58" t="s">
        <v>557</v>
      </c>
      <c r="AC139" s="51">
        <v>25.1</v>
      </c>
    </row>
    <row r="140" spans="1:29" ht="18" x14ac:dyDescent="0.35">
      <c r="A140" s="48">
        <f t="shared" si="2"/>
        <v>137</v>
      </c>
      <c r="B140" s="20" t="s">
        <v>475</v>
      </c>
      <c r="C140" s="12">
        <v>652.79999999999995</v>
      </c>
      <c r="D140" s="12">
        <v>769.4</v>
      </c>
      <c r="E140" s="12">
        <v>17.899999999999999</v>
      </c>
      <c r="F140" s="12">
        <v>109.7</v>
      </c>
      <c r="G140" s="12">
        <v>122.9</v>
      </c>
      <c r="H140" s="12">
        <v>12.03</v>
      </c>
      <c r="I140" s="12">
        <v>21.8</v>
      </c>
      <c r="J140" s="12">
        <v>4.8</v>
      </c>
      <c r="K140" s="12">
        <v>-77.98</v>
      </c>
      <c r="L140" s="12">
        <v>1.3</v>
      </c>
      <c r="M140" s="12">
        <v>2.8</v>
      </c>
      <c r="N140" s="12">
        <v>115.38</v>
      </c>
      <c r="O140" s="12">
        <v>86.6</v>
      </c>
      <c r="P140" s="12">
        <v>115.3</v>
      </c>
      <c r="Q140" s="12">
        <v>33.14</v>
      </c>
      <c r="R140" s="12">
        <v>14.99</v>
      </c>
      <c r="S140" s="13">
        <v>0.56000000000000005</v>
      </c>
      <c r="T140" s="13">
        <v>0.77</v>
      </c>
      <c r="U140" s="12">
        <v>37.6</v>
      </c>
      <c r="V140" s="15">
        <v>1939.6</v>
      </c>
      <c r="W140" s="15">
        <v>2581</v>
      </c>
      <c r="X140" s="15">
        <v>-33.07</v>
      </c>
      <c r="Y140" s="15">
        <v>154.43299999999999</v>
      </c>
      <c r="Z140" s="12">
        <v>149.441</v>
      </c>
      <c r="AA140" s="56">
        <v>-3.23</v>
      </c>
      <c r="AB140" s="58" t="s">
        <v>524</v>
      </c>
      <c r="AC140" s="51">
        <v>83</v>
      </c>
    </row>
    <row r="141" spans="1:29" ht="18" x14ac:dyDescent="0.35">
      <c r="A141" s="48">
        <f t="shared" si="2"/>
        <v>138</v>
      </c>
      <c r="B141" s="20" t="s">
        <v>214</v>
      </c>
      <c r="C141" s="12">
        <v>417</v>
      </c>
      <c r="D141" s="12">
        <v>580</v>
      </c>
      <c r="E141" s="12">
        <v>39.1</v>
      </c>
      <c r="F141" s="12">
        <v>176</v>
      </c>
      <c r="G141" s="12">
        <v>122</v>
      </c>
      <c r="H141" s="12">
        <v>-30.68</v>
      </c>
      <c r="I141" s="12">
        <v>7</v>
      </c>
      <c r="J141" s="12">
        <v>13</v>
      </c>
      <c r="K141" s="12">
        <v>85.71</v>
      </c>
      <c r="L141" s="12">
        <v>22</v>
      </c>
      <c r="M141" s="12">
        <v>23</v>
      </c>
      <c r="N141" s="12">
        <v>4.55</v>
      </c>
      <c r="O141" s="12">
        <v>147</v>
      </c>
      <c r="P141" s="12">
        <v>86</v>
      </c>
      <c r="Q141" s="12">
        <v>-41.5</v>
      </c>
      <c r="R141" s="12">
        <v>14.83</v>
      </c>
      <c r="S141" s="13">
        <v>0.74</v>
      </c>
      <c r="T141" s="13">
        <v>0.43</v>
      </c>
      <c r="U141" s="12">
        <v>-41.5</v>
      </c>
      <c r="V141" s="15">
        <v>3288</v>
      </c>
      <c r="W141" s="15">
        <v>3617</v>
      </c>
      <c r="X141" s="15">
        <v>-10.01</v>
      </c>
      <c r="Y141" s="15">
        <v>200</v>
      </c>
      <c r="Z141" s="12">
        <v>200</v>
      </c>
      <c r="AA141" s="56">
        <v>0</v>
      </c>
      <c r="AB141" s="58" t="s">
        <v>556</v>
      </c>
      <c r="AC141" s="51">
        <v>16.899999999999999</v>
      </c>
    </row>
    <row r="142" spans="1:29" ht="18" x14ac:dyDescent="0.35">
      <c r="A142" s="48">
        <f t="shared" si="2"/>
        <v>139</v>
      </c>
      <c r="B142" s="20" t="s">
        <v>7</v>
      </c>
      <c r="C142" s="12">
        <v>1047.7</v>
      </c>
      <c r="D142" s="12">
        <v>1185.8</v>
      </c>
      <c r="E142" s="12">
        <v>13.2</v>
      </c>
      <c r="F142" s="12">
        <v>212.6</v>
      </c>
      <c r="G142" s="12">
        <v>234.6</v>
      </c>
      <c r="H142" s="12">
        <v>10.35</v>
      </c>
      <c r="I142" s="12">
        <v>76.7</v>
      </c>
      <c r="J142" s="12">
        <v>56.2</v>
      </c>
      <c r="K142" s="12">
        <v>-26.73</v>
      </c>
      <c r="L142" s="12">
        <v>1.7</v>
      </c>
      <c r="M142" s="12">
        <v>2.7</v>
      </c>
      <c r="N142" s="12">
        <v>58.82</v>
      </c>
      <c r="O142" s="12">
        <v>134.19999999999999</v>
      </c>
      <c r="P142" s="12">
        <v>175.7</v>
      </c>
      <c r="Q142" s="12">
        <v>30.92</v>
      </c>
      <c r="R142" s="12">
        <v>14.82</v>
      </c>
      <c r="S142" s="13">
        <v>0.46</v>
      </c>
      <c r="T142" s="13">
        <v>0.61</v>
      </c>
      <c r="U142" s="12">
        <v>31.6</v>
      </c>
      <c r="V142" s="15">
        <v>804.7</v>
      </c>
      <c r="W142" s="15">
        <v>857.6</v>
      </c>
      <c r="X142" s="15">
        <v>-6.57</v>
      </c>
      <c r="Y142" s="15">
        <v>289.45600000000002</v>
      </c>
      <c r="Z142" s="12">
        <v>287.89999999999998</v>
      </c>
      <c r="AA142" s="56">
        <v>-0.54</v>
      </c>
      <c r="AB142" s="58" t="s">
        <v>556</v>
      </c>
      <c r="AC142" s="51">
        <v>24.8</v>
      </c>
    </row>
    <row r="143" spans="1:29" ht="18" x14ac:dyDescent="0.35">
      <c r="A143" s="48">
        <f t="shared" si="2"/>
        <v>140</v>
      </c>
      <c r="B143" s="20" t="s">
        <v>208</v>
      </c>
      <c r="C143" s="12">
        <v>5771</v>
      </c>
      <c r="D143" s="12">
        <v>6372</v>
      </c>
      <c r="E143" s="12">
        <v>10.4</v>
      </c>
      <c r="F143" s="12">
        <v>1804</v>
      </c>
      <c r="G143" s="12">
        <v>1507</v>
      </c>
      <c r="H143" s="12">
        <v>-16.46</v>
      </c>
      <c r="I143" s="12">
        <v>315</v>
      </c>
      <c r="J143" s="12">
        <v>113</v>
      </c>
      <c r="K143" s="12">
        <v>-64.13</v>
      </c>
      <c r="L143" s="12">
        <v>824</v>
      </c>
      <c r="M143" s="12">
        <v>458</v>
      </c>
      <c r="N143" s="12">
        <v>-44.42</v>
      </c>
      <c r="O143" s="12">
        <v>658</v>
      </c>
      <c r="P143" s="12">
        <v>938</v>
      </c>
      <c r="Q143" s="12">
        <v>42.55</v>
      </c>
      <c r="R143" s="12">
        <v>14.72</v>
      </c>
      <c r="S143" s="13">
        <v>0.66</v>
      </c>
      <c r="T143" s="13">
        <v>0.92</v>
      </c>
      <c r="U143" s="12">
        <v>40.299999999999997</v>
      </c>
      <c r="V143" s="15">
        <v>83939</v>
      </c>
      <c r="W143" s="15">
        <v>86567</v>
      </c>
      <c r="X143" s="15">
        <v>-3.13</v>
      </c>
      <c r="Y143" s="15">
        <v>1000</v>
      </c>
      <c r="Z143" s="12">
        <v>1016</v>
      </c>
      <c r="AA143" s="56">
        <v>1.6</v>
      </c>
      <c r="AB143" s="58" t="s">
        <v>556</v>
      </c>
      <c r="AC143" s="51">
        <v>55.4</v>
      </c>
    </row>
    <row r="144" spans="1:29" ht="18" x14ac:dyDescent="0.35">
      <c r="A144" s="48">
        <f t="shared" si="2"/>
        <v>141</v>
      </c>
      <c r="B144" s="20" t="s">
        <v>157</v>
      </c>
      <c r="C144" s="12">
        <v>476.9</v>
      </c>
      <c r="D144" s="12">
        <v>517.29999999999995</v>
      </c>
      <c r="E144" s="12">
        <v>8.5</v>
      </c>
      <c r="F144" s="12">
        <v>80.7</v>
      </c>
      <c r="G144" s="12">
        <v>85.1</v>
      </c>
      <c r="H144" s="12">
        <v>5.45</v>
      </c>
      <c r="I144" s="12">
        <v>5.9</v>
      </c>
      <c r="J144" s="12">
        <v>2.7</v>
      </c>
      <c r="K144" s="12">
        <v>-54.24</v>
      </c>
      <c r="L144" s="12">
        <v>6.5</v>
      </c>
      <c r="M144" s="12">
        <v>7</v>
      </c>
      <c r="N144" s="12">
        <v>7.69</v>
      </c>
      <c r="O144" s="12">
        <v>68.3</v>
      </c>
      <c r="P144" s="12">
        <v>75.5</v>
      </c>
      <c r="Q144" s="12">
        <v>10.54</v>
      </c>
      <c r="R144" s="12">
        <v>14.6</v>
      </c>
      <c r="S144" s="13">
        <v>0.25</v>
      </c>
      <c r="T144" s="13">
        <v>0.27</v>
      </c>
      <c r="U144" s="12">
        <v>9</v>
      </c>
      <c r="V144" s="15">
        <v>1350.6</v>
      </c>
      <c r="W144" s="15">
        <v>1344.4</v>
      </c>
      <c r="X144" s="15">
        <v>0.46</v>
      </c>
      <c r="Y144" s="15">
        <v>277.73599999999999</v>
      </c>
      <c r="Z144" s="12">
        <v>281.65100000000001</v>
      </c>
      <c r="AA144" s="56">
        <v>1.41</v>
      </c>
      <c r="AB144" s="58" t="s">
        <v>556</v>
      </c>
      <c r="AC144" s="51">
        <v>103.5</v>
      </c>
    </row>
    <row r="145" spans="1:29" ht="18" x14ac:dyDescent="0.35">
      <c r="A145" s="48">
        <f t="shared" si="2"/>
        <v>142</v>
      </c>
      <c r="B145" s="20" t="s">
        <v>216</v>
      </c>
      <c r="C145" s="12">
        <v>3384</v>
      </c>
      <c r="D145" s="12">
        <v>3466</v>
      </c>
      <c r="E145" s="12">
        <v>2.4</v>
      </c>
      <c r="F145" s="12">
        <v>1241</v>
      </c>
      <c r="G145" s="12">
        <v>975</v>
      </c>
      <c r="H145" s="12">
        <v>-21.43</v>
      </c>
      <c r="I145" s="12">
        <v>275</v>
      </c>
      <c r="J145" s="12">
        <v>135</v>
      </c>
      <c r="K145" s="12">
        <v>-50.91</v>
      </c>
      <c r="L145" s="12">
        <v>292</v>
      </c>
      <c r="M145" s="12">
        <v>314</v>
      </c>
      <c r="N145" s="12">
        <v>7.53</v>
      </c>
      <c r="O145" s="12">
        <v>632</v>
      </c>
      <c r="P145" s="12">
        <v>503</v>
      </c>
      <c r="Q145" s="12">
        <v>-20.41</v>
      </c>
      <c r="R145" s="12">
        <v>14.51</v>
      </c>
      <c r="S145" s="13">
        <v>1.01</v>
      </c>
      <c r="T145" s="13">
        <v>0.77</v>
      </c>
      <c r="U145" s="12">
        <v>-23.2</v>
      </c>
      <c r="V145" s="15">
        <v>57935</v>
      </c>
      <c r="W145" s="15">
        <v>59665</v>
      </c>
      <c r="X145" s="15">
        <v>-2.99</v>
      </c>
      <c r="Y145" s="15">
        <v>628.1</v>
      </c>
      <c r="Z145" s="12">
        <v>650.5</v>
      </c>
      <c r="AA145" s="56">
        <v>3.57</v>
      </c>
      <c r="AB145" s="58" t="s">
        <v>556</v>
      </c>
      <c r="AC145" s="51">
        <v>20.7</v>
      </c>
    </row>
    <row r="146" spans="1:29" ht="18" x14ac:dyDescent="0.35">
      <c r="A146" s="48">
        <f t="shared" si="2"/>
        <v>143</v>
      </c>
      <c r="B146" s="20" t="s">
        <v>420</v>
      </c>
      <c r="C146" s="12">
        <v>1554.3</v>
      </c>
      <c r="D146" s="12">
        <v>1651.2</v>
      </c>
      <c r="E146" s="12">
        <v>6.2</v>
      </c>
      <c r="F146" s="12">
        <v>230.3</v>
      </c>
      <c r="G146" s="12">
        <v>299.60000000000002</v>
      </c>
      <c r="H146" s="12">
        <v>30.09</v>
      </c>
      <c r="I146" s="12">
        <v>40.799999999999997</v>
      </c>
      <c r="J146" s="12">
        <v>60.7</v>
      </c>
      <c r="K146" s="12">
        <v>48.77</v>
      </c>
      <c r="L146" s="12">
        <v>18.899999999999999</v>
      </c>
      <c r="M146" s="12">
        <v>17.3</v>
      </c>
      <c r="N146" s="12">
        <v>-8.4700000000000006</v>
      </c>
      <c r="O146" s="12">
        <v>189.3</v>
      </c>
      <c r="P146" s="12">
        <v>238.7</v>
      </c>
      <c r="Q146" s="12">
        <v>26.1</v>
      </c>
      <c r="R146" s="12">
        <v>14.46</v>
      </c>
      <c r="S146" s="13">
        <v>1.45</v>
      </c>
      <c r="T146" s="13">
        <v>1.86</v>
      </c>
      <c r="U146" s="12">
        <v>27.9</v>
      </c>
      <c r="V146" s="15">
        <f>W146</f>
        <v>4566.3999999999996</v>
      </c>
      <c r="W146" s="15">
        <v>4566.3999999999996</v>
      </c>
      <c r="X146" s="15"/>
      <c r="Y146" s="15">
        <f>Z146</f>
        <v>128.5</v>
      </c>
      <c r="Z146" s="12">
        <v>128.5</v>
      </c>
      <c r="AA146" s="56"/>
      <c r="AB146" s="58" t="s">
        <v>556</v>
      </c>
      <c r="AC146" s="51">
        <v>24.9</v>
      </c>
    </row>
    <row r="147" spans="1:29" ht="18" x14ac:dyDescent="0.35">
      <c r="A147" s="48">
        <f t="shared" si="2"/>
        <v>144</v>
      </c>
      <c r="B147" s="20" t="s">
        <v>329</v>
      </c>
      <c r="C147" s="12">
        <v>3341</v>
      </c>
      <c r="D147" s="12">
        <v>4868</v>
      </c>
      <c r="E147" s="12">
        <v>45.7</v>
      </c>
      <c r="F147" s="12">
        <v>605</v>
      </c>
      <c r="G147" s="12">
        <v>1487</v>
      </c>
      <c r="H147" s="12">
        <v>145.79</v>
      </c>
      <c r="I147" s="12">
        <v>174</v>
      </c>
      <c r="J147" s="12">
        <v>506</v>
      </c>
      <c r="K147" s="12">
        <v>190.8</v>
      </c>
      <c r="L147" s="12">
        <v>167</v>
      </c>
      <c r="M147" s="12">
        <v>151</v>
      </c>
      <c r="N147" s="12">
        <v>-9.58</v>
      </c>
      <c r="O147" s="12">
        <v>190</v>
      </c>
      <c r="P147" s="12">
        <v>703</v>
      </c>
      <c r="Q147" s="12">
        <v>270</v>
      </c>
      <c r="R147" s="12">
        <v>14.44</v>
      </c>
      <c r="S147" s="13">
        <v>0.13</v>
      </c>
      <c r="T147" s="13">
        <v>0.48</v>
      </c>
      <c r="U147" s="12">
        <v>263.2</v>
      </c>
      <c r="V147" s="15">
        <v>30258</v>
      </c>
      <c r="W147" s="15">
        <v>27981</v>
      </c>
      <c r="X147" s="15">
        <v>7.53</v>
      </c>
      <c r="Y147" s="15">
        <v>1454</v>
      </c>
      <c r="Z147" s="12">
        <v>1458</v>
      </c>
      <c r="AA147" s="56">
        <v>0.28000000000000003</v>
      </c>
      <c r="AB147" s="58" t="s">
        <v>556</v>
      </c>
      <c r="AC147" s="51">
        <v>11.9</v>
      </c>
    </row>
    <row r="148" spans="1:29" ht="18" x14ac:dyDescent="0.35">
      <c r="A148" s="48">
        <f t="shared" si="2"/>
        <v>145</v>
      </c>
      <c r="B148" s="20" t="s">
        <v>131</v>
      </c>
      <c r="C148" s="12">
        <v>1693</v>
      </c>
      <c r="D148" s="12">
        <v>1865</v>
      </c>
      <c r="E148" s="12">
        <v>10.199999999999999</v>
      </c>
      <c r="F148" s="12">
        <v>280</v>
      </c>
      <c r="G148" s="12">
        <v>392</v>
      </c>
      <c r="H148" s="12">
        <v>40</v>
      </c>
      <c r="I148" s="12">
        <v>24</v>
      </c>
      <c r="J148" s="12">
        <v>30</v>
      </c>
      <c r="K148" s="12">
        <v>25</v>
      </c>
      <c r="L148" s="12">
        <v>99</v>
      </c>
      <c r="M148" s="12">
        <v>93</v>
      </c>
      <c r="N148" s="12">
        <v>-6.06</v>
      </c>
      <c r="O148" s="12">
        <v>157</v>
      </c>
      <c r="P148" s="12">
        <v>269</v>
      </c>
      <c r="Q148" s="12">
        <v>71.34</v>
      </c>
      <c r="R148" s="12">
        <v>14.42</v>
      </c>
      <c r="S148" s="13">
        <v>0.21</v>
      </c>
      <c r="T148" s="13">
        <v>0.35</v>
      </c>
      <c r="U148" s="12">
        <v>70.3</v>
      </c>
      <c r="V148" s="15">
        <v>9786</v>
      </c>
      <c r="W148" s="15">
        <v>8894</v>
      </c>
      <c r="X148" s="15">
        <v>9.1199999999999992</v>
      </c>
      <c r="Y148" s="15">
        <v>754.74699999999996</v>
      </c>
      <c r="Z148" s="12">
        <v>759.46199999999999</v>
      </c>
      <c r="AA148" s="56">
        <v>0.62</v>
      </c>
      <c r="AB148" s="58" t="s">
        <v>556</v>
      </c>
      <c r="AC148" s="51">
        <v>37.299999999999997</v>
      </c>
    </row>
    <row r="149" spans="1:29" ht="18" x14ac:dyDescent="0.35">
      <c r="A149" s="48">
        <f t="shared" si="2"/>
        <v>146</v>
      </c>
      <c r="B149" s="20" t="s">
        <v>306</v>
      </c>
      <c r="C149" s="12">
        <v>1173</v>
      </c>
      <c r="D149" s="12">
        <v>1180</v>
      </c>
      <c r="E149" s="12">
        <v>0.6</v>
      </c>
      <c r="F149" s="12">
        <v>333</v>
      </c>
      <c r="G149" s="12">
        <v>317</v>
      </c>
      <c r="H149" s="12">
        <v>-4.8</v>
      </c>
      <c r="I149" s="12">
        <v>74</v>
      </c>
      <c r="J149" s="12">
        <v>51</v>
      </c>
      <c r="K149" s="12">
        <v>-31.08</v>
      </c>
      <c r="L149" s="12">
        <v>88</v>
      </c>
      <c r="M149" s="12">
        <v>97</v>
      </c>
      <c r="N149" s="12">
        <v>10.23</v>
      </c>
      <c r="O149" s="12">
        <v>171</v>
      </c>
      <c r="P149" s="12">
        <v>169</v>
      </c>
      <c r="Q149" s="12">
        <v>-1.17</v>
      </c>
      <c r="R149" s="12">
        <v>14.32</v>
      </c>
      <c r="S149" s="13">
        <v>1.2</v>
      </c>
      <c r="T149" s="13">
        <v>1.18</v>
      </c>
      <c r="U149" s="12">
        <v>-1.2</v>
      </c>
      <c r="V149" s="15">
        <v>12652</v>
      </c>
      <c r="W149" s="15">
        <v>13240</v>
      </c>
      <c r="X149" s="15">
        <v>-4.6500000000000004</v>
      </c>
      <c r="Y149" s="15">
        <v>142.9</v>
      </c>
      <c r="Z149" s="12">
        <v>143</v>
      </c>
      <c r="AA149" s="56">
        <v>7.0000000000000007E-2</v>
      </c>
      <c r="AB149" s="58" t="s">
        <v>556</v>
      </c>
      <c r="AC149" s="51">
        <v>250</v>
      </c>
    </row>
    <row r="150" spans="1:29" ht="18" x14ac:dyDescent="0.35">
      <c r="A150" s="48">
        <f t="shared" si="2"/>
        <v>147</v>
      </c>
      <c r="B150" s="20" t="s">
        <v>84</v>
      </c>
      <c r="C150" s="12">
        <v>29814</v>
      </c>
      <c r="D150" s="12">
        <v>31772</v>
      </c>
      <c r="E150" s="12">
        <v>6.6</v>
      </c>
      <c r="F150" s="12">
        <v>6314</v>
      </c>
      <c r="G150" s="12">
        <v>7255</v>
      </c>
      <c r="H150" s="12">
        <v>14.9</v>
      </c>
      <c r="I150" s="12">
        <v>1629</v>
      </c>
      <c r="J150" s="12">
        <v>1388</v>
      </c>
      <c r="K150" s="12">
        <v>-14.79</v>
      </c>
      <c r="L150" s="12">
        <v>1132</v>
      </c>
      <c r="M150" s="12">
        <v>1201</v>
      </c>
      <c r="N150" s="12">
        <v>6.1</v>
      </c>
      <c r="O150" s="12">
        <v>3450</v>
      </c>
      <c r="P150" s="12">
        <v>4545</v>
      </c>
      <c r="Q150" s="12">
        <v>31.74</v>
      </c>
      <c r="R150" s="12">
        <v>14.31</v>
      </c>
      <c r="S150" s="13">
        <v>0.87</v>
      </c>
      <c r="T150" s="13">
        <v>1.1100000000000001</v>
      </c>
      <c r="U150" s="12">
        <v>27.8</v>
      </c>
      <c r="V150" s="15">
        <v>223238</v>
      </c>
      <c r="W150" s="15">
        <v>213735</v>
      </c>
      <c r="X150" s="15">
        <v>4.26</v>
      </c>
      <c r="Y150" s="15">
        <v>4087</v>
      </c>
      <c r="Z150" s="12">
        <v>4107</v>
      </c>
      <c r="AA150" s="56">
        <v>0.49</v>
      </c>
      <c r="AB150" s="58" t="s">
        <v>556</v>
      </c>
      <c r="AC150" s="51">
        <v>13.7</v>
      </c>
    </row>
    <row r="151" spans="1:29" ht="18" x14ac:dyDescent="0.35">
      <c r="A151" s="48">
        <f t="shared" si="2"/>
        <v>148</v>
      </c>
      <c r="B151" s="20" t="s">
        <v>519</v>
      </c>
      <c r="C151" s="12">
        <v>628.79999999999995</v>
      </c>
      <c r="D151" s="12">
        <v>772.3</v>
      </c>
      <c r="E151" s="12">
        <v>22.8</v>
      </c>
      <c r="F151" s="12">
        <v>97.7</v>
      </c>
      <c r="G151" s="12">
        <v>148.30000000000001</v>
      </c>
      <c r="H151" s="12">
        <v>51.79</v>
      </c>
      <c r="I151" s="12">
        <v>25.9</v>
      </c>
      <c r="J151" s="12">
        <v>31.6</v>
      </c>
      <c r="K151" s="12">
        <v>22.01</v>
      </c>
      <c r="L151" s="12">
        <v>6</v>
      </c>
      <c r="M151" s="12">
        <v>6.2</v>
      </c>
      <c r="N151" s="12">
        <v>3.33</v>
      </c>
      <c r="O151" s="12">
        <v>65.8</v>
      </c>
      <c r="P151" s="12">
        <v>110.4</v>
      </c>
      <c r="Q151" s="12">
        <v>67.78</v>
      </c>
      <c r="R151" s="12">
        <v>14.29</v>
      </c>
      <c r="S151" s="13">
        <v>0.36</v>
      </c>
      <c r="T151" s="13">
        <v>0.62</v>
      </c>
      <c r="U151" s="12">
        <v>71.8</v>
      </c>
      <c r="V151" s="15">
        <v>3287.9</v>
      </c>
      <c r="W151" s="15">
        <v>3996.3</v>
      </c>
      <c r="X151" s="15">
        <v>-21.55</v>
      </c>
      <c r="Y151" s="15">
        <v>181.197</v>
      </c>
      <c r="Z151" s="12">
        <v>177.036</v>
      </c>
      <c r="AA151" s="56">
        <v>-2.2999999999999998</v>
      </c>
      <c r="AB151" s="58" t="s">
        <v>546</v>
      </c>
      <c r="AC151" s="51">
        <v>80.400000000000006</v>
      </c>
    </row>
    <row r="152" spans="1:29" ht="18" x14ac:dyDescent="0.35">
      <c r="A152" s="48">
        <f t="shared" si="2"/>
        <v>149</v>
      </c>
      <c r="B152" s="20" t="s">
        <v>264</v>
      </c>
      <c r="C152" s="12">
        <v>1560.1</v>
      </c>
      <c r="D152" s="12">
        <v>1866.9</v>
      </c>
      <c r="E152" s="12">
        <v>19.7</v>
      </c>
      <c r="F152" s="12">
        <v>317.7</v>
      </c>
      <c r="G152" s="12">
        <v>379.2</v>
      </c>
      <c r="H152" s="12">
        <v>19.36</v>
      </c>
      <c r="I152" s="12">
        <v>71.099999999999994</v>
      </c>
      <c r="J152" s="12">
        <v>86.4</v>
      </c>
      <c r="K152" s="12">
        <v>21.52</v>
      </c>
      <c r="L152" s="12">
        <v>19.3</v>
      </c>
      <c r="M152" s="12">
        <v>24.5</v>
      </c>
      <c r="N152" s="12">
        <v>26.94</v>
      </c>
      <c r="O152" s="12">
        <v>224.9</v>
      </c>
      <c r="P152" s="12">
        <v>265.60000000000002</v>
      </c>
      <c r="Q152" s="12">
        <v>18.100000000000001</v>
      </c>
      <c r="R152" s="12">
        <v>14.23</v>
      </c>
      <c r="S152" s="13">
        <v>0.71</v>
      </c>
      <c r="T152" s="13">
        <v>0.84</v>
      </c>
      <c r="U152" s="12">
        <v>18.2</v>
      </c>
      <c r="V152" s="15">
        <v>5003.2</v>
      </c>
      <c r="W152" s="15">
        <v>5489.8</v>
      </c>
      <c r="X152" s="15">
        <v>-9.73</v>
      </c>
      <c r="Y152" s="15">
        <v>316.39999999999998</v>
      </c>
      <c r="Z152" s="12">
        <v>316</v>
      </c>
      <c r="AA152" s="56">
        <v>-0.13</v>
      </c>
      <c r="AB152" s="58" t="s">
        <v>556</v>
      </c>
      <c r="AC152" s="51">
        <v>24.7</v>
      </c>
    </row>
    <row r="153" spans="1:29" ht="18" x14ac:dyDescent="0.35">
      <c r="A153" s="48">
        <f t="shared" si="2"/>
        <v>150</v>
      </c>
      <c r="B153" s="20" t="s">
        <v>199</v>
      </c>
      <c r="C153" s="12">
        <v>1489</v>
      </c>
      <c r="D153" s="12">
        <v>1568</v>
      </c>
      <c r="E153" s="12">
        <v>5.3</v>
      </c>
      <c r="F153" s="12">
        <v>275</v>
      </c>
      <c r="G153" s="12">
        <v>256</v>
      </c>
      <c r="H153" s="12">
        <v>-6.91</v>
      </c>
      <c r="I153" s="12">
        <v>69</v>
      </c>
      <c r="J153" s="12">
        <v>-7</v>
      </c>
      <c r="K153" s="12">
        <v>-110.14</v>
      </c>
      <c r="L153" s="12">
        <v>42</v>
      </c>
      <c r="M153" s="12">
        <v>41</v>
      </c>
      <c r="N153" s="12">
        <v>-2.38</v>
      </c>
      <c r="O153" s="12">
        <v>164</v>
      </c>
      <c r="P153" s="12">
        <v>223</v>
      </c>
      <c r="Q153" s="12">
        <v>35.979999999999997</v>
      </c>
      <c r="R153" s="12">
        <v>14.22</v>
      </c>
      <c r="S153" s="13">
        <v>1.32</v>
      </c>
      <c r="T153" s="13">
        <v>1.84</v>
      </c>
      <c r="U153" s="12">
        <v>39.9</v>
      </c>
      <c r="V153" s="15">
        <v>8193</v>
      </c>
      <c r="W153" s="15">
        <v>6933</v>
      </c>
      <c r="X153" s="15">
        <v>15.38</v>
      </c>
      <c r="Y153" s="15">
        <v>124.5</v>
      </c>
      <c r="Z153" s="12">
        <v>121</v>
      </c>
      <c r="AA153" s="56">
        <v>-2.81</v>
      </c>
      <c r="AB153" s="58" t="s">
        <v>557</v>
      </c>
      <c r="AC153" s="51">
        <v>25.3</v>
      </c>
    </row>
    <row r="154" spans="1:29" ht="18" x14ac:dyDescent="0.35">
      <c r="A154" s="48">
        <f t="shared" si="2"/>
        <v>151</v>
      </c>
      <c r="B154" s="20" t="s">
        <v>377</v>
      </c>
      <c r="C154" s="12">
        <v>594.6</v>
      </c>
      <c r="D154" s="12">
        <v>660.8</v>
      </c>
      <c r="E154" s="12">
        <v>11.1</v>
      </c>
      <c r="F154" s="12">
        <v>113.8</v>
      </c>
      <c r="G154" s="12">
        <v>117.4</v>
      </c>
      <c r="H154" s="12">
        <v>3.16</v>
      </c>
      <c r="I154" s="12">
        <v>21.4</v>
      </c>
      <c r="J154" s="12">
        <v>24.1</v>
      </c>
      <c r="K154" s="12">
        <v>12.62</v>
      </c>
      <c r="L154" s="12">
        <v>7.7</v>
      </c>
      <c r="M154" s="12">
        <v>8.4</v>
      </c>
      <c r="N154" s="12">
        <v>9.09</v>
      </c>
      <c r="O154" s="12">
        <v>92.5</v>
      </c>
      <c r="P154" s="12">
        <v>93.3</v>
      </c>
      <c r="Q154" s="12">
        <v>0.86</v>
      </c>
      <c r="R154" s="12">
        <v>14.12</v>
      </c>
      <c r="S154" s="13">
        <v>3.48</v>
      </c>
      <c r="T154" s="13">
        <v>3.58</v>
      </c>
      <c r="U154" s="12">
        <v>2.8</v>
      </c>
      <c r="V154" s="15">
        <v>1763.9</v>
      </c>
      <c r="W154" s="15">
        <v>1951.2</v>
      </c>
      <c r="X154" s="15">
        <v>-10.62</v>
      </c>
      <c r="Y154" s="15">
        <v>26.585999999999999</v>
      </c>
      <c r="Z154" s="12">
        <v>26.096</v>
      </c>
      <c r="AA154" s="56">
        <v>-1.84</v>
      </c>
      <c r="AB154" s="58" t="s">
        <v>556</v>
      </c>
      <c r="AC154" s="51">
        <v>32.4</v>
      </c>
    </row>
    <row r="155" spans="1:29" ht="18" x14ac:dyDescent="0.35">
      <c r="A155" s="48">
        <f t="shared" si="2"/>
        <v>152</v>
      </c>
      <c r="B155" s="20" t="s">
        <v>49</v>
      </c>
      <c r="C155" s="12">
        <v>2975</v>
      </c>
      <c r="D155" s="12">
        <v>3685</v>
      </c>
      <c r="E155" s="12">
        <v>23.9</v>
      </c>
      <c r="F155" s="12">
        <v>438</v>
      </c>
      <c r="G155" s="12">
        <v>548</v>
      </c>
      <c r="H155" s="12">
        <v>25.11</v>
      </c>
      <c r="I155" s="12">
        <v>54</v>
      </c>
      <c r="J155" s="12">
        <v>34</v>
      </c>
      <c r="K155" s="12">
        <v>-37.04</v>
      </c>
      <c r="L155" s="12">
        <v>0</v>
      </c>
      <c r="M155" s="12">
        <v>0</v>
      </c>
      <c r="N155" s="12"/>
      <c r="O155" s="12">
        <v>384</v>
      </c>
      <c r="P155" s="12">
        <v>514</v>
      </c>
      <c r="Q155" s="12">
        <v>33.85</v>
      </c>
      <c r="R155" s="12">
        <v>13.95</v>
      </c>
      <c r="S155" s="13">
        <v>0.32</v>
      </c>
      <c r="T155" s="13">
        <v>0.42</v>
      </c>
      <c r="U155" s="12">
        <v>33.700000000000003</v>
      </c>
      <c r="V155" s="15">
        <v>18867</v>
      </c>
      <c r="W155" s="15">
        <v>27681</v>
      </c>
      <c r="X155" s="15">
        <v>-46.72</v>
      </c>
      <c r="Y155" s="15">
        <v>1216</v>
      </c>
      <c r="Z155" s="12">
        <v>1217</v>
      </c>
      <c r="AA155" s="56">
        <v>0.08</v>
      </c>
      <c r="AB155" s="58" t="s">
        <v>556</v>
      </c>
      <c r="AC155" s="51">
        <v>43.4</v>
      </c>
    </row>
    <row r="156" spans="1:29" ht="18" x14ac:dyDescent="0.35">
      <c r="A156" s="48">
        <f t="shared" si="2"/>
        <v>153</v>
      </c>
      <c r="B156" s="20" t="s">
        <v>217</v>
      </c>
      <c r="C156" s="12">
        <v>756</v>
      </c>
      <c r="D156" s="12">
        <v>761</v>
      </c>
      <c r="E156" s="12">
        <v>0.7</v>
      </c>
      <c r="F156" s="12">
        <v>230</v>
      </c>
      <c r="G156" s="12">
        <v>224</v>
      </c>
      <c r="H156" s="12">
        <v>-2.61</v>
      </c>
      <c r="I156" s="12">
        <v>52</v>
      </c>
      <c r="J156" s="12">
        <v>34</v>
      </c>
      <c r="K156" s="12">
        <v>-34.619999999999997</v>
      </c>
      <c r="L156" s="12">
        <v>85</v>
      </c>
      <c r="M156" s="12">
        <v>84</v>
      </c>
      <c r="N156" s="12">
        <v>-1.18</v>
      </c>
      <c r="O156" s="12">
        <v>93</v>
      </c>
      <c r="P156" s="12">
        <v>106</v>
      </c>
      <c r="Q156" s="12">
        <v>13.98</v>
      </c>
      <c r="R156" s="12">
        <v>13.93</v>
      </c>
      <c r="S156" s="13">
        <v>0.52</v>
      </c>
      <c r="T156" s="13">
        <v>0.59</v>
      </c>
      <c r="U156" s="12">
        <v>14</v>
      </c>
      <c r="V156" s="15">
        <v>13323</v>
      </c>
      <c r="W156" s="15">
        <v>14277</v>
      </c>
      <c r="X156" s="15">
        <v>-7.16</v>
      </c>
      <c r="Y156" s="15">
        <v>179</v>
      </c>
      <c r="Z156" s="12">
        <v>179</v>
      </c>
      <c r="AA156" s="56">
        <v>0</v>
      </c>
      <c r="AB156" s="58" t="s">
        <v>556</v>
      </c>
      <c r="AC156" s="51">
        <v>26.9</v>
      </c>
    </row>
    <row r="157" spans="1:29" ht="18" x14ac:dyDescent="0.35">
      <c r="A157" s="48">
        <f t="shared" si="2"/>
        <v>154</v>
      </c>
      <c r="B157" s="20" t="s">
        <v>153</v>
      </c>
      <c r="C157" s="12">
        <v>6414</v>
      </c>
      <c r="D157" s="12">
        <v>6765</v>
      </c>
      <c r="E157" s="12">
        <v>5.5</v>
      </c>
      <c r="F157" s="12">
        <v>824</v>
      </c>
      <c r="G157" s="12">
        <v>1259</v>
      </c>
      <c r="H157" s="12">
        <v>52.79</v>
      </c>
      <c r="I157" s="12">
        <v>154</v>
      </c>
      <c r="J157" s="12">
        <v>307</v>
      </c>
      <c r="K157" s="12">
        <v>99.35</v>
      </c>
      <c r="L157" s="12">
        <v>103</v>
      </c>
      <c r="M157" s="12">
        <v>102</v>
      </c>
      <c r="N157" s="12">
        <v>-0.97</v>
      </c>
      <c r="O157" s="12">
        <v>630</v>
      </c>
      <c r="P157" s="12">
        <v>938</v>
      </c>
      <c r="Q157" s="12">
        <v>48.89</v>
      </c>
      <c r="R157" s="12">
        <v>13.87</v>
      </c>
      <c r="S157" s="13">
        <v>0.41</v>
      </c>
      <c r="T157" s="13">
        <v>0.62</v>
      </c>
      <c r="U157" s="12">
        <v>53.3</v>
      </c>
      <c r="V157" s="15">
        <v>36418</v>
      </c>
      <c r="W157" s="15">
        <v>38051</v>
      </c>
      <c r="X157" s="15">
        <v>-4.4800000000000004</v>
      </c>
      <c r="Y157" s="15">
        <v>1550</v>
      </c>
      <c r="Z157" s="12">
        <v>1505</v>
      </c>
      <c r="AA157" s="56">
        <v>-2.9</v>
      </c>
      <c r="AB157" s="58" t="s">
        <v>556</v>
      </c>
      <c r="AC157" s="51">
        <v>18.5</v>
      </c>
    </row>
    <row r="158" spans="1:29" ht="18" x14ac:dyDescent="0.35">
      <c r="A158" s="48">
        <f t="shared" si="2"/>
        <v>155</v>
      </c>
      <c r="B158" s="20" t="s">
        <v>8</v>
      </c>
      <c r="C158" s="12">
        <v>9492</v>
      </c>
      <c r="D158" s="12">
        <v>10392</v>
      </c>
      <c r="E158" s="12">
        <v>9.5</v>
      </c>
      <c r="F158" s="12">
        <v>1724</v>
      </c>
      <c r="G158" s="12">
        <v>1909</v>
      </c>
      <c r="H158" s="12">
        <v>10.73</v>
      </c>
      <c r="I158" s="12">
        <v>392</v>
      </c>
      <c r="J158" s="12">
        <v>458</v>
      </c>
      <c r="K158" s="12">
        <v>16.84</v>
      </c>
      <c r="L158" s="12">
        <v>80</v>
      </c>
      <c r="M158" s="12">
        <v>86</v>
      </c>
      <c r="N158" s="12">
        <v>7.5</v>
      </c>
      <c r="O158" s="12">
        <v>1326</v>
      </c>
      <c r="P158" s="12">
        <v>1438</v>
      </c>
      <c r="Q158" s="12">
        <v>8.4499999999999993</v>
      </c>
      <c r="R158" s="12">
        <v>13.84</v>
      </c>
      <c r="S158" s="13">
        <v>1.71</v>
      </c>
      <c r="T158" s="13">
        <v>1.89</v>
      </c>
      <c r="U158" s="12">
        <v>10.3</v>
      </c>
      <c r="V158" s="15">
        <v>34456</v>
      </c>
      <c r="W158" s="15">
        <v>43353</v>
      </c>
      <c r="X158" s="15">
        <v>-25.82</v>
      </c>
      <c r="Y158" s="15">
        <v>773.9</v>
      </c>
      <c r="Z158" s="12">
        <v>761</v>
      </c>
      <c r="AA158" s="56">
        <v>-1.67</v>
      </c>
      <c r="AB158" s="58" t="s">
        <v>556</v>
      </c>
      <c r="AC158" s="51">
        <v>32.4</v>
      </c>
    </row>
    <row r="159" spans="1:29" ht="18" x14ac:dyDescent="0.35">
      <c r="A159" s="48">
        <f t="shared" si="2"/>
        <v>156</v>
      </c>
      <c r="B159" s="20" t="s">
        <v>232</v>
      </c>
      <c r="C159" s="12">
        <v>7529</v>
      </c>
      <c r="D159" s="12">
        <v>7832</v>
      </c>
      <c r="E159" s="12">
        <v>4</v>
      </c>
      <c r="F159" s="12">
        <v>1375</v>
      </c>
      <c r="G159" s="12">
        <v>1374</v>
      </c>
      <c r="H159" s="12">
        <v>-7.0000000000000007E-2</v>
      </c>
      <c r="I159" s="12">
        <v>128</v>
      </c>
      <c r="J159" s="12">
        <v>135</v>
      </c>
      <c r="K159" s="12">
        <v>5.47</v>
      </c>
      <c r="L159" s="12">
        <v>154</v>
      </c>
      <c r="M159" s="12">
        <v>157</v>
      </c>
      <c r="N159" s="12">
        <v>1.95</v>
      </c>
      <c r="O159" s="12">
        <v>1093</v>
      </c>
      <c r="P159" s="12">
        <v>1082</v>
      </c>
      <c r="Q159" s="12">
        <v>-1.01</v>
      </c>
      <c r="R159" s="12">
        <v>13.82</v>
      </c>
      <c r="S159" s="13">
        <v>2.31</v>
      </c>
      <c r="T159" s="13">
        <v>2.31</v>
      </c>
      <c r="U159" s="12">
        <v>-0.3</v>
      </c>
      <c r="V159" s="15">
        <v>111743</v>
      </c>
      <c r="W159" s="15">
        <v>117494</v>
      </c>
      <c r="X159" s="15">
        <v>-5.15</v>
      </c>
      <c r="Y159" s="15">
        <v>472.73200000000003</v>
      </c>
      <c r="Z159" s="12">
        <v>469.47399999999999</v>
      </c>
      <c r="AA159" s="56">
        <v>-0.69</v>
      </c>
      <c r="AB159" s="58" t="s">
        <v>556</v>
      </c>
      <c r="AC159" s="51">
        <v>15.1</v>
      </c>
    </row>
    <row r="160" spans="1:29" ht="18" x14ac:dyDescent="0.35">
      <c r="A160" s="48">
        <f t="shared" si="2"/>
        <v>157</v>
      </c>
      <c r="B160" s="20" t="s">
        <v>129</v>
      </c>
      <c r="C160" s="12">
        <v>2674</v>
      </c>
      <c r="D160" s="12">
        <v>2803</v>
      </c>
      <c r="E160" s="12">
        <v>4.8</v>
      </c>
      <c r="F160" s="12">
        <v>272</v>
      </c>
      <c r="G160" s="12">
        <v>453</v>
      </c>
      <c r="H160" s="12">
        <v>66.540000000000006</v>
      </c>
      <c r="I160" s="12">
        <v>18</v>
      </c>
      <c r="J160" s="12">
        <v>8</v>
      </c>
      <c r="K160" s="12">
        <v>-55.56</v>
      </c>
      <c r="L160" s="12">
        <v>60</v>
      </c>
      <c r="M160" s="12">
        <v>60</v>
      </c>
      <c r="N160" s="12">
        <v>0</v>
      </c>
      <c r="O160" s="12">
        <v>194</v>
      </c>
      <c r="P160" s="12">
        <v>385</v>
      </c>
      <c r="Q160" s="12">
        <v>98.45</v>
      </c>
      <c r="R160" s="12">
        <v>13.74</v>
      </c>
      <c r="S160" s="13">
        <v>0.65</v>
      </c>
      <c r="T160" s="13">
        <v>1.32</v>
      </c>
      <c r="U160" s="12">
        <v>104.6</v>
      </c>
      <c r="V160" s="15">
        <v>8131</v>
      </c>
      <c r="W160" s="15">
        <v>7648</v>
      </c>
      <c r="X160" s="15">
        <v>5.94</v>
      </c>
      <c r="Y160" s="15">
        <v>300</v>
      </c>
      <c r="Z160" s="12">
        <v>291</v>
      </c>
      <c r="AA160" s="56">
        <v>-3</v>
      </c>
      <c r="AB160" s="58" t="s">
        <v>557</v>
      </c>
      <c r="AC160" s="51">
        <v>15.6</v>
      </c>
    </row>
    <row r="161" spans="1:29" ht="18" x14ac:dyDescent="0.35">
      <c r="A161" s="48">
        <f t="shared" si="2"/>
        <v>158</v>
      </c>
      <c r="B161" s="20" t="s">
        <v>209</v>
      </c>
      <c r="C161" s="12">
        <v>3078.2</v>
      </c>
      <c r="D161" s="12">
        <v>2893.5</v>
      </c>
      <c r="E161" s="12">
        <v>-6</v>
      </c>
      <c r="F161" s="12">
        <v>414</v>
      </c>
      <c r="G161" s="12">
        <v>457</v>
      </c>
      <c r="H161" s="12">
        <v>10.39</v>
      </c>
      <c r="I161" s="12">
        <v>60.4</v>
      </c>
      <c r="J161" s="12">
        <v>54.5</v>
      </c>
      <c r="K161" s="12">
        <v>-9.77</v>
      </c>
      <c r="L161" s="12">
        <v>0</v>
      </c>
      <c r="M161" s="12">
        <v>0</v>
      </c>
      <c r="N161" s="12"/>
      <c r="O161" s="12">
        <v>348.9</v>
      </c>
      <c r="P161" s="12">
        <v>397.1</v>
      </c>
      <c r="Q161" s="12">
        <v>13.81</v>
      </c>
      <c r="R161" s="12">
        <v>13.72</v>
      </c>
      <c r="S161" s="13">
        <v>1.19</v>
      </c>
      <c r="T161" s="13">
        <v>1.36</v>
      </c>
      <c r="U161" s="12">
        <v>13.6</v>
      </c>
      <c r="V161" s="15">
        <v>224879.9</v>
      </c>
      <c r="W161" s="15">
        <v>241449.60000000001</v>
      </c>
      <c r="X161" s="15">
        <v>-7.37</v>
      </c>
      <c r="Y161" s="15">
        <v>292.39999999999998</v>
      </c>
      <c r="Z161" s="12">
        <v>292.89999999999998</v>
      </c>
      <c r="AA161" s="56">
        <v>0.17</v>
      </c>
      <c r="AB161" s="58" t="s">
        <v>556</v>
      </c>
      <c r="AC161" s="51">
        <v>9.5</v>
      </c>
    </row>
    <row r="162" spans="1:29" ht="18" x14ac:dyDescent="0.35">
      <c r="A162" s="48">
        <f t="shared" si="2"/>
        <v>159</v>
      </c>
      <c r="B162" s="20" t="s">
        <v>152</v>
      </c>
      <c r="C162" s="12">
        <v>2955</v>
      </c>
      <c r="D162" s="12">
        <v>3241</v>
      </c>
      <c r="E162" s="12">
        <v>9.6999999999999993</v>
      </c>
      <c r="F162" s="12">
        <v>499</v>
      </c>
      <c r="G162" s="12">
        <v>542</v>
      </c>
      <c r="H162" s="12">
        <v>8.6199999999999992</v>
      </c>
      <c r="I162" s="12">
        <v>55</v>
      </c>
      <c r="J162" s="12">
        <v>99</v>
      </c>
      <c r="K162" s="12">
        <v>80</v>
      </c>
      <c r="L162" s="12">
        <v>0</v>
      </c>
      <c r="M162" s="12">
        <v>0</v>
      </c>
      <c r="N162" s="12"/>
      <c r="O162" s="12">
        <v>444</v>
      </c>
      <c r="P162" s="12">
        <v>443</v>
      </c>
      <c r="Q162" s="12">
        <v>-0.23</v>
      </c>
      <c r="R162" s="12">
        <v>13.67</v>
      </c>
      <c r="S162" s="13">
        <v>1.17</v>
      </c>
      <c r="T162" s="13">
        <v>1.1599999999999999</v>
      </c>
      <c r="U162" s="12">
        <v>-0.6</v>
      </c>
      <c r="V162" s="15">
        <v>10813</v>
      </c>
      <c r="W162" s="15">
        <v>12919</v>
      </c>
      <c r="X162" s="15">
        <v>-19.48</v>
      </c>
      <c r="Y162" s="15">
        <v>379.3</v>
      </c>
      <c r="Z162" s="12">
        <v>380.7</v>
      </c>
      <c r="AA162" s="56">
        <v>0.37</v>
      </c>
      <c r="AB162" s="58" t="s">
        <v>556</v>
      </c>
      <c r="AC162" s="51">
        <v>34.200000000000003</v>
      </c>
    </row>
    <row r="163" spans="1:29" ht="18" x14ac:dyDescent="0.35">
      <c r="A163" s="48">
        <f t="shared" si="2"/>
        <v>160</v>
      </c>
      <c r="B163" s="20" t="s">
        <v>371</v>
      </c>
      <c r="C163" s="12">
        <v>3343</v>
      </c>
      <c r="D163" s="12">
        <v>3761</v>
      </c>
      <c r="E163" s="12">
        <v>12.5</v>
      </c>
      <c r="F163" s="12">
        <v>718</v>
      </c>
      <c r="G163" s="12">
        <v>778</v>
      </c>
      <c r="H163" s="12">
        <v>8.36</v>
      </c>
      <c r="I163" s="12">
        <v>138</v>
      </c>
      <c r="J163" s="12">
        <v>135</v>
      </c>
      <c r="K163" s="12">
        <v>-2.17</v>
      </c>
      <c r="L163" s="12">
        <v>109</v>
      </c>
      <c r="M163" s="12">
        <v>118</v>
      </c>
      <c r="N163" s="12">
        <v>8.26</v>
      </c>
      <c r="O163" s="12">
        <v>454</v>
      </c>
      <c r="P163" s="12">
        <v>511</v>
      </c>
      <c r="Q163" s="12">
        <v>12.56</v>
      </c>
      <c r="R163" s="12">
        <v>13.59</v>
      </c>
      <c r="S163" s="13">
        <v>1.1100000000000001</v>
      </c>
      <c r="T163" s="13">
        <v>1.32</v>
      </c>
      <c r="U163" s="12">
        <v>19.600000000000001</v>
      </c>
      <c r="V163" s="15">
        <v>20137</v>
      </c>
      <c r="W163" s="15">
        <v>18608</v>
      </c>
      <c r="X163" s="15">
        <v>7.59</v>
      </c>
      <c r="Y163" s="15">
        <v>410</v>
      </c>
      <c r="Z163" s="12">
        <v>386</v>
      </c>
      <c r="AA163" s="56">
        <v>-5.85</v>
      </c>
      <c r="AB163" s="58" t="s">
        <v>556</v>
      </c>
      <c r="AC163" s="51">
        <v>11.7</v>
      </c>
    </row>
    <row r="164" spans="1:29" ht="18" x14ac:dyDescent="0.35">
      <c r="A164" s="48">
        <f t="shared" si="2"/>
        <v>161</v>
      </c>
      <c r="B164" s="20" t="s">
        <v>499</v>
      </c>
      <c r="C164" s="12">
        <v>499.1</v>
      </c>
      <c r="D164" s="12">
        <v>590</v>
      </c>
      <c r="E164" s="12">
        <v>18.2</v>
      </c>
      <c r="F164" s="12">
        <v>87.4</v>
      </c>
      <c r="G164" s="12">
        <v>93.2</v>
      </c>
      <c r="H164" s="12">
        <v>6.64</v>
      </c>
      <c r="I164" s="12">
        <v>4.3</v>
      </c>
      <c r="J164" s="12">
        <v>-4.7</v>
      </c>
      <c r="K164" s="12">
        <v>-209.3</v>
      </c>
      <c r="L164" s="12">
        <v>7.3</v>
      </c>
      <c r="M164" s="12">
        <v>18.399999999999999</v>
      </c>
      <c r="N164" s="12">
        <v>152.05000000000001</v>
      </c>
      <c r="O164" s="12">
        <v>75.8</v>
      </c>
      <c r="P164" s="12">
        <v>79.5</v>
      </c>
      <c r="Q164" s="12">
        <v>4.88</v>
      </c>
      <c r="R164" s="12">
        <v>13.47</v>
      </c>
      <c r="S164" s="13">
        <v>1.53</v>
      </c>
      <c r="T164" s="13">
        <v>1.63</v>
      </c>
      <c r="U164" s="12">
        <v>6</v>
      </c>
      <c r="V164" s="15">
        <v>1837.4</v>
      </c>
      <c r="W164" s="15">
        <v>3112.3</v>
      </c>
      <c r="X164" s="15">
        <v>-69.39</v>
      </c>
      <c r="Y164" s="15">
        <v>49.4</v>
      </c>
      <c r="Z164" s="12">
        <v>48.9</v>
      </c>
      <c r="AA164" s="56">
        <v>-1.01</v>
      </c>
      <c r="AB164" s="58" t="s">
        <v>524</v>
      </c>
      <c r="AC164" s="51">
        <v>29.6</v>
      </c>
    </row>
    <row r="165" spans="1:29" ht="18" x14ac:dyDescent="0.35">
      <c r="A165" s="48">
        <f t="shared" si="2"/>
        <v>162</v>
      </c>
      <c r="B165" s="20" t="s">
        <v>361</v>
      </c>
      <c r="C165" s="12">
        <v>2156.3000000000002</v>
      </c>
      <c r="D165" s="12">
        <v>2282.6999999999998</v>
      </c>
      <c r="E165" s="12">
        <v>5.9</v>
      </c>
      <c r="F165" s="12">
        <v>404.6</v>
      </c>
      <c r="G165" s="12">
        <v>423.6</v>
      </c>
      <c r="H165" s="12">
        <v>4.7</v>
      </c>
      <c r="I165" s="12">
        <v>120.3</v>
      </c>
      <c r="J165" s="12">
        <v>90.5</v>
      </c>
      <c r="K165" s="12">
        <v>-24.77</v>
      </c>
      <c r="L165" s="12">
        <v>19.399999999999999</v>
      </c>
      <c r="M165" s="12">
        <v>28.2</v>
      </c>
      <c r="N165" s="12">
        <v>45.36</v>
      </c>
      <c r="O165" s="12">
        <v>264.89999999999998</v>
      </c>
      <c r="P165" s="12">
        <v>304.89999999999998</v>
      </c>
      <c r="Q165" s="12">
        <v>15.1</v>
      </c>
      <c r="R165" s="12">
        <v>13.36</v>
      </c>
      <c r="S165" s="13">
        <v>2.83</v>
      </c>
      <c r="T165" s="13">
        <v>3.61</v>
      </c>
      <c r="U165" s="12">
        <v>27.4</v>
      </c>
      <c r="V165" s="15">
        <v>5781.1</v>
      </c>
      <c r="W165" s="15">
        <v>7242.8</v>
      </c>
      <c r="X165" s="15">
        <v>-25.28</v>
      </c>
      <c r="Y165" s="15">
        <v>93.495000000000005</v>
      </c>
      <c r="Z165" s="12">
        <v>84.522999999999996</v>
      </c>
      <c r="AA165" s="56">
        <v>-9.6</v>
      </c>
      <c r="AB165" s="58" t="s">
        <v>556</v>
      </c>
      <c r="AC165" s="51">
        <v>20.5</v>
      </c>
    </row>
    <row r="166" spans="1:29" ht="18" x14ac:dyDescent="0.35">
      <c r="A166" s="48">
        <f t="shared" si="2"/>
        <v>163</v>
      </c>
      <c r="B166" s="20" t="s">
        <v>385</v>
      </c>
      <c r="C166" s="12">
        <v>853.9</v>
      </c>
      <c r="D166" s="12">
        <v>916.3</v>
      </c>
      <c r="E166" s="12">
        <v>7.3</v>
      </c>
      <c r="F166" s="12">
        <v>154.5</v>
      </c>
      <c r="G166" s="12">
        <v>184.6</v>
      </c>
      <c r="H166" s="12">
        <v>19.48</v>
      </c>
      <c r="I166" s="12">
        <v>17.600000000000001</v>
      </c>
      <c r="J166" s="12">
        <v>16.8</v>
      </c>
      <c r="K166" s="12">
        <v>-4.55</v>
      </c>
      <c r="L166" s="12">
        <v>35.299999999999997</v>
      </c>
      <c r="M166" s="12">
        <v>44.3</v>
      </c>
      <c r="N166" s="12">
        <v>25.5</v>
      </c>
      <c r="O166" s="12">
        <v>99</v>
      </c>
      <c r="P166" s="12">
        <v>120.9</v>
      </c>
      <c r="Q166" s="12">
        <v>22.12</v>
      </c>
      <c r="R166" s="12">
        <v>13.19</v>
      </c>
      <c r="S166" s="13">
        <v>0.44</v>
      </c>
      <c r="T166" s="13">
        <v>0.52</v>
      </c>
      <c r="U166" s="12">
        <v>20.100000000000001</v>
      </c>
      <c r="V166" s="15">
        <v>9368</v>
      </c>
      <c r="W166" s="15">
        <v>9810.2999999999993</v>
      </c>
      <c r="X166" s="15">
        <v>-4.72</v>
      </c>
      <c r="Y166" s="15">
        <v>227.6</v>
      </c>
      <c r="Z166" s="12">
        <v>231.4</v>
      </c>
      <c r="AA166" s="56">
        <v>1.67</v>
      </c>
      <c r="AB166" s="58" t="s">
        <v>556</v>
      </c>
      <c r="AC166" s="51">
        <v>20.7</v>
      </c>
    </row>
    <row r="167" spans="1:29" ht="18" x14ac:dyDescent="0.35">
      <c r="A167" s="48">
        <f t="shared" si="2"/>
        <v>164</v>
      </c>
      <c r="B167" s="20" t="s">
        <v>421</v>
      </c>
      <c r="C167" s="12">
        <v>3227</v>
      </c>
      <c r="D167" s="12">
        <v>3745</v>
      </c>
      <c r="E167" s="12">
        <v>16.100000000000001</v>
      </c>
      <c r="F167" s="12">
        <v>477</v>
      </c>
      <c r="G167" s="12">
        <v>629</v>
      </c>
      <c r="H167" s="12">
        <v>31.87</v>
      </c>
      <c r="I167" s="12">
        <v>39</v>
      </c>
      <c r="J167" s="12">
        <v>108</v>
      </c>
      <c r="K167" s="12">
        <v>176.92</v>
      </c>
      <c r="L167" s="12">
        <v>32</v>
      </c>
      <c r="M167" s="12">
        <v>29</v>
      </c>
      <c r="N167" s="12">
        <v>-9.3800000000000008</v>
      </c>
      <c r="O167" s="12">
        <v>406</v>
      </c>
      <c r="P167" s="12">
        <v>492</v>
      </c>
      <c r="Q167" s="12">
        <v>21.18</v>
      </c>
      <c r="R167" s="12">
        <v>13.14</v>
      </c>
      <c r="S167" s="13">
        <v>1.1299999999999999</v>
      </c>
      <c r="T167" s="13">
        <v>1.39</v>
      </c>
      <c r="U167" s="12">
        <v>22.9</v>
      </c>
      <c r="V167" s="15">
        <v>9303</v>
      </c>
      <c r="W167" s="15">
        <v>9767</v>
      </c>
      <c r="X167" s="15">
        <v>-4.99</v>
      </c>
      <c r="Y167" s="15">
        <v>359</v>
      </c>
      <c r="Z167" s="12">
        <v>354</v>
      </c>
      <c r="AA167" s="56">
        <v>-1.39</v>
      </c>
      <c r="AB167" s="58" t="s">
        <v>557</v>
      </c>
      <c r="AC167" s="51">
        <v>17.5</v>
      </c>
    </row>
    <row r="168" spans="1:29" ht="18" x14ac:dyDescent="0.35">
      <c r="A168" s="48">
        <f t="shared" si="2"/>
        <v>165</v>
      </c>
      <c r="B168" s="20" t="s">
        <v>85</v>
      </c>
      <c r="C168" s="12">
        <v>20587</v>
      </c>
      <c r="D168" s="12">
        <v>22791</v>
      </c>
      <c r="E168" s="12">
        <v>10.7</v>
      </c>
      <c r="F168" s="12">
        <v>4672</v>
      </c>
      <c r="G168" s="12">
        <v>4771</v>
      </c>
      <c r="H168" s="12">
        <v>2.12</v>
      </c>
      <c r="I168" s="12">
        <v>1262</v>
      </c>
      <c r="J168" s="12">
        <v>946</v>
      </c>
      <c r="K168" s="12">
        <v>-25.04</v>
      </c>
      <c r="L168" s="12">
        <v>755</v>
      </c>
      <c r="M168" s="12">
        <v>777</v>
      </c>
      <c r="N168" s="12">
        <v>2.91</v>
      </c>
      <c r="O168" s="12">
        <v>2573</v>
      </c>
      <c r="P168" s="12">
        <v>2990</v>
      </c>
      <c r="Q168" s="12">
        <v>16.21</v>
      </c>
      <c r="R168" s="12">
        <v>13.12</v>
      </c>
      <c r="S168" s="13">
        <v>0.53</v>
      </c>
      <c r="T168" s="13">
        <v>0.64</v>
      </c>
      <c r="U168" s="12">
        <v>19.3</v>
      </c>
      <c r="V168" s="15">
        <v>127420</v>
      </c>
      <c r="W168" s="15">
        <v>121394</v>
      </c>
      <c r="X168" s="15">
        <v>4.7300000000000004</v>
      </c>
      <c r="Y168" s="15">
        <v>4832</v>
      </c>
      <c r="Z168" s="12">
        <v>4705</v>
      </c>
      <c r="AA168" s="56">
        <v>-2.63</v>
      </c>
      <c r="AB168" s="58" t="s">
        <v>556</v>
      </c>
      <c r="AC168" s="51">
        <v>14.7</v>
      </c>
    </row>
    <row r="169" spans="1:29" ht="18" x14ac:dyDescent="0.35">
      <c r="A169" s="48">
        <f t="shared" si="2"/>
        <v>166</v>
      </c>
      <c r="B169" s="20" t="s">
        <v>258</v>
      </c>
      <c r="C169" s="12">
        <v>5319</v>
      </c>
      <c r="D169" s="12">
        <v>5471</v>
      </c>
      <c r="E169" s="12">
        <v>2.9</v>
      </c>
      <c r="F169" s="12">
        <v>960</v>
      </c>
      <c r="G169" s="12">
        <v>1038</v>
      </c>
      <c r="H169" s="12">
        <v>8.1300000000000008</v>
      </c>
      <c r="I169" s="12">
        <v>306</v>
      </c>
      <c r="J169" s="12">
        <v>265</v>
      </c>
      <c r="K169" s="12">
        <v>-13.4</v>
      </c>
      <c r="L169" s="12">
        <v>62</v>
      </c>
      <c r="M169" s="12">
        <v>56</v>
      </c>
      <c r="N169" s="12">
        <v>-9.68</v>
      </c>
      <c r="O169" s="12">
        <v>592</v>
      </c>
      <c r="P169" s="12">
        <v>717</v>
      </c>
      <c r="Q169" s="12">
        <v>21.11</v>
      </c>
      <c r="R169" s="12">
        <v>13.11</v>
      </c>
      <c r="S169" s="13">
        <v>0.73</v>
      </c>
      <c r="T169" s="13">
        <v>0.92</v>
      </c>
      <c r="U169" s="12">
        <v>24.9</v>
      </c>
      <c r="V169" s="15">
        <v>113310</v>
      </c>
      <c r="W169" s="15">
        <v>123069</v>
      </c>
      <c r="X169" s="15">
        <v>-8.61</v>
      </c>
      <c r="Y169" s="15">
        <v>808.13800000000003</v>
      </c>
      <c r="Z169" s="12">
        <v>783.85199999999998</v>
      </c>
      <c r="AA169" s="56">
        <v>-3.01</v>
      </c>
      <c r="AB169" s="58" t="s">
        <v>556</v>
      </c>
      <c r="AC169" s="51">
        <v>11.7</v>
      </c>
    </row>
    <row r="170" spans="1:29" ht="18" x14ac:dyDescent="0.35">
      <c r="A170" s="48">
        <f t="shared" si="2"/>
        <v>167</v>
      </c>
      <c r="B170" s="20" t="s">
        <v>468</v>
      </c>
      <c r="C170" s="12">
        <v>3510.2</v>
      </c>
      <c r="D170" s="12">
        <v>4067.8</v>
      </c>
      <c r="E170" s="12">
        <v>15.9</v>
      </c>
      <c r="F170" s="12">
        <v>477.9</v>
      </c>
      <c r="G170" s="12">
        <v>596.1</v>
      </c>
      <c r="H170" s="12">
        <v>24.73</v>
      </c>
      <c r="I170" s="12">
        <v>172.5</v>
      </c>
      <c r="J170" s="12">
        <v>60.7</v>
      </c>
      <c r="K170" s="12">
        <v>-64.81</v>
      </c>
      <c r="L170" s="12">
        <v>4.9000000000000004</v>
      </c>
      <c r="M170" s="12">
        <v>4.5999999999999996</v>
      </c>
      <c r="N170" s="12">
        <v>-6.12</v>
      </c>
      <c r="O170" s="12">
        <v>300.60000000000002</v>
      </c>
      <c r="P170" s="12">
        <v>530.79999999999995</v>
      </c>
      <c r="Q170" s="12">
        <v>76.58</v>
      </c>
      <c r="R170" s="12">
        <v>13.05</v>
      </c>
      <c r="S170" s="13">
        <v>0.77</v>
      </c>
      <c r="T170" s="13">
        <v>1.4</v>
      </c>
      <c r="U170" s="12">
        <v>82.1</v>
      </c>
      <c r="V170" s="15">
        <v>2561.3000000000002</v>
      </c>
      <c r="W170" s="15">
        <v>2672.7</v>
      </c>
      <c r="X170" s="15">
        <v>-4.3499999999999996</v>
      </c>
      <c r="Y170" s="15">
        <v>391.66399999999999</v>
      </c>
      <c r="Z170" s="12">
        <v>379.84699999999998</v>
      </c>
      <c r="AA170" s="56">
        <v>-3.02</v>
      </c>
      <c r="AB170" s="58" t="s">
        <v>534</v>
      </c>
      <c r="AC170" s="51">
        <v>21.1</v>
      </c>
    </row>
    <row r="171" spans="1:29" ht="18" x14ac:dyDescent="0.35">
      <c r="A171" s="48">
        <f t="shared" si="2"/>
        <v>168</v>
      </c>
      <c r="B171" s="20" t="s">
        <v>196</v>
      </c>
      <c r="C171" s="12">
        <v>9822</v>
      </c>
      <c r="D171" s="12">
        <v>12859</v>
      </c>
      <c r="E171" s="12">
        <v>30.9</v>
      </c>
      <c r="F171" s="12">
        <v>412</v>
      </c>
      <c r="G171" s="12">
        <v>2235</v>
      </c>
      <c r="H171" s="12">
        <v>442.48</v>
      </c>
      <c r="I171" s="12">
        <v>90</v>
      </c>
      <c r="J171" s="12">
        <v>472</v>
      </c>
      <c r="K171" s="12">
        <v>424.44</v>
      </c>
      <c r="L171" s="12">
        <v>282</v>
      </c>
      <c r="M171" s="12">
        <v>267</v>
      </c>
      <c r="N171" s="12">
        <v>-5.32</v>
      </c>
      <c r="O171" s="12">
        <v>192</v>
      </c>
      <c r="P171" s="12">
        <v>1665</v>
      </c>
      <c r="Q171" s="12">
        <v>767.19</v>
      </c>
      <c r="R171" s="12">
        <v>12.95</v>
      </c>
      <c r="S171" s="13">
        <v>0.32</v>
      </c>
      <c r="T171" s="13">
        <v>2.74</v>
      </c>
      <c r="U171" s="12">
        <v>746.1</v>
      </c>
      <c r="V171" s="15">
        <v>63961</v>
      </c>
      <c r="W171" s="15">
        <v>62808</v>
      </c>
      <c r="X171" s="15">
        <v>1.8</v>
      </c>
      <c r="Y171" s="15">
        <v>593.20000000000005</v>
      </c>
      <c r="Z171" s="12">
        <v>608</v>
      </c>
      <c r="AA171" s="56">
        <v>2.4900000000000002</v>
      </c>
      <c r="AB171" s="58" t="s">
        <v>556</v>
      </c>
      <c r="AC171" s="51">
        <v>19.600000000000001</v>
      </c>
    </row>
    <row r="172" spans="1:29" ht="18" x14ac:dyDescent="0.35">
      <c r="A172" s="48">
        <f t="shared" si="2"/>
        <v>169</v>
      </c>
      <c r="B172" s="20" t="s">
        <v>43</v>
      </c>
      <c r="C172" s="12">
        <v>3424</v>
      </c>
      <c r="D172" s="12">
        <v>3418</v>
      </c>
      <c r="E172" s="12">
        <v>-0.2</v>
      </c>
      <c r="F172" s="12">
        <v>1156</v>
      </c>
      <c r="G172" s="12">
        <v>1173</v>
      </c>
      <c r="H172" s="12">
        <v>1.47</v>
      </c>
      <c r="I172" s="12">
        <v>246</v>
      </c>
      <c r="J172" s="12">
        <v>208</v>
      </c>
      <c r="K172" s="12">
        <v>-15.45</v>
      </c>
      <c r="L172" s="12">
        <v>465</v>
      </c>
      <c r="M172" s="12">
        <v>467</v>
      </c>
      <c r="N172" s="12">
        <v>0.43</v>
      </c>
      <c r="O172" s="12">
        <v>401</v>
      </c>
      <c r="P172" s="12">
        <v>441</v>
      </c>
      <c r="Q172" s="12">
        <v>9.98</v>
      </c>
      <c r="R172" s="12">
        <v>12.9</v>
      </c>
      <c r="S172" s="13">
        <v>0.18</v>
      </c>
      <c r="T172" s="13">
        <v>0.2</v>
      </c>
      <c r="U172" s="12">
        <v>11.1</v>
      </c>
      <c r="V172" s="15">
        <v>45148</v>
      </c>
      <c r="W172" s="15">
        <v>45344</v>
      </c>
      <c r="X172" s="15">
        <v>-0.43</v>
      </c>
      <c r="Y172" s="15">
        <v>2230</v>
      </c>
      <c r="Z172" s="12">
        <v>2207</v>
      </c>
      <c r="AA172" s="56">
        <v>-1.03</v>
      </c>
      <c r="AB172" s="58" t="s">
        <v>556</v>
      </c>
      <c r="AC172" s="51">
        <v>250</v>
      </c>
    </row>
    <row r="173" spans="1:29" ht="18" x14ac:dyDescent="0.35">
      <c r="A173" s="48">
        <f t="shared" si="2"/>
        <v>170</v>
      </c>
      <c r="B173" s="20" t="s">
        <v>263</v>
      </c>
      <c r="C173" s="12">
        <v>3228</v>
      </c>
      <c r="D173" s="12">
        <v>3364</v>
      </c>
      <c r="E173" s="12">
        <v>4.2</v>
      </c>
      <c r="F173" s="12">
        <v>792</v>
      </c>
      <c r="G173" s="12">
        <v>733</v>
      </c>
      <c r="H173" s="12">
        <v>-7.45</v>
      </c>
      <c r="I173" s="12">
        <v>227</v>
      </c>
      <c r="J173" s="12">
        <v>117</v>
      </c>
      <c r="K173" s="12">
        <v>-48.46</v>
      </c>
      <c r="L173" s="12">
        <v>177</v>
      </c>
      <c r="M173" s="12">
        <v>188</v>
      </c>
      <c r="N173" s="12">
        <v>6.21</v>
      </c>
      <c r="O173" s="12">
        <v>388</v>
      </c>
      <c r="P173" s="12">
        <v>428</v>
      </c>
      <c r="Q173" s="12">
        <v>10.31</v>
      </c>
      <c r="R173" s="12">
        <v>12.72</v>
      </c>
      <c r="S173" s="13">
        <v>1.27</v>
      </c>
      <c r="T173" s="13">
        <v>1.37</v>
      </c>
      <c r="U173" s="12">
        <v>8.4</v>
      </c>
      <c r="V173" s="15">
        <v>33867</v>
      </c>
      <c r="W173" s="15">
        <v>33246</v>
      </c>
      <c r="X173" s="15">
        <v>1.83</v>
      </c>
      <c r="Y173" s="15">
        <v>306.3</v>
      </c>
      <c r="Z173" s="12">
        <v>311.60000000000002</v>
      </c>
      <c r="AA173" s="56">
        <v>1.73</v>
      </c>
      <c r="AB173" s="58" t="s">
        <v>556</v>
      </c>
      <c r="AC173" s="51">
        <v>3.6</v>
      </c>
    </row>
    <row r="174" spans="1:29" ht="18" x14ac:dyDescent="0.35">
      <c r="A174" s="48">
        <f t="shared" si="2"/>
        <v>171</v>
      </c>
      <c r="B174" s="20" t="s">
        <v>454</v>
      </c>
      <c r="C174" s="12">
        <v>1580.6</v>
      </c>
      <c r="D174" s="12">
        <v>1937.6</v>
      </c>
      <c r="E174" s="12">
        <v>22.6</v>
      </c>
      <c r="F174" s="12">
        <v>224.3</v>
      </c>
      <c r="G174" s="12">
        <v>254.8</v>
      </c>
      <c r="H174" s="12">
        <v>13.6</v>
      </c>
      <c r="I174" s="12">
        <v>84.1</v>
      </c>
      <c r="J174" s="12">
        <v>8.3000000000000007</v>
      </c>
      <c r="K174" s="12">
        <v>-90.13</v>
      </c>
      <c r="L174" s="12">
        <v>0</v>
      </c>
      <c r="M174" s="12">
        <v>0</v>
      </c>
      <c r="N174" s="12"/>
      <c r="O174" s="12">
        <v>140.19999999999999</v>
      </c>
      <c r="P174" s="12">
        <v>246.5</v>
      </c>
      <c r="Q174" s="12">
        <v>75.819999999999993</v>
      </c>
      <c r="R174" s="12">
        <v>12.72</v>
      </c>
      <c r="S174" s="13">
        <v>2.2400000000000002</v>
      </c>
      <c r="T174" s="13">
        <v>4.0199999999999996</v>
      </c>
      <c r="U174" s="12">
        <v>79.5</v>
      </c>
      <c r="V174" s="15">
        <v>1001.7</v>
      </c>
      <c r="W174" s="15">
        <v>1134.5</v>
      </c>
      <c r="X174" s="15">
        <v>-13.26</v>
      </c>
      <c r="Y174" s="15">
        <v>62.607999999999997</v>
      </c>
      <c r="Z174" s="12">
        <v>61.305999999999997</v>
      </c>
      <c r="AA174" s="56">
        <v>-2.08</v>
      </c>
      <c r="AB174" s="58" t="s">
        <v>534</v>
      </c>
      <c r="AC174" s="51">
        <v>26.4</v>
      </c>
    </row>
    <row r="175" spans="1:29" ht="18" x14ac:dyDescent="0.35">
      <c r="A175" s="48">
        <f t="shared" si="2"/>
        <v>172</v>
      </c>
      <c r="B175" s="20" t="s">
        <v>145</v>
      </c>
      <c r="C175" s="12">
        <v>8430</v>
      </c>
      <c r="D175" s="12">
        <v>9767</v>
      </c>
      <c r="E175" s="12">
        <v>15.9</v>
      </c>
      <c r="F175" s="12">
        <v>1326</v>
      </c>
      <c r="G175" s="12">
        <v>1586</v>
      </c>
      <c r="H175" s="12">
        <v>19.61</v>
      </c>
      <c r="I175" s="12">
        <v>315</v>
      </c>
      <c r="J175" s="12">
        <v>303</v>
      </c>
      <c r="K175" s="12">
        <v>-3.81</v>
      </c>
      <c r="L175" s="12">
        <v>206</v>
      </c>
      <c r="M175" s="12">
        <v>52</v>
      </c>
      <c r="N175" s="12">
        <v>-74.760000000000005</v>
      </c>
      <c r="O175" s="12">
        <v>804</v>
      </c>
      <c r="P175" s="12">
        <v>1230</v>
      </c>
      <c r="Q175" s="12">
        <v>52.99</v>
      </c>
      <c r="R175" s="12">
        <v>12.59</v>
      </c>
      <c r="S175" s="13">
        <v>2</v>
      </c>
      <c r="T175" s="13">
        <v>3.11</v>
      </c>
      <c r="U175" s="12">
        <v>56.1</v>
      </c>
      <c r="V175" s="15">
        <v>17306</v>
      </c>
      <c r="W175" s="15">
        <v>17168</v>
      </c>
      <c r="X175" s="15">
        <v>0.8</v>
      </c>
      <c r="Y175" s="15">
        <v>403</v>
      </c>
      <c r="Z175" s="12">
        <v>395</v>
      </c>
      <c r="AA175" s="56">
        <v>-1.99</v>
      </c>
      <c r="AB175" s="58" t="s">
        <v>556</v>
      </c>
      <c r="AC175" s="51">
        <v>9.1999999999999993</v>
      </c>
    </row>
    <row r="176" spans="1:29" ht="18" x14ac:dyDescent="0.35">
      <c r="A176" s="48">
        <f t="shared" si="2"/>
        <v>173</v>
      </c>
      <c r="B176" s="20" t="s">
        <v>46</v>
      </c>
      <c r="C176" s="12">
        <v>378.9</v>
      </c>
      <c r="D176" s="12">
        <v>386</v>
      </c>
      <c r="E176" s="12">
        <v>1.9</v>
      </c>
      <c r="F176" s="12">
        <v>80.3</v>
      </c>
      <c r="G176" s="12">
        <v>91.9</v>
      </c>
      <c r="H176" s="12">
        <v>14.45</v>
      </c>
      <c r="I176" s="12">
        <v>0.7</v>
      </c>
      <c r="J176" s="12">
        <v>0.6</v>
      </c>
      <c r="K176" s="12">
        <v>-14.29</v>
      </c>
      <c r="L176" s="12">
        <v>36.6</v>
      </c>
      <c r="M176" s="12">
        <v>40.9</v>
      </c>
      <c r="N176" s="12">
        <v>11.75</v>
      </c>
      <c r="O176" s="12">
        <v>40.9</v>
      </c>
      <c r="P176" s="12">
        <v>48</v>
      </c>
      <c r="Q176" s="12">
        <v>17.36</v>
      </c>
      <c r="R176" s="12">
        <v>12.44</v>
      </c>
      <c r="S176" s="13">
        <v>0.35</v>
      </c>
      <c r="T176" s="13">
        <v>0.42</v>
      </c>
      <c r="U176" s="12">
        <v>21.9</v>
      </c>
      <c r="V176" s="15">
        <v>5199.5</v>
      </c>
      <c r="W176" s="15">
        <v>5118.3999999999996</v>
      </c>
      <c r="X176" s="15">
        <v>1.56</v>
      </c>
      <c r="Y176" s="15">
        <v>117.864</v>
      </c>
      <c r="Z176" s="12">
        <v>113.50700000000001</v>
      </c>
      <c r="AA176" s="56">
        <v>-3.7</v>
      </c>
      <c r="AB176" s="58" t="s">
        <v>556</v>
      </c>
      <c r="AC176" s="51">
        <v>31.8</v>
      </c>
    </row>
    <row r="177" spans="1:31" ht="18" x14ac:dyDescent="0.35">
      <c r="A177" s="48">
        <f t="shared" si="2"/>
        <v>174</v>
      </c>
      <c r="B177" s="20" t="s">
        <v>150</v>
      </c>
      <c r="C177" s="12">
        <v>1260.5</v>
      </c>
      <c r="D177" s="12">
        <v>1292.9000000000001</v>
      </c>
      <c r="E177" s="12">
        <v>2.6</v>
      </c>
      <c r="F177" s="12">
        <v>243</v>
      </c>
      <c r="G177" s="12">
        <v>200.1</v>
      </c>
      <c r="H177" s="12">
        <v>-17.649999999999999</v>
      </c>
      <c r="I177" s="12">
        <v>69.8</v>
      </c>
      <c r="J177" s="12">
        <v>40.1</v>
      </c>
      <c r="K177" s="12">
        <v>-42.55</v>
      </c>
      <c r="L177" s="12">
        <v>0</v>
      </c>
      <c r="M177" s="12">
        <v>0</v>
      </c>
      <c r="N177" s="12"/>
      <c r="O177" s="12">
        <v>173.2</v>
      </c>
      <c r="P177" s="12">
        <v>160</v>
      </c>
      <c r="Q177" s="12">
        <v>-7.62</v>
      </c>
      <c r="R177" s="12">
        <v>12.38</v>
      </c>
      <c r="S177" s="13">
        <v>0.52</v>
      </c>
      <c r="T177" s="13">
        <v>0.48</v>
      </c>
      <c r="U177" s="12">
        <v>-7.7</v>
      </c>
      <c r="V177" s="15">
        <v>1690.3</v>
      </c>
      <c r="W177" s="15">
        <v>1611.1</v>
      </c>
      <c r="X177" s="15">
        <v>4.6900000000000004</v>
      </c>
      <c r="Y177" s="15">
        <v>336.19</v>
      </c>
      <c r="Z177" s="12">
        <v>336.53399999999999</v>
      </c>
      <c r="AA177" s="56">
        <v>0.1</v>
      </c>
      <c r="AB177" s="58" t="s">
        <v>556</v>
      </c>
      <c r="AC177" s="51">
        <v>27.7</v>
      </c>
    </row>
    <row r="178" spans="1:31" ht="18" x14ac:dyDescent="0.35">
      <c r="A178" s="48">
        <f t="shared" si="2"/>
        <v>175</v>
      </c>
      <c r="B178" s="20" t="s">
        <v>82</v>
      </c>
      <c r="C178" s="12">
        <v>1829</v>
      </c>
      <c r="D178" s="12">
        <v>1953</v>
      </c>
      <c r="E178" s="12">
        <v>6.8</v>
      </c>
      <c r="F178" s="12">
        <v>402</v>
      </c>
      <c r="G178" s="12">
        <v>392</v>
      </c>
      <c r="H178" s="12">
        <v>-2.4900000000000002</v>
      </c>
      <c r="I178" s="12">
        <v>96</v>
      </c>
      <c r="J178" s="12">
        <v>40</v>
      </c>
      <c r="K178" s="12">
        <v>-58.33</v>
      </c>
      <c r="L178" s="12">
        <v>107</v>
      </c>
      <c r="M178" s="12">
        <v>111</v>
      </c>
      <c r="N178" s="12">
        <v>3.74</v>
      </c>
      <c r="O178" s="12">
        <v>199</v>
      </c>
      <c r="P178" s="12">
        <v>241</v>
      </c>
      <c r="Q178" s="12">
        <v>21.11</v>
      </c>
      <c r="R178" s="12">
        <v>12.34</v>
      </c>
      <c r="S178" s="13">
        <v>0.71</v>
      </c>
      <c r="T178" s="13">
        <v>0.85</v>
      </c>
      <c r="U178" s="12">
        <v>20.100000000000001</v>
      </c>
      <c r="V178" s="15">
        <v>17253</v>
      </c>
      <c r="W178" s="15">
        <v>18272</v>
      </c>
      <c r="X178" s="15">
        <v>-5.91</v>
      </c>
      <c r="Y178" s="15">
        <v>279.89999999999998</v>
      </c>
      <c r="Z178" s="12">
        <v>282.2</v>
      </c>
      <c r="AA178" s="56">
        <v>0.82</v>
      </c>
      <c r="AB178" s="58" t="s">
        <v>556</v>
      </c>
      <c r="AC178" s="51">
        <v>19.899999999999999</v>
      </c>
    </row>
    <row r="179" spans="1:31" ht="18" x14ac:dyDescent="0.35">
      <c r="A179" s="48">
        <f t="shared" si="2"/>
        <v>176</v>
      </c>
      <c r="B179" s="20" t="s">
        <v>515</v>
      </c>
      <c r="C179" s="12">
        <v>8432</v>
      </c>
      <c r="D179" s="12">
        <v>8984</v>
      </c>
      <c r="E179" s="12">
        <v>6.5</v>
      </c>
      <c r="F179" s="12">
        <v>1323</v>
      </c>
      <c r="G179" s="12">
        <v>1159</v>
      </c>
      <c r="H179" s="12">
        <v>-12.4</v>
      </c>
      <c r="I179" s="12">
        <v>182</v>
      </c>
      <c r="J179" s="12">
        <v>50</v>
      </c>
      <c r="K179" s="12">
        <v>-72.53</v>
      </c>
      <c r="L179" s="12">
        <v>0</v>
      </c>
      <c r="M179" s="12">
        <v>0</v>
      </c>
      <c r="N179" s="12"/>
      <c r="O179" s="12">
        <v>1141</v>
      </c>
      <c r="P179" s="12">
        <v>1109</v>
      </c>
      <c r="Q179" s="12">
        <v>-2.8</v>
      </c>
      <c r="R179" s="12">
        <v>12.34</v>
      </c>
      <c r="S179" s="13">
        <v>0.68</v>
      </c>
      <c r="T179" s="13">
        <v>0.68</v>
      </c>
      <c r="U179" s="12">
        <v>1</v>
      </c>
      <c r="V179" s="15">
        <v>10430</v>
      </c>
      <c r="W179" s="15">
        <v>12770</v>
      </c>
      <c r="X179" s="15">
        <v>-22.44</v>
      </c>
      <c r="Y179" s="15">
        <v>1686.3</v>
      </c>
      <c r="Z179" s="12">
        <v>1623.5</v>
      </c>
      <c r="AA179" s="56">
        <v>-3.72</v>
      </c>
      <c r="AB179" s="58" t="s">
        <v>546</v>
      </c>
      <c r="AC179" s="51">
        <v>30</v>
      </c>
    </row>
    <row r="180" spans="1:31" ht="18" x14ac:dyDescent="0.35">
      <c r="A180" s="48">
        <f t="shared" si="2"/>
        <v>177</v>
      </c>
      <c r="B180" s="20" t="s">
        <v>337</v>
      </c>
      <c r="C180" s="12">
        <v>39365</v>
      </c>
      <c r="D180" s="12">
        <v>38038</v>
      </c>
      <c r="E180" s="12">
        <v>-3.4</v>
      </c>
      <c r="F180" s="12">
        <v>6671</v>
      </c>
      <c r="G180" s="12">
        <v>7912</v>
      </c>
      <c r="H180" s="12">
        <v>18.600000000000001</v>
      </c>
      <c r="I180" s="12">
        <v>1804</v>
      </c>
      <c r="J180" s="12">
        <v>1382</v>
      </c>
      <c r="K180" s="12">
        <v>-23.39</v>
      </c>
      <c r="L180" s="12">
        <v>1293</v>
      </c>
      <c r="M180" s="12">
        <v>1771</v>
      </c>
      <c r="N180" s="12">
        <v>36.97</v>
      </c>
      <c r="O180" s="12">
        <v>3469</v>
      </c>
      <c r="P180" s="12">
        <v>4662</v>
      </c>
      <c r="Q180" s="12">
        <v>34.39</v>
      </c>
      <c r="R180" s="12">
        <v>12.26</v>
      </c>
      <c r="S180" s="13">
        <v>0.56000000000000005</v>
      </c>
      <c r="T180" s="13">
        <v>0.76</v>
      </c>
      <c r="U180" s="12">
        <v>34.5</v>
      </c>
      <c r="V180" s="15">
        <v>288062</v>
      </c>
      <c r="W180" s="15">
        <v>300423</v>
      </c>
      <c r="X180" s="15">
        <v>-4.29</v>
      </c>
      <c r="Y180" s="15">
        <v>6186</v>
      </c>
      <c r="Z180" s="12">
        <v>6180</v>
      </c>
      <c r="AA180" s="56">
        <v>-0.1</v>
      </c>
      <c r="AB180" s="58" t="s">
        <v>556</v>
      </c>
      <c r="AC180" s="51">
        <v>19.100000000000001</v>
      </c>
    </row>
    <row r="181" spans="1:31" ht="18" x14ac:dyDescent="0.35">
      <c r="A181" s="48">
        <f t="shared" si="2"/>
        <v>178</v>
      </c>
      <c r="B181" s="20" t="s">
        <v>256</v>
      </c>
      <c r="C181" s="12">
        <v>2160</v>
      </c>
      <c r="D181" s="12">
        <v>2379</v>
      </c>
      <c r="E181" s="12">
        <v>10.1</v>
      </c>
      <c r="F181" s="12">
        <v>362</v>
      </c>
      <c r="G181" s="12">
        <v>384</v>
      </c>
      <c r="H181" s="12">
        <v>6.08</v>
      </c>
      <c r="I181" s="12">
        <v>15</v>
      </c>
      <c r="J181" s="12">
        <v>35</v>
      </c>
      <c r="K181" s="12">
        <v>133.33000000000001</v>
      </c>
      <c r="L181" s="12">
        <v>57</v>
      </c>
      <c r="M181" s="12">
        <v>61</v>
      </c>
      <c r="N181" s="12">
        <v>7.02</v>
      </c>
      <c r="O181" s="12">
        <v>290</v>
      </c>
      <c r="P181" s="12">
        <v>289</v>
      </c>
      <c r="Q181" s="12">
        <v>-0.34</v>
      </c>
      <c r="R181" s="12">
        <v>12.15</v>
      </c>
      <c r="S181" s="13">
        <v>0.21</v>
      </c>
      <c r="T181" s="13">
        <v>0.21</v>
      </c>
      <c r="U181" s="12">
        <v>-0.8</v>
      </c>
      <c r="V181" s="15">
        <v>10890</v>
      </c>
      <c r="W181" s="15">
        <v>12172</v>
      </c>
      <c r="X181" s="15">
        <v>-11.77</v>
      </c>
      <c r="Y181" s="15">
        <v>1390.2</v>
      </c>
      <c r="Z181" s="12">
        <v>1396.8</v>
      </c>
      <c r="AA181" s="56">
        <v>0.47</v>
      </c>
      <c r="AB181" s="58" t="s">
        <v>556</v>
      </c>
      <c r="AC181" s="51">
        <v>43.1</v>
      </c>
    </row>
    <row r="182" spans="1:31" ht="18" x14ac:dyDescent="0.35">
      <c r="A182" s="48">
        <f t="shared" si="2"/>
        <v>179</v>
      </c>
      <c r="B182" s="20" t="s">
        <v>3</v>
      </c>
      <c r="C182" s="12">
        <v>4205.7</v>
      </c>
      <c r="D182" s="12">
        <v>4695.3999999999996</v>
      </c>
      <c r="E182" s="12">
        <v>11.6</v>
      </c>
      <c r="F182" s="12">
        <v>625.5</v>
      </c>
      <c r="G182" s="12">
        <v>752.2</v>
      </c>
      <c r="H182" s="12">
        <v>20.260000000000002</v>
      </c>
      <c r="I182" s="12">
        <v>101.4</v>
      </c>
      <c r="J182" s="12">
        <v>146.5</v>
      </c>
      <c r="K182" s="12">
        <v>44.48</v>
      </c>
      <c r="L182" s="12">
        <v>40.299999999999997</v>
      </c>
      <c r="M182" s="12">
        <v>39.1</v>
      </c>
      <c r="N182" s="12">
        <v>-2.98</v>
      </c>
      <c r="O182" s="12">
        <v>483.8</v>
      </c>
      <c r="P182" s="12">
        <v>566.6</v>
      </c>
      <c r="Q182" s="12">
        <v>17.11</v>
      </c>
      <c r="R182" s="12">
        <v>12.07</v>
      </c>
      <c r="S182" s="13">
        <v>0.69</v>
      </c>
      <c r="T182" s="13">
        <v>0.8</v>
      </c>
      <c r="U182" s="12">
        <v>16.5</v>
      </c>
      <c r="V182" s="15">
        <v>21459.3</v>
      </c>
      <c r="W182" s="15">
        <v>19955.3</v>
      </c>
      <c r="X182" s="15">
        <v>7.01</v>
      </c>
      <c r="Y182" s="15">
        <v>705.7</v>
      </c>
      <c r="Z182" s="12">
        <v>709.5</v>
      </c>
      <c r="AA182" s="56">
        <v>0.54</v>
      </c>
      <c r="AB182" s="58" t="s">
        <v>557</v>
      </c>
      <c r="AC182" s="51">
        <v>27.6</v>
      </c>
    </row>
    <row r="183" spans="1:31" ht="18" x14ac:dyDescent="0.35">
      <c r="A183" s="48">
        <f t="shared" si="2"/>
        <v>180</v>
      </c>
      <c r="B183" s="20" t="s">
        <v>200</v>
      </c>
      <c r="C183" s="12">
        <v>1477</v>
      </c>
      <c r="D183" s="12">
        <v>1517</v>
      </c>
      <c r="E183" s="12">
        <v>2.7</v>
      </c>
      <c r="F183" s="12">
        <v>247</v>
      </c>
      <c r="G183" s="12">
        <v>242</v>
      </c>
      <c r="H183" s="12">
        <v>-2.02</v>
      </c>
      <c r="I183" s="12">
        <v>75</v>
      </c>
      <c r="J183" s="12">
        <v>61</v>
      </c>
      <c r="K183" s="12">
        <v>-18.670000000000002</v>
      </c>
      <c r="L183" s="12">
        <v>22</v>
      </c>
      <c r="M183" s="12">
        <v>20</v>
      </c>
      <c r="N183" s="12">
        <v>-9.09</v>
      </c>
      <c r="O183" s="12">
        <v>172</v>
      </c>
      <c r="P183" s="12">
        <v>181</v>
      </c>
      <c r="Q183" s="12">
        <v>5.23</v>
      </c>
      <c r="R183" s="12">
        <v>11.93</v>
      </c>
      <c r="S183" s="13">
        <v>1.31</v>
      </c>
      <c r="T183" s="13">
        <v>1.37</v>
      </c>
      <c r="U183" s="12">
        <v>4.8</v>
      </c>
      <c r="V183" s="15">
        <v>4225</v>
      </c>
      <c r="W183" s="15">
        <v>4607</v>
      </c>
      <c r="X183" s="15">
        <v>-9.0399999999999991</v>
      </c>
      <c r="Y183" s="15">
        <v>131.36199999999999</v>
      </c>
      <c r="Z183" s="12">
        <v>131.9</v>
      </c>
      <c r="AA183" s="56">
        <v>0.41</v>
      </c>
      <c r="AB183" s="58" t="s">
        <v>556</v>
      </c>
      <c r="AC183" s="51">
        <v>21.9</v>
      </c>
    </row>
    <row r="184" spans="1:31" ht="18" x14ac:dyDescent="0.35">
      <c r="A184" s="48">
        <f t="shared" si="2"/>
        <v>181</v>
      </c>
      <c r="B184" s="20" t="s">
        <v>198</v>
      </c>
      <c r="C184" s="12">
        <v>2448.6999999999998</v>
      </c>
      <c r="D184" s="12">
        <v>2331.5</v>
      </c>
      <c r="E184" s="12">
        <v>-4.8</v>
      </c>
      <c r="F184" s="12">
        <v>377.5</v>
      </c>
      <c r="G184" s="12">
        <v>440.6</v>
      </c>
      <c r="H184" s="12">
        <v>16.72</v>
      </c>
      <c r="I184" s="12">
        <v>65.900000000000006</v>
      </c>
      <c r="J184" s="12">
        <v>74.900000000000006</v>
      </c>
      <c r="K184" s="12">
        <v>13.66</v>
      </c>
      <c r="L184" s="12">
        <v>96.6</v>
      </c>
      <c r="M184" s="12">
        <v>83.2</v>
      </c>
      <c r="N184" s="12">
        <v>-13.87</v>
      </c>
      <c r="O184" s="12">
        <v>208.5</v>
      </c>
      <c r="P184" s="12">
        <v>278.10000000000002</v>
      </c>
      <c r="Q184" s="12">
        <v>33.380000000000003</v>
      </c>
      <c r="R184" s="12">
        <v>11.93</v>
      </c>
      <c r="S184" s="13">
        <v>0.96</v>
      </c>
      <c r="T184" s="13">
        <v>1.28</v>
      </c>
      <c r="U184" s="12">
        <v>33.299999999999997</v>
      </c>
      <c r="V184" s="15">
        <v>17944.599999999999</v>
      </c>
      <c r="W184" s="15">
        <v>16738.599999999999</v>
      </c>
      <c r="X184" s="15">
        <v>6.72</v>
      </c>
      <c r="Y184" s="15">
        <v>216.5</v>
      </c>
      <c r="Z184" s="12">
        <v>216.6</v>
      </c>
      <c r="AA184" s="56">
        <v>0.05</v>
      </c>
      <c r="AB184" s="58" t="s">
        <v>556</v>
      </c>
      <c r="AC184" s="51">
        <v>12.2</v>
      </c>
      <c r="AE184" s="36"/>
    </row>
    <row r="185" spans="1:31" ht="18" x14ac:dyDescent="0.35">
      <c r="A185" s="48">
        <f t="shared" si="2"/>
        <v>182</v>
      </c>
      <c r="B185" s="20" t="s">
        <v>463</v>
      </c>
      <c r="C185" s="12">
        <v>4489</v>
      </c>
      <c r="D185" s="12">
        <v>4823</v>
      </c>
      <c r="E185" s="12">
        <v>7.4</v>
      </c>
      <c r="F185" s="12">
        <v>992</v>
      </c>
      <c r="G185" s="12">
        <v>948</v>
      </c>
      <c r="H185" s="12">
        <v>-4.4400000000000004</v>
      </c>
      <c r="I185" s="12">
        <v>261</v>
      </c>
      <c r="J185" s="12">
        <v>269</v>
      </c>
      <c r="K185" s="12">
        <v>3.07</v>
      </c>
      <c r="L185" s="12">
        <v>99</v>
      </c>
      <c r="M185" s="12">
        <v>106</v>
      </c>
      <c r="N185" s="12">
        <v>7.07</v>
      </c>
      <c r="O185" s="12">
        <v>632</v>
      </c>
      <c r="P185" s="12">
        <v>573</v>
      </c>
      <c r="Q185" s="12">
        <v>-9.34</v>
      </c>
      <c r="R185" s="12">
        <v>11.88</v>
      </c>
      <c r="S185" s="13">
        <v>2.17</v>
      </c>
      <c r="T185" s="13">
        <v>2.02</v>
      </c>
      <c r="U185" s="12">
        <v>-7.1</v>
      </c>
      <c r="V185" s="15">
        <v>8899</v>
      </c>
      <c r="W185" s="15">
        <v>8902</v>
      </c>
      <c r="X185" s="15">
        <v>-0.03</v>
      </c>
      <c r="Y185" s="15">
        <v>291</v>
      </c>
      <c r="Z185" s="12">
        <v>284</v>
      </c>
      <c r="AA185" s="56">
        <v>-2.41</v>
      </c>
      <c r="AB185" s="58" t="s">
        <v>534</v>
      </c>
      <c r="AC185" s="51">
        <v>10.9</v>
      </c>
      <c r="AE185" s="36"/>
    </row>
    <row r="186" spans="1:31" ht="18" x14ac:dyDescent="0.35">
      <c r="A186" s="48">
        <f t="shared" si="2"/>
        <v>183</v>
      </c>
      <c r="B186" s="20" t="s">
        <v>368</v>
      </c>
      <c r="C186" s="12">
        <v>2105.1</v>
      </c>
      <c r="D186" s="12">
        <v>2288</v>
      </c>
      <c r="E186" s="12">
        <v>8.6999999999999993</v>
      </c>
      <c r="F186" s="12">
        <v>522.6</v>
      </c>
      <c r="G186" s="12">
        <v>476.3</v>
      </c>
      <c r="H186" s="12">
        <v>-8.86</v>
      </c>
      <c r="I186" s="12">
        <v>157.80000000000001</v>
      </c>
      <c r="J186" s="12">
        <v>83.8</v>
      </c>
      <c r="K186" s="12">
        <v>-46.89</v>
      </c>
      <c r="L186" s="12">
        <v>103.4</v>
      </c>
      <c r="M186" s="12">
        <v>121.1</v>
      </c>
      <c r="N186" s="12">
        <v>17.12</v>
      </c>
      <c r="O186" s="12">
        <v>259.5</v>
      </c>
      <c r="P186" s="12">
        <v>269.5</v>
      </c>
      <c r="Q186" s="12">
        <v>3.85</v>
      </c>
      <c r="R186" s="12">
        <v>11.78</v>
      </c>
      <c r="S186" s="13">
        <v>0.82</v>
      </c>
      <c r="T186" s="13">
        <v>0.85</v>
      </c>
      <c r="U186" s="12">
        <v>3.9</v>
      </c>
      <c r="V186" s="15">
        <v>21395.4</v>
      </c>
      <c r="W186" s="15">
        <v>25700.7</v>
      </c>
      <c r="X186" s="15">
        <v>-20.12</v>
      </c>
      <c r="Y186" s="15">
        <v>318.125</v>
      </c>
      <c r="Z186" s="12">
        <v>317.99299999999999</v>
      </c>
      <c r="AA186" s="56">
        <v>-0.04</v>
      </c>
      <c r="AB186" s="58" t="s">
        <v>556</v>
      </c>
      <c r="AC186" s="51">
        <v>18.7</v>
      </c>
    </row>
    <row r="187" spans="1:31" ht="18" x14ac:dyDescent="0.35">
      <c r="A187" s="48">
        <f t="shared" si="2"/>
        <v>184</v>
      </c>
      <c r="B187" s="20" t="s">
        <v>27</v>
      </c>
      <c r="C187" s="12">
        <v>548.79999999999995</v>
      </c>
      <c r="D187" s="12">
        <v>613.1</v>
      </c>
      <c r="E187" s="12">
        <v>11.7</v>
      </c>
      <c r="F187" s="12">
        <v>98.2</v>
      </c>
      <c r="G187" s="12">
        <v>99.1</v>
      </c>
      <c r="H187" s="12">
        <v>0.92</v>
      </c>
      <c r="I187" s="12">
        <v>13.6</v>
      </c>
      <c r="J187" s="12">
        <v>13.8</v>
      </c>
      <c r="K187" s="12">
        <v>1.47</v>
      </c>
      <c r="L187" s="12">
        <v>15.9</v>
      </c>
      <c r="M187" s="12">
        <v>12.9</v>
      </c>
      <c r="N187" s="12">
        <v>-18.87</v>
      </c>
      <c r="O187" s="12">
        <v>68.400000000000006</v>
      </c>
      <c r="P187" s="12">
        <v>72.2</v>
      </c>
      <c r="Q187" s="12">
        <v>5.56</v>
      </c>
      <c r="R187" s="12">
        <v>11.78</v>
      </c>
      <c r="S187" s="13">
        <v>0.71</v>
      </c>
      <c r="T187" s="13">
        <v>0.75</v>
      </c>
      <c r="U187" s="12">
        <v>5.9</v>
      </c>
      <c r="V187" s="15">
        <v>2034</v>
      </c>
      <c r="W187" s="15">
        <v>2172.1</v>
      </c>
      <c r="X187" s="15">
        <v>-6.79</v>
      </c>
      <c r="Y187" s="15">
        <v>96.1</v>
      </c>
      <c r="Z187" s="12">
        <v>95.8</v>
      </c>
      <c r="AA187" s="56">
        <v>-0.31</v>
      </c>
      <c r="AB187" s="58" t="s">
        <v>556</v>
      </c>
      <c r="AC187" s="51">
        <v>22</v>
      </c>
    </row>
    <row r="188" spans="1:31" ht="18" x14ac:dyDescent="0.35">
      <c r="A188" s="48">
        <f t="shared" si="2"/>
        <v>185</v>
      </c>
      <c r="B188" s="20" t="s">
        <v>348</v>
      </c>
      <c r="C188" s="12">
        <v>3248</v>
      </c>
      <c r="D188" s="12">
        <v>3401</v>
      </c>
      <c r="E188" s="12">
        <v>4.7</v>
      </c>
      <c r="F188" s="12">
        <v>434</v>
      </c>
      <c r="G188" s="12">
        <v>580</v>
      </c>
      <c r="H188" s="12">
        <v>33.64</v>
      </c>
      <c r="I188" s="12">
        <v>43</v>
      </c>
      <c r="J188" s="12">
        <v>117</v>
      </c>
      <c r="K188" s="12">
        <v>172.09</v>
      </c>
      <c r="L188" s="12">
        <v>127</v>
      </c>
      <c r="M188" s="12">
        <v>69</v>
      </c>
      <c r="N188" s="12">
        <v>-45.67</v>
      </c>
      <c r="O188" s="12">
        <v>266</v>
      </c>
      <c r="P188" s="12">
        <v>394</v>
      </c>
      <c r="Q188" s="12">
        <v>48.12</v>
      </c>
      <c r="R188" s="12">
        <v>11.58</v>
      </c>
      <c r="S188" s="13">
        <v>0.75</v>
      </c>
      <c r="T188" s="13">
        <v>1.1299999999999999</v>
      </c>
      <c r="U188" s="12">
        <v>50.7</v>
      </c>
      <c r="V188" s="15">
        <v>13421</v>
      </c>
      <c r="W188" s="15">
        <v>14164</v>
      </c>
      <c r="X188" s="15">
        <v>-5.54</v>
      </c>
      <c r="Y188" s="15">
        <v>354</v>
      </c>
      <c r="Z188" s="12">
        <v>348</v>
      </c>
      <c r="AA188" s="56">
        <v>-1.69</v>
      </c>
      <c r="AB188" s="58" t="s">
        <v>556</v>
      </c>
      <c r="AC188" s="51">
        <v>14.5</v>
      </c>
    </row>
    <row r="189" spans="1:31" ht="18" x14ac:dyDescent="0.35">
      <c r="A189" s="48">
        <f t="shared" si="2"/>
        <v>186</v>
      </c>
      <c r="B189" s="20" t="s">
        <v>473</v>
      </c>
      <c r="C189" s="12">
        <v>7283</v>
      </c>
      <c r="D189" s="12">
        <v>7369</v>
      </c>
      <c r="E189" s="12">
        <v>1.2</v>
      </c>
      <c r="F189" s="12">
        <v>1235</v>
      </c>
      <c r="G189" s="12">
        <v>1297</v>
      </c>
      <c r="H189" s="12">
        <v>5.0199999999999996</v>
      </c>
      <c r="I189" s="12">
        <v>147</v>
      </c>
      <c r="J189" s="12">
        <v>177</v>
      </c>
      <c r="K189" s="12">
        <v>20.41</v>
      </c>
      <c r="L189" s="12">
        <v>268</v>
      </c>
      <c r="M189" s="12">
        <v>270</v>
      </c>
      <c r="N189" s="12">
        <v>0.75</v>
      </c>
      <c r="O189" s="12">
        <v>821</v>
      </c>
      <c r="P189" s="12">
        <v>853</v>
      </c>
      <c r="Q189" s="12">
        <v>3.9</v>
      </c>
      <c r="R189" s="12">
        <v>11.58</v>
      </c>
      <c r="S189" s="13">
        <v>0.59</v>
      </c>
      <c r="T189" s="13">
        <v>0.63</v>
      </c>
      <c r="U189" s="12">
        <v>6.1</v>
      </c>
      <c r="V189" s="15">
        <v>48191</v>
      </c>
      <c r="W189" s="15">
        <v>45566</v>
      </c>
      <c r="X189" s="15">
        <v>5.45</v>
      </c>
      <c r="Y189" s="15">
        <v>1383.1</v>
      </c>
      <c r="Z189" s="12">
        <v>1354</v>
      </c>
      <c r="AA189" s="56">
        <v>-2.1</v>
      </c>
      <c r="AB189" s="58" t="s">
        <v>527</v>
      </c>
      <c r="AC189" s="51">
        <v>23</v>
      </c>
    </row>
    <row r="190" spans="1:31" ht="18" x14ac:dyDescent="0.35">
      <c r="A190" s="48">
        <f t="shared" si="2"/>
        <v>187</v>
      </c>
      <c r="B190" s="20" t="s">
        <v>242</v>
      </c>
      <c r="C190" s="12">
        <v>2382</v>
      </c>
      <c r="D190" s="12">
        <v>2421</v>
      </c>
      <c r="E190" s="12">
        <v>1.6</v>
      </c>
      <c r="F190" s="12">
        <v>50</v>
      </c>
      <c r="G190" s="12">
        <v>399</v>
      </c>
      <c r="H190" s="12">
        <v>698</v>
      </c>
      <c r="I190" s="12">
        <v>-5</v>
      </c>
      <c r="J190" s="12">
        <v>-1</v>
      </c>
      <c r="K190" s="12">
        <v>80</v>
      </c>
      <c r="L190" s="12">
        <v>224</v>
      </c>
      <c r="M190" s="12">
        <v>167</v>
      </c>
      <c r="N190" s="12">
        <v>-25.45</v>
      </c>
      <c r="O190" s="12">
        <v>-130</v>
      </c>
      <c r="P190" s="12">
        <v>279</v>
      </c>
      <c r="Q190" s="12">
        <v>314.62</v>
      </c>
      <c r="R190" s="12">
        <v>11.52</v>
      </c>
      <c r="S190" s="13">
        <v>-0.41</v>
      </c>
      <c r="T190" s="13">
        <v>0.87</v>
      </c>
      <c r="U190" s="12">
        <v>310.60000000000002</v>
      </c>
      <c r="V190" s="15">
        <v>27795</v>
      </c>
      <c r="W190" s="15">
        <v>23886</v>
      </c>
      <c r="X190" s="15">
        <v>14.06</v>
      </c>
      <c r="Y190" s="15">
        <v>316</v>
      </c>
      <c r="Z190" s="12">
        <v>322</v>
      </c>
      <c r="AA190" s="56">
        <v>1.9</v>
      </c>
      <c r="AB190" s="58" t="s">
        <v>556</v>
      </c>
      <c r="AC190" s="51">
        <v>11.5</v>
      </c>
    </row>
    <row r="191" spans="1:31" ht="18" x14ac:dyDescent="0.35">
      <c r="A191" s="48">
        <f t="shared" si="2"/>
        <v>188</v>
      </c>
      <c r="B191" s="20" t="s">
        <v>354</v>
      </c>
      <c r="C191" s="12">
        <v>919.8</v>
      </c>
      <c r="D191" s="12">
        <v>795</v>
      </c>
      <c r="E191" s="12">
        <v>-13.6</v>
      </c>
      <c r="F191" s="12">
        <v>106.6</v>
      </c>
      <c r="G191" s="12">
        <v>167.8</v>
      </c>
      <c r="H191" s="12">
        <v>57.41</v>
      </c>
      <c r="I191" s="12">
        <v>12.3</v>
      </c>
      <c r="J191" s="12">
        <v>24.7</v>
      </c>
      <c r="K191" s="12">
        <v>100.81</v>
      </c>
      <c r="L191" s="12">
        <v>41.3</v>
      </c>
      <c r="M191" s="12">
        <v>45.5</v>
      </c>
      <c r="N191" s="12">
        <v>10.17</v>
      </c>
      <c r="O191" s="12">
        <v>48.8</v>
      </c>
      <c r="P191" s="12">
        <v>91.4</v>
      </c>
      <c r="Q191" s="12">
        <v>87.3</v>
      </c>
      <c r="R191" s="12">
        <v>11.5</v>
      </c>
      <c r="S191" s="13">
        <v>0.32</v>
      </c>
      <c r="T191" s="13">
        <v>0.56999999999999995</v>
      </c>
      <c r="U191" s="12">
        <v>79.3</v>
      </c>
      <c r="V191" s="15">
        <v>7228.8</v>
      </c>
      <c r="W191" s="15">
        <v>8951.7000000000007</v>
      </c>
      <c r="X191" s="15">
        <v>-23.83</v>
      </c>
      <c r="Y191" s="15">
        <v>153.255</v>
      </c>
      <c r="Z191" s="12">
        <v>160.035</v>
      </c>
      <c r="AA191" s="56">
        <v>4.42</v>
      </c>
      <c r="AB191" s="58" t="s">
        <v>556</v>
      </c>
      <c r="AC191" s="51">
        <v>50.7</v>
      </c>
    </row>
    <row r="192" spans="1:31" ht="18" x14ac:dyDescent="0.35">
      <c r="A192" s="48">
        <f t="shared" si="2"/>
        <v>189</v>
      </c>
      <c r="B192" s="20" t="s">
        <v>440</v>
      </c>
      <c r="C192" s="12">
        <v>6790</v>
      </c>
      <c r="D192" s="12">
        <v>4248</v>
      </c>
      <c r="E192" s="12">
        <v>-37.4</v>
      </c>
      <c r="F192" s="12">
        <v>1131</v>
      </c>
      <c r="G192" s="12">
        <v>708</v>
      </c>
      <c r="H192" s="12">
        <v>-37.4</v>
      </c>
      <c r="I192" s="12">
        <v>275</v>
      </c>
      <c r="J192" s="12">
        <v>169</v>
      </c>
      <c r="K192" s="12">
        <v>-38.549999999999997</v>
      </c>
      <c r="L192" s="12">
        <v>102</v>
      </c>
      <c r="M192" s="12">
        <v>50</v>
      </c>
      <c r="N192" s="12">
        <v>-50.98</v>
      </c>
      <c r="O192" s="12">
        <v>740</v>
      </c>
      <c r="P192" s="12">
        <v>482</v>
      </c>
      <c r="Q192" s="12">
        <v>-34.86</v>
      </c>
      <c r="R192" s="12">
        <v>11.35</v>
      </c>
      <c r="S192" s="13">
        <v>1.1499999999999999</v>
      </c>
      <c r="T192" s="13">
        <v>0.76</v>
      </c>
      <c r="U192" s="12">
        <v>-34</v>
      </c>
      <c r="V192" s="15">
        <v>9271</v>
      </c>
      <c r="W192" s="15">
        <v>11293</v>
      </c>
      <c r="X192" s="15">
        <v>-21.81</v>
      </c>
      <c r="Y192" s="15">
        <v>644.04999999999995</v>
      </c>
      <c r="Z192" s="12">
        <v>636</v>
      </c>
      <c r="AA192" s="56">
        <v>-1.25</v>
      </c>
      <c r="AB192" s="58" t="s">
        <v>556</v>
      </c>
      <c r="AC192" s="51">
        <v>25.6</v>
      </c>
    </row>
    <row r="193" spans="1:29" ht="18" x14ac:dyDescent="0.35">
      <c r="A193" s="48">
        <f t="shared" si="2"/>
        <v>190</v>
      </c>
      <c r="B193" s="20" t="s">
        <v>517</v>
      </c>
      <c r="C193" s="12">
        <v>844.2</v>
      </c>
      <c r="D193" s="12">
        <v>932.1</v>
      </c>
      <c r="E193" s="12">
        <v>10.4</v>
      </c>
      <c r="F193" s="12">
        <v>96.2</v>
      </c>
      <c r="G193" s="12">
        <v>140.4</v>
      </c>
      <c r="H193" s="12">
        <v>45.95</v>
      </c>
      <c r="I193" s="12">
        <v>-3.6</v>
      </c>
      <c r="J193" s="12">
        <v>-10.6</v>
      </c>
      <c r="K193" s="12">
        <v>-194.44</v>
      </c>
      <c r="L193" s="12">
        <v>31.8</v>
      </c>
      <c r="M193" s="12">
        <v>46.3</v>
      </c>
      <c r="N193" s="12">
        <v>45.6</v>
      </c>
      <c r="O193" s="12">
        <v>66</v>
      </c>
      <c r="P193" s="12">
        <v>105.3</v>
      </c>
      <c r="Q193" s="12">
        <v>59.55</v>
      </c>
      <c r="R193" s="12">
        <v>11.3</v>
      </c>
      <c r="S193" s="13">
        <v>0.16</v>
      </c>
      <c r="T193" s="13">
        <v>0.26</v>
      </c>
      <c r="U193" s="12">
        <v>63.5</v>
      </c>
      <c r="V193" s="15">
        <v>6314</v>
      </c>
      <c r="W193" s="15">
        <v>6534.4</v>
      </c>
      <c r="X193" s="15">
        <v>-3.49</v>
      </c>
      <c r="Y193" s="15">
        <v>422.2</v>
      </c>
      <c r="Z193" s="12">
        <v>412.1</v>
      </c>
      <c r="AA193" s="56">
        <v>-2.39</v>
      </c>
      <c r="AB193" s="58" t="s">
        <v>546</v>
      </c>
      <c r="AC193" s="51">
        <v>45.5</v>
      </c>
    </row>
    <row r="194" spans="1:29" ht="18" x14ac:dyDescent="0.35">
      <c r="A194" s="48">
        <f t="shared" si="2"/>
        <v>191</v>
      </c>
      <c r="B194" s="20" t="s">
        <v>80</v>
      </c>
      <c r="C194" s="12">
        <v>3440</v>
      </c>
      <c r="D194" s="12">
        <v>3511</v>
      </c>
      <c r="E194" s="12">
        <v>2.1</v>
      </c>
      <c r="F194" s="12">
        <v>523</v>
      </c>
      <c r="G194" s="12">
        <v>602</v>
      </c>
      <c r="H194" s="12">
        <v>15.11</v>
      </c>
      <c r="I194" s="12">
        <v>137</v>
      </c>
      <c r="J194" s="12">
        <v>116</v>
      </c>
      <c r="K194" s="12">
        <v>-15.33</v>
      </c>
      <c r="L194" s="12">
        <v>89</v>
      </c>
      <c r="M194" s="12">
        <v>91</v>
      </c>
      <c r="N194" s="12">
        <v>2.25</v>
      </c>
      <c r="O194" s="12">
        <v>298</v>
      </c>
      <c r="P194" s="12">
        <v>396</v>
      </c>
      <c r="Q194" s="12">
        <v>32.89</v>
      </c>
      <c r="R194" s="12">
        <v>11.28</v>
      </c>
      <c r="S194" s="13">
        <v>0.67</v>
      </c>
      <c r="T194" s="13">
        <v>0.91</v>
      </c>
      <c r="U194" s="12">
        <v>35.4</v>
      </c>
      <c r="V194" s="15">
        <v>15133</v>
      </c>
      <c r="W194" s="15">
        <v>16062</v>
      </c>
      <c r="X194" s="15">
        <v>-6.14</v>
      </c>
      <c r="Y194" s="15">
        <v>444.1</v>
      </c>
      <c r="Z194" s="12">
        <v>435.8</v>
      </c>
      <c r="AA194" s="56">
        <v>-1.87</v>
      </c>
      <c r="AB194" s="58" t="s">
        <v>556</v>
      </c>
      <c r="AC194" s="51">
        <v>13.8</v>
      </c>
    </row>
    <row r="195" spans="1:29" ht="18" x14ac:dyDescent="0.35">
      <c r="A195" s="48">
        <f t="shared" si="2"/>
        <v>192</v>
      </c>
      <c r="B195" s="20" t="s">
        <v>491</v>
      </c>
      <c r="C195" s="12">
        <v>3793.2</v>
      </c>
      <c r="D195" s="12">
        <v>3882.3</v>
      </c>
      <c r="E195" s="12">
        <v>2.2999999999999998</v>
      </c>
      <c r="F195" s="12">
        <v>466.1</v>
      </c>
      <c r="G195" s="12">
        <v>503.4</v>
      </c>
      <c r="H195" s="12">
        <v>8</v>
      </c>
      <c r="I195" s="12">
        <v>107</v>
      </c>
      <c r="J195" s="12">
        <v>71.3</v>
      </c>
      <c r="K195" s="12">
        <v>-33.36</v>
      </c>
      <c r="L195" s="12">
        <v>0</v>
      </c>
      <c r="M195" s="12">
        <v>0</v>
      </c>
      <c r="N195" s="12"/>
      <c r="O195" s="12">
        <v>357.8</v>
      </c>
      <c r="P195" s="12">
        <v>437.6</v>
      </c>
      <c r="Q195" s="12">
        <v>22.3</v>
      </c>
      <c r="R195" s="12">
        <v>11.27</v>
      </c>
      <c r="S195" s="13">
        <v>0.61</v>
      </c>
      <c r="T195" s="13">
        <v>0.75</v>
      </c>
      <c r="U195" s="12">
        <v>24.1</v>
      </c>
      <c r="V195" s="15">
        <v>17606.900000000001</v>
      </c>
      <c r="W195" s="15">
        <v>17275</v>
      </c>
      <c r="X195" s="15">
        <v>1.89</v>
      </c>
      <c r="Y195" s="15">
        <v>591.4</v>
      </c>
      <c r="Z195" s="12">
        <v>582.70000000000005</v>
      </c>
      <c r="AA195" s="56">
        <v>-1.47</v>
      </c>
      <c r="AB195" s="58" t="s">
        <v>547</v>
      </c>
      <c r="AC195" s="51">
        <v>14.7</v>
      </c>
    </row>
    <row r="196" spans="1:29" ht="18" x14ac:dyDescent="0.35">
      <c r="A196" s="48">
        <f t="shared" si="2"/>
        <v>193</v>
      </c>
      <c r="B196" s="20" t="s">
        <v>147</v>
      </c>
      <c r="C196" s="12">
        <v>3933.3</v>
      </c>
      <c r="D196" s="12">
        <v>4048.3</v>
      </c>
      <c r="E196" s="12">
        <v>2.9</v>
      </c>
      <c r="F196" s="12">
        <v>1111</v>
      </c>
      <c r="G196" s="12">
        <v>743.5</v>
      </c>
      <c r="H196" s="12">
        <v>-33.08</v>
      </c>
      <c r="I196" s="12">
        <v>343.2</v>
      </c>
      <c r="J196" s="12">
        <v>102</v>
      </c>
      <c r="K196" s="12">
        <v>-70.28</v>
      </c>
      <c r="L196" s="12">
        <v>200.6</v>
      </c>
      <c r="M196" s="12">
        <v>203.3</v>
      </c>
      <c r="N196" s="12">
        <v>1.35</v>
      </c>
      <c r="O196" s="12">
        <v>592.20000000000005</v>
      </c>
      <c r="P196" s="12">
        <v>454.4</v>
      </c>
      <c r="Q196" s="12">
        <v>-23.27</v>
      </c>
      <c r="R196" s="12">
        <v>11.22</v>
      </c>
      <c r="S196" s="13">
        <v>1.2</v>
      </c>
      <c r="T196" s="13">
        <v>0.92</v>
      </c>
      <c r="U196" s="12">
        <v>-23.4</v>
      </c>
      <c r="V196" s="15">
        <v>44039.6</v>
      </c>
      <c r="W196" s="15">
        <v>47109.2</v>
      </c>
      <c r="X196" s="15">
        <v>-6.97</v>
      </c>
      <c r="Y196" s="15">
        <v>492.03199999999998</v>
      </c>
      <c r="Z196" s="12">
        <v>493.12700000000001</v>
      </c>
      <c r="AA196" s="56">
        <v>0.22</v>
      </c>
      <c r="AB196" s="58" t="s">
        <v>556</v>
      </c>
      <c r="AC196" s="51">
        <v>19.399999999999999</v>
      </c>
    </row>
    <row r="197" spans="1:29" ht="18" x14ac:dyDescent="0.35">
      <c r="A197" s="48">
        <f t="shared" ref="A197:A260" si="3">ROW()-3</f>
        <v>194</v>
      </c>
      <c r="B197" s="20" t="s">
        <v>201</v>
      </c>
      <c r="C197" s="12">
        <v>2857</v>
      </c>
      <c r="D197" s="12">
        <v>3370</v>
      </c>
      <c r="E197" s="12">
        <v>18</v>
      </c>
      <c r="F197" s="12">
        <v>435</v>
      </c>
      <c r="G197" s="12">
        <v>513</v>
      </c>
      <c r="H197" s="12">
        <v>17.93</v>
      </c>
      <c r="I197" s="12">
        <v>107</v>
      </c>
      <c r="J197" s="12">
        <v>106</v>
      </c>
      <c r="K197" s="12">
        <v>-0.93</v>
      </c>
      <c r="L197" s="12">
        <v>28</v>
      </c>
      <c r="M197" s="12">
        <v>33</v>
      </c>
      <c r="N197" s="12">
        <v>17.86</v>
      </c>
      <c r="O197" s="12">
        <v>298</v>
      </c>
      <c r="P197" s="12">
        <v>372</v>
      </c>
      <c r="Q197" s="12">
        <v>24.83</v>
      </c>
      <c r="R197" s="12">
        <v>11.04</v>
      </c>
      <c r="S197" s="13">
        <v>0.8</v>
      </c>
      <c r="T197" s="13">
        <v>0.99</v>
      </c>
      <c r="U197" s="12">
        <v>23.7</v>
      </c>
      <c r="V197" s="15">
        <v>7326</v>
      </c>
      <c r="W197" s="15">
        <v>8061</v>
      </c>
      <c r="X197" s="15">
        <v>-10.029999999999999</v>
      </c>
      <c r="Y197" s="15">
        <v>372.3</v>
      </c>
      <c r="Z197" s="12">
        <v>375.7</v>
      </c>
      <c r="AA197" s="56">
        <v>0.91</v>
      </c>
      <c r="AB197" s="58" t="s">
        <v>556</v>
      </c>
      <c r="AC197" s="51">
        <v>34</v>
      </c>
    </row>
    <row r="198" spans="1:29" ht="18" x14ac:dyDescent="0.35">
      <c r="A198" s="48">
        <f t="shared" si="3"/>
        <v>195</v>
      </c>
      <c r="B198" s="20" t="s">
        <v>48</v>
      </c>
      <c r="C198" s="12">
        <v>6410</v>
      </c>
      <c r="D198" s="12">
        <v>6735</v>
      </c>
      <c r="E198" s="12">
        <v>5.0999999999999996</v>
      </c>
      <c r="F198" s="12">
        <v>863</v>
      </c>
      <c r="G198" s="12">
        <v>1014</v>
      </c>
      <c r="H198" s="12">
        <v>17.5</v>
      </c>
      <c r="I198" s="12">
        <v>138</v>
      </c>
      <c r="J198" s="12">
        <v>132</v>
      </c>
      <c r="K198" s="12">
        <v>-4.3499999999999996</v>
      </c>
      <c r="L198" s="12">
        <v>75</v>
      </c>
      <c r="M198" s="12">
        <v>143</v>
      </c>
      <c r="N198" s="12">
        <v>90.67</v>
      </c>
      <c r="O198" s="12">
        <v>650</v>
      </c>
      <c r="P198" s="12">
        <v>739</v>
      </c>
      <c r="Q198" s="12">
        <v>13.69</v>
      </c>
      <c r="R198" s="12">
        <v>10.97</v>
      </c>
      <c r="S198" s="13">
        <v>3.69</v>
      </c>
      <c r="T198" s="13">
        <v>4.21</v>
      </c>
      <c r="U198" s="12">
        <v>14.1</v>
      </c>
      <c r="V198" s="15">
        <v>19855</v>
      </c>
      <c r="W198" s="15">
        <v>27115</v>
      </c>
      <c r="X198" s="15">
        <v>-36.57</v>
      </c>
      <c r="Y198" s="15">
        <v>176.1</v>
      </c>
      <c r="Z198" s="12">
        <v>175.4</v>
      </c>
      <c r="AA198" s="56">
        <v>-0.4</v>
      </c>
      <c r="AB198" s="58" t="s">
        <v>556</v>
      </c>
      <c r="AC198" s="51">
        <v>23</v>
      </c>
    </row>
    <row r="199" spans="1:29" ht="18" x14ac:dyDescent="0.35">
      <c r="A199" s="48">
        <f t="shared" si="3"/>
        <v>196</v>
      </c>
      <c r="B199" s="20" t="s">
        <v>441</v>
      </c>
      <c r="C199" s="12">
        <v>5294</v>
      </c>
      <c r="D199" s="12">
        <v>6031.8</v>
      </c>
      <c r="E199" s="12">
        <v>13.9</v>
      </c>
      <c r="F199" s="12">
        <v>1003.3</v>
      </c>
      <c r="G199" s="12">
        <v>850.7</v>
      </c>
      <c r="H199" s="12">
        <v>-15.21</v>
      </c>
      <c r="I199" s="12">
        <v>327.60000000000002</v>
      </c>
      <c r="J199" s="12">
        <v>155.80000000000001</v>
      </c>
      <c r="K199" s="12">
        <v>-52.44</v>
      </c>
      <c r="L199" s="12">
        <v>22.9</v>
      </c>
      <c r="M199" s="12">
        <v>35.1</v>
      </c>
      <c r="N199" s="12">
        <v>53.28</v>
      </c>
      <c r="O199" s="12">
        <v>652.79999999999995</v>
      </c>
      <c r="P199" s="12">
        <v>660.1</v>
      </c>
      <c r="Q199" s="12">
        <v>1.1200000000000001</v>
      </c>
      <c r="R199" s="12">
        <v>10.94</v>
      </c>
      <c r="S199" s="13">
        <v>0.45</v>
      </c>
      <c r="T199" s="13">
        <v>0.47</v>
      </c>
      <c r="U199" s="12">
        <v>5.3</v>
      </c>
      <c r="V199" s="15">
        <v>8622.9</v>
      </c>
      <c r="W199" s="15">
        <v>12842.3</v>
      </c>
      <c r="X199" s="15">
        <v>-48.93</v>
      </c>
      <c r="Y199" s="15">
        <v>1464.8</v>
      </c>
      <c r="Z199" s="12">
        <v>1406.6</v>
      </c>
      <c r="AA199" s="56">
        <v>-3.97</v>
      </c>
      <c r="AB199" s="58" t="s">
        <v>559</v>
      </c>
      <c r="AC199" s="51">
        <v>18.2</v>
      </c>
    </row>
    <row r="200" spans="1:29" ht="18" x14ac:dyDescent="0.35">
      <c r="A200" s="48">
        <f t="shared" si="3"/>
        <v>197</v>
      </c>
      <c r="B200" s="20" t="s">
        <v>362</v>
      </c>
      <c r="C200" s="12">
        <v>4268</v>
      </c>
      <c r="D200" s="12">
        <v>4056</v>
      </c>
      <c r="E200" s="12">
        <v>-5</v>
      </c>
      <c r="F200" s="12">
        <v>906</v>
      </c>
      <c r="G200" s="12">
        <v>716</v>
      </c>
      <c r="H200" s="12">
        <v>-20.97</v>
      </c>
      <c r="I200" s="12">
        <v>109</v>
      </c>
      <c r="J200" s="12">
        <v>51</v>
      </c>
      <c r="K200" s="12">
        <v>-53.21</v>
      </c>
      <c r="L200" s="12">
        <v>218</v>
      </c>
      <c r="M200" s="12">
        <v>220</v>
      </c>
      <c r="N200" s="12">
        <v>0.92</v>
      </c>
      <c r="O200" s="12">
        <v>576</v>
      </c>
      <c r="P200" s="12">
        <v>442</v>
      </c>
      <c r="Q200" s="12">
        <v>-23.26</v>
      </c>
      <c r="R200" s="12">
        <v>10.9</v>
      </c>
      <c r="S200" s="13">
        <v>1.1299999999999999</v>
      </c>
      <c r="T200" s="13">
        <v>0.86</v>
      </c>
      <c r="U200" s="12">
        <v>-24</v>
      </c>
      <c r="V200" s="15">
        <v>50811</v>
      </c>
      <c r="W200" s="15">
        <v>48423</v>
      </c>
      <c r="X200" s="15">
        <v>4.7</v>
      </c>
      <c r="Y200" s="15">
        <v>511</v>
      </c>
      <c r="Z200" s="12">
        <v>516</v>
      </c>
      <c r="AA200" s="56">
        <v>0.98</v>
      </c>
      <c r="AB200" s="58" t="s">
        <v>556</v>
      </c>
      <c r="AC200" s="51">
        <v>13.9</v>
      </c>
    </row>
    <row r="201" spans="1:29" ht="18" x14ac:dyDescent="0.35">
      <c r="A201" s="48">
        <f t="shared" si="3"/>
        <v>198</v>
      </c>
      <c r="B201" s="20" t="s">
        <v>404</v>
      </c>
      <c r="C201" s="12">
        <v>2008.6</v>
      </c>
      <c r="D201" s="12">
        <v>2027.8</v>
      </c>
      <c r="E201" s="12">
        <v>1</v>
      </c>
      <c r="F201" s="12">
        <v>296.2</v>
      </c>
      <c r="G201" s="12">
        <v>287.10000000000002</v>
      </c>
      <c r="H201" s="12">
        <v>-3.07</v>
      </c>
      <c r="I201" s="12">
        <v>0</v>
      </c>
      <c r="J201" s="12">
        <v>0</v>
      </c>
      <c r="K201" s="12"/>
      <c r="L201" s="12">
        <v>81.5</v>
      </c>
      <c r="M201" s="12">
        <v>68.5</v>
      </c>
      <c r="N201" s="12">
        <v>-15.95</v>
      </c>
      <c r="O201" s="12">
        <v>214.7</v>
      </c>
      <c r="P201" s="12">
        <v>218.7</v>
      </c>
      <c r="Q201" s="12">
        <v>1.86</v>
      </c>
      <c r="R201" s="12">
        <v>10.79</v>
      </c>
      <c r="S201" s="13">
        <v>1</v>
      </c>
      <c r="T201" s="13">
        <v>1.02</v>
      </c>
      <c r="U201" s="12">
        <v>2.9</v>
      </c>
      <c r="V201" s="15">
        <v>12750.4</v>
      </c>
      <c r="W201" s="15">
        <v>13324.2</v>
      </c>
      <c r="X201" s="15">
        <v>-4.5</v>
      </c>
      <c r="Y201" s="15">
        <v>215.81299999999999</v>
      </c>
      <c r="Z201" s="12">
        <v>213.602</v>
      </c>
      <c r="AA201" s="56">
        <v>-1.02</v>
      </c>
      <c r="AB201" s="58" t="s">
        <v>556</v>
      </c>
      <c r="AC201" s="51">
        <v>13.9</v>
      </c>
    </row>
    <row r="202" spans="1:29" ht="18" x14ac:dyDescent="0.35">
      <c r="A202" s="48">
        <f t="shared" si="3"/>
        <v>199</v>
      </c>
      <c r="B202" s="20" t="s">
        <v>12</v>
      </c>
      <c r="C202" s="12">
        <v>12049</v>
      </c>
      <c r="D202" s="12">
        <v>12562</v>
      </c>
      <c r="E202" s="12">
        <v>4.3</v>
      </c>
      <c r="F202" s="12">
        <v>1976</v>
      </c>
      <c r="G202" s="12">
        <v>1970</v>
      </c>
      <c r="H202" s="12">
        <v>-0.3</v>
      </c>
      <c r="I202" s="12">
        <v>392</v>
      </c>
      <c r="J202" s="12">
        <v>303</v>
      </c>
      <c r="K202" s="12">
        <v>-22.7</v>
      </c>
      <c r="L202" s="12">
        <v>255</v>
      </c>
      <c r="M202" s="12">
        <v>313</v>
      </c>
      <c r="N202" s="12">
        <v>22.75</v>
      </c>
      <c r="O202" s="12">
        <v>1316</v>
      </c>
      <c r="P202" s="12">
        <v>1344</v>
      </c>
      <c r="Q202" s="12">
        <v>2.13</v>
      </c>
      <c r="R202" s="12">
        <v>10.7</v>
      </c>
      <c r="S202" s="13">
        <v>0.92</v>
      </c>
      <c r="T202" s="13">
        <v>0.94</v>
      </c>
      <c r="U202" s="12">
        <v>2.7</v>
      </c>
      <c r="V202" s="15">
        <v>63053</v>
      </c>
      <c r="W202" s="15">
        <v>71004</v>
      </c>
      <c r="X202" s="15">
        <v>-12.61</v>
      </c>
      <c r="Y202" s="15">
        <v>1440</v>
      </c>
      <c r="Z202" s="12">
        <v>1430</v>
      </c>
      <c r="AA202" s="56">
        <v>-0.69</v>
      </c>
      <c r="AB202" s="58" t="s">
        <v>560</v>
      </c>
      <c r="AC202" s="51">
        <v>19.2</v>
      </c>
    </row>
    <row r="203" spans="1:29" ht="18" x14ac:dyDescent="0.35">
      <c r="A203" s="48">
        <f t="shared" si="3"/>
        <v>200</v>
      </c>
      <c r="B203" s="20" t="s">
        <v>37</v>
      </c>
      <c r="C203" s="12">
        <v>7441</v>
      </c>
      <c r="D203" s="12">
        <v>7535</v>
      </c>
      <c r="E203" s="12">
        <v>1.3</v>
      </c>
      <c r="F203" s="12">
        <v>1010</v>
      </c>
      <c r="G203" s="12">
        <v>960</v>
      </c>
      <c r="H203" s="12">
        <v>-4.95</v>
      </c>
      <c r="I203" s="12">
        <v>247</v>
      </c>
      <c r="J203" s="12">
        <v>161</v>
      </c>
      <c r="K203" s="12">
        <v>-34.82</v>
      </c>
      <c r="L203" s="12">
        <v>0</v>
      </c>
      <c r="M203" s="12">
        <v>0</v>
      </c>
      <c r="N203" s="12"/>
      <c r="O203" s="12">
        <v>763</v>
      </c>
      <c r="P203" s="12">
        <v>799</v>
      </c>
      <c r="Q203" s="12">
        <v>4.72</v>
      </c>
      <c r="R203" s="12">
        <v>10.6</v>
      </c>
      <c r="S203" s="13">
        <v>2.48</v>
      </c>
      <c r="T203" s="13">
        <v>2.65</v>
      </c>
      <c r="U203" s="12">
        <v>6.9</v>
      </c>
      <c r="V203" s="15">
        <v>22628</v>
      </c>
      <c r="W203" s="15">
        <v>25445</v>
      </c>
      <c r="X203" s="15">
        <v>-12.45</v>
      </c>
      <c r="Y203" s="15">
        <v>307.28199999999998</v>
      </c>
      <c r="Z203" s="12">
        <v>301.10399999999998</v>
      </c>
      <c r="AA203" s="56">
        <v>-2.0099999999999998</v>
      </c>
      <c r="AB203" s="58" t="s">
        <v>559</v>
      </c>
      <c r="AC203" s="51">
        <v>19.3</v>
      </c>
    </row>
    <row r="204" spans="1:29" ht="18" x14ac:dyDescent="0.35">
      <c r="A204" s="48">
        <f t="shared" si="3"/>
        <v>201</v>
      </c>
      <c r="B204" s="20" t="s">
        <v>31</v>
      </c>
      <c r="C204" s="12">
        <v>21961</v>
      </c>
      <c r="D204" s="12">
        <v>23382</v>
      </c>
      <c r="E204" s="12">
        <v>6.5</v>
      </c>
      <c r="F204" s="12">
        <v>2232</v>
      </c>
      <c r="G204" s="12">
        <v>2941</v>
      </c>
      <c r="H204" s="12">
        <v>31.77</v>
      </c>
      <c r="I204" s="12">
        <v>566</v>
      </c>
      <c r="J204" s="12">
        <v>362</v>
      </c>
      <c r="K204" s="12">
        <v>-36.04</v>
      </c>
      <c r="L204" s="12">
        <v>87</v>
      </c>
      <c r="M204" s="12">
        <v>102</v>
      </c>
      <c r="N204" s="12">
        <v>17.239999999999998</v>
      </c>
      <c r="O204" s="12">
        <v>1577</v>
      </c>
      <c r="P204" s="12">
        <v>2474</v>
      </c>
      <c r="Q204" s="12">
        <v>56.88</v>
      </c>
      <c r="R204" s="12">
        <v>10.58</v>
      </c>
      <c r="S204" s="13">
        <v>2.54</v>
      </c>
      <c r="T204" s="13">
        <v>4.1500000000000004</v>
      </c>
      <c r="U204" s="12">
        <v>63.2</v>
      </c>
      <c r="V204" s="15">
        <v>89578</v>
      </c>
      <c r="W204" s="15">
        <v>112327</v>
      </c>
      <c r="X204" s="15">
        <v>-25.4</v>
      </c>
      <c r="Y204" s="15">
        <v>620.4</v>
      </c>
      <c r="Z204" s="12">
        <v>596.5</v>
      </c>
      <c r="AA204" s="56">
        <v>-3.85</v>
      </c>
      <c r="AB204" s="58" t="s">
        <v>556</v>
      </c>
      <c r="AC204" s="51">
        <v>25.1</v>
      </c>
    </row>
    <row r="205" spans="1:29" ht="18" x14ac:dyDescent="0.35">
      <c r="A205" s="48">
        <f t="shared" si="3"/>
        <v>202</v>
      </c>
      <c r="B205" s="20" t="s">
        <v>18</v>
      </c>
      <c r="C205" s="12">
        <v>1356</v>
      </c>
      <c r="D205" s="12">
        <v>1734</v>
      </c>
      <c r="E205" s="12">
        <v>27.9</v>
      </c>
      <c r="F205" s="12">
        <v>161</v>
      </c>
      <c r="G205" s="12">
        <v>232</v>
      </c>
      <c r="H205" s="12">
        <v>44.1</v>
      </c>
      <c r="I205" s="12">
        <v>52</v>
      </c>
      <c r="J205" s="12">
        <v>49</v>
      </c>
      <c r="K205" s="12">
        <v>-5.77</v>
      </c>
      <c r="L205" s="12">
        <v>0</v>
      </c>
      <c r="M205" s="12">
        <v>0</v>
      </c>
      <c r="N205" s="12"/>
      <c r="O205" s="12">
        <v>109</v>
      </c>
      <c r="P205" s="12">
        <v>183</v>
      </c>
      <c r="Q205" s="12">
        <v>67.89</v>
      </c>
      <c r="R205" s="12">
        <v>10.55</v>
      </c>
      <c r="S205" s="13">
        <v>1.28</v>
      </c>
      <c r="T205" s="13">
        <v>2.15</v>
      </c>
      <c r="U205" s="12">
        <v>68.2</v>
      </c>
      <c r="V205" s="15">
        <v>10069</v>
      </c>
      <c r="W205" s="15">
        <v>11630</v>
      </c>
      <c r="X205" s="15">
        <v>-15.5</v>
      </c>
      <c r="Y205" s="15">
        <v>85.376999999999995</v>
      </c>
      <c r="Z205" s="12">
        <v>85.238</v>
      </c>
      <c r="AA205" s="56">
        <v>-0.16</v>
      </c>
      <c r="AB205" s="58" t="s">
        <v>556</v>
      </c>
      <c r="AC205" s="51">
        <v>18.7</v>
      </c>
    </row>
    <row r="206" spans="1:29" ht="18" x14ac:dyDescent="0.35">
      <c r="A206" s="48">
        <f t="shared" si="3"/>
        <v>203</v>
      </c>
      <c r="B206" s="20" t="s">
        <v>359</v>
      </c>
      <c r="C206" s="12">
        <v>832.2</v>
      </c>
      <c r="D206" s="12">
        <v>865.7</v>
      </c>
      <c r="E206" s="12">
        <v>4</v>
      </c>
      <c r="F206" s="12">
        <v>219.9</v>
      </c>
      <c r="G206" s="12">
        <v>147.1</v>
      </c>
      <c r="H206" s="12">
        <v>-33.11</v>
      </c>
      <c r="I206" s="12">
        <v>40.299999999999997</v>
      </c>
      <c r="J206" s="12">
        <v>29.4</v>
      </c>
      <c r="K206" s="12">
        <v>-27.05</v>
      </c>
      <c r="L206" s="12">
        <v>24.2</v>
      </c>
      <c r="M206" s="12">
        <v>23.9</v>
      </c>
      <c r="N206" s="12">
        <v>-1.24</v>
      </c>
      <c r="O206" s="12">
        <v>153.30000000000001</v>
      </c>
      <c r="P206" s="12">
        <v>90.9</v>
      </c>
      <c r="Q206" s="12">
        <v>-40.700000000000003</v>
      </c>
      <c r="R206" s="12">
        <v>10.5</v>
      </c>
      <c r="S206" s="13">
        <v>1.26</v>
      </c>
      <c r="T206" s="13">
        <v>0.75</v>
      </c>
      <c r="U206" s="12">
        <v>-40.4</v>
      </c>
      <c r="V206" s="15">
        <v>3900.9</v>
      </c>
      <c r="W206" s="15">
        <v>3921.4</v>
      </c>
      <c r="X206" s="15">
        <v>-0.53</v>
      </c>
      <c r="Y206" s="15">
        <v>121.9</v>
      </c>
      <c r="Z206" s="12">
        <v>121.3</v>
      </c>
      <c r="AA206" s="56">
        <v>-0.49</v>
      </c>
      <c r="AB206" s="58" t="s">
        <v>556</v>
      </c>
      <c r="AC206" s="51">
        <v>28.8</v>
      </c>
    </row>
    <row r="207" spans="1:29" ht="18" x14ac:dyDescent="0.35">
      <c r="A207" s="48">
        <f t="shared" si="3"/>
        <v>204</v>
      </c>
      <c r="B207" s="20" t="s">
        <v>227</v>
      </c>
      <c r="C207" s="12">
        <v>566.29999999999995</v>
      </c>
      <c r="D207" s="12">
        <v>574.20000000000005</v>
      </c>
      <c r="E207" s="12">
        <v>1.4</v>
      </c>
      <c r="F207" s="12">
        <v>214</v>
      </c>
      <c r="G207" s="12">
        <v>169.3</v>
      </c>
      <c r="H207" s="12">
        <v>-20.89</v>
      </c>
      <c r="I207" s="12">
        <v>4.5</v>
      </c>
      <c r="J207" s="12">
        <v>-0.3</v>
      </c>
      <c r="K207" s="12">
        <v>-106.67</v>
      </c>
      <c r="L207" s="12">
        <v>132.30000000000001</v>
      </c>
      <c r="M207" s="12">
        <v>137.9</v>
      </c>
      <c r="N207" s="12">
        <v>4.2300000000000004</v>
      </c>
      <c r="O207" s="12">
        <v>103.2</v>
      </c>
      <c r="P207" s="12">
        <v>60.1</v>
      </c>
      <c r="Q207" s="12">
        <v>-41.76</v>
      </c>
      <c r="R207" s="12">
        <v>10.47</v>
      </c>
      <c r="S207" s="13">
        <v>0.11</v>
      </c>
      <c r="T207" s="13">
        <v>0.06</v>
      </c>
      <c r="U207" s="12">
        <v>-42.4</v>
      </c>
      <c r="V207" s="15">
        <v>13953.6</v>
      </c>
      <c r="W207" s="15">
        <v>14599.6</v>
      </c>
      <c r="X207" s="15">
        <v>-4.63</v>
      </c>
      <c r="Y207" s="15">
        <v>949.51599999999996</v>
      </c>
      <c r="Z207" s="12">
        <v>960.29300000000001</v>
      </c>
      <c r="AA207" s="56">
        <v>1.1399999999999999</v>
      </c>
      <c r="AB207" s="58" t="s">
        <v>556</v>
      </c>
      <c r="AC207" s="51">
        <v>32.6</v>
      </c>
    </row>
    <row r="208" spans="1:29" ht="18" x14ac:dyDescent="0.35">
      <c r="A208" s="48">
        <f t="shared" si="3"/>
        <v>205</v>
      </c>
      <c r="B208" s="20" t="s">
        <v>481</v>
      </c>
      <c r="C208" s="12">
        <v>2280.1999999999998</v>
      </c>
      <c r="D208" s="12">
        <v>2331.3000000000002</v>
      </c>
      <c r="E208" s="12">
        <v>2.2000000000000002</v>
      </c>
      <c r="F208" s="12">
        <v>357.8</v>
      </c>
      <c r="G208" s="12">
        <v>309.89999999999998</v>
      </c>
      <c r="H208" s="12">
        <v>-13.39</v>
      </c>
      <c r="I208" s="12">
        <v>119.5</v>
      </c>
      <c r="J208" s="12">
        <v>65</v>
      </c>
      <c r="K208" s="12">
        <v>-45.61</v>
      </c>
      <c r="L208" s="12">
        <v>3</v>
      </c>
      <c r="M208" s="12">
        <v>4.7</v>
      </c>
      <c r="N208" s="12">
        <v>56.67</v>
      </c>
      <c r="O208" s="12">
        <v>235.1</v>
      </c>
      <c r="P208" s="12">
        <v>240.1</v>
      </c>
      <c r="Q208" s="12">
        <v>2.13</v>
      </c>
      <c r="R208" s="12">
        <v>10.3</v>
      </c>
      <c r="S208" s="13">
        <v>0.44</v>
      </c>
      <c r="T208" s="13">
        <v>0.44</v>
      </c>
      <c r="U208" s="12">
        <v>1.5</v>
      </c>
      <c r="V208" s="15">
        <v>1794.4</v>
      </c>
      <c r="W208" s="15">
        <v>2707.5</v>
      </c>
      <c r="X208" s="15">
        <v>-50.89</v>
      </c>
      <c r="Y208" s="15">
        <v>540.06399999999996</v>
      </c>
      <c r="Z208" s="12">
        <v>543.48199999999997</v>
      </c>
      <c r="AA208" s="56">
        <v>0.63</v>
      </c>
      <c r="AB208" s="58" t="s">
        <v>526</v>
      </c>
      <c r="AC208" s="51">
        <v>22.5</v>
      </c>
    </row>
    <row r="209" spans="1:29" ht="18" x14ac:dyDescent="0.35">
      <c r="A209" s="48">
        <f t="shared" si="3"/>
        <v>206</v>
      </c>
      <c r="B209" s="20" t="s">
        <v>126</v>
      </c>
      <c r="C209" s="12">
        <v>7497</v>
      </c>
      <c r="D209" s="12">
        <v>8699</v>
      </c>
      <c r="E209" s="12">
        <v>16</v>
      </c>
      <c r="F209" s="12">
        <v>83</v>
      </c>
      <c r="G209" s="12">
        <v>1960</v>
      </c>
      <c r="H209" s="12">
        <v>2261.4499999999998</v>
      </c>
      <c r="I209" s="12">
        <v>-831</v>
      </c>
      <c r="J209" s="12">
        <v>876</v>
      </c>
      <c r="K209" s="12">
        <v>205.42</v>
      </c>
      <c r="L209" s="12">
        <v>315</v>
      </c>
      <c r="M209" s="12">
        <v>184</v>
      </c>
      <c r="N209" s="12">
        <v>-41.59</v>
      </c>
      <c r="O209" s="12">
        <v>586</v>
      </c>
      <c r="P209" s="12">
        <v>888</v>
      </c>
      <c r="Q209" s="12">
        <v>51.54</v>
      </c>
      <c r="R209" s="12">
        <v>10.210000000000001</v>
      </c>
      <c r="S209" s="13">
        <v>0.47</v>
      </c>
      <c r="T209" s="13">
        <v>0.75</v>
      </c>
      <c r="U209" s="12">
        <v>59.5</v>
      </c>
      <c r="V209" s="15">
        <v>52620</v>
      </c>
      <c r="W209" s="15">
        <v>40181</v>
      </c>
      <c r="X209" s="15">
        <v>23.64</v>
      </c>
      <c r="Y209" s="15">
        <v>1248.722</v>
      </c>
      <c r="Z209" s="12">
        <v>1186.454</v>
      </c>
      <c r="AA209" s="56">
        <v>-4.99</v>
      </c>
      <c r="AB209" s="58" t="s">
        <v>556</v>
      </c>
      <c r="AC209" s="51">
        <v>250</v>
      </c>
    </row>
    <row r="210" spans="1:29" ht="18" x14ac:dyDescent="0.35">
      <c r="A210" s="48">
        <f t="shared" si="3"/>
        <v>207</v>
      </c>
      <c r="B210" s="20" t="s">
        <v>254</v>
      </c>
      <c r="C210" s="12">
        <v>3522</v>
      </c>
      <c r="D210" s="12">
        <v>3619</v>
      </c>
      <c r="E210" s="12">
        <v>2.8</v>
      </c>
      <c r="F210" s="12">
        <v>547</v>
      </c>
      <c r="G210" s="12">
        <v>532</v>
      </c>
      <c r="H210" s="12">
        <v>-2.74</v>
      </c>
      <c r="I210" s="12">
        <v>40</v>
      </c>
      <c r="J210" s="12">
        <v>68</v>
      </c>
      <c r="K210" s="12">
        <v>70</v>
      </c>
      <c r="L210" s="12">
        <v>72</v>
      </c>
      <c r="M210" s="12">
        <v>97</v>
      </c>
      <c r="N210" s="12">
        <v>34.72</v>
      </c>
      <c r="O210" s="12">
        <v>435</v>
      </c>
      <c r="P210" s="12">
        <v>367</v>
      </c>
      <c r="Q210" s="12">
        <v>-15.63</v>
      </c>
      <c r="R210" s="12">
        <v>10.14</v>
      </c>
      <c r="S210" s="13">
        <v>1.89</v>
      </c>
      <c r="T210" s="13">
        <v>1.65</v>
      </c>
      <c r="U210" s="12">
        <v>-12.7</v>
      </c>
      <c r="V210" s="15">
        <v>252495</v>
      </c>
      <c r="W210" s="15">
        <v>263252</v>
      </c>
      <c r="X210" s="15">
        <v>-4.26</v>
      </c>
      <c r="Y210" s="15">
        <v>230.10400000000001</v>
      </c>
      <c r="Z210" s="12">
        <v>222.28800000000001</v>
      </c>
      <c r="AA210" s="56">
        <v>-3.4</v>
      </c>
      <c r="AB210" s="58" t="s">
        <v>556</v>
      </c>
      <c r="AC210" s="51">
        <v>21.8</v>
      </c>
    </row>
    <row r="211" spans="1:29" ht="18" x14ac:dyDescent="0.35">
      <c r="A211" s="48">
        <f t="shared" si="3"/>
        <v>208</v>
      </c>
      <c r="B211" s="20" t="s">
        <v>79</v>
      </c>
      <c r="C211" s="12">
        <v>6000</v>
      </c>
      <c r="D211" s="12">
        <v>6267</v>
      </c>
      <c r="E211" s="12">
        <v>4.4000000000000004</v>
      </c>
      <c r="F211" s="12">
        <v>753</v>
      </c>
      <c r="G211" s="12">
        <v>804</v>
      </c>
      <c r="H211" s="12">
        <v>6.77</v>
      </c>
      <c r="I211" s="12">
        <v>198</v>
      </c>
      <c r="J211" s="12">
        <v>133</v>
      </c>
      <c r="K211" s="12">
        <v>-32.83</v>
      </c>
      <c r="L211" s="12">
        <v>58</v>
      </c>
      <c r="M211" s="12">
        <v>47</v>
      </c>
      <c r="N211" s="12">
        <v>-18.97</v>
      </c>
      <c r="O211" s="12">
        <v>503</v>
      </c>
      <c r="P211" s="12">
        <v>634</v>
      </c>
      <c r="Q211" s="12">
        <v>26.04</v>
      </c>
      <c r="R211" s="12">
        <v>10.119999999999999</v>
      </c>
      <c r="S211" s="13">
        <v>1.72</v>
      </c>
      <c r="T211" s="13">
        <v>2.2000000000000002</v>
      </c>
      <c r="U211" s="12">
        <v>27.8</v>
      </c>
      <c r="V211" s="15">
        <v>19485</v>
      </c>
      <c r="W211" s="15">
        <v>20260</v>
      </c>
      <c r="X211" s="15">
        <v>-3.98</v>
      </c>
      <c r="Y211" s="15">
        <v>292.8</v>
      </c>
      <c r="Z211" s="12">
        <v>288.8</v>
      </c>
      <c r="AA211" s="56">
        <v>-1.37</v>
      </c>
      <c r="AB211" s="58" t="s">
        <v>559</v>
      </c>
      <c r="AC211" s="51">
        <v>25.6</v>
      </c>
    </row>
    <row r="212" spans="1:29" ht="18" x14ac:dyDescent="0.35">
      <c r="A212" s="48">
        <f t="shared" si="3"/>
        <v>209</v>
      </c>
      <c r="B212" s="20" t="s">
        <v>240</v>
      </c>
      <c r="C212" s="12">
        <v>31362</v>
      </c>
      <c r="D212" s="12">
        <v>35980</v>
      </c>
      <c r="E212" s="12">
        <v>14.7</v>
      </c>
      <c r="F212" s="12">
        <v>3180</v>
      </c>
      <c r="G212" s="12">
        <v>5232</v>
      </c>
      <c r="H212" s="12">
        <v>64.53</v>
      </c>
      <c r="I212" s="12">
        <v>430</v>
      </c>
      <c r="J212" s="12">
        <v>1414</v>
      </c>
      <c r="K212" s="12">
        <v>228.84</v>
      </c>
      <c r="L212" s="12">
        <v>51</v>
      </c>
      <c r="M212" s="12">
        <v>159</v>
      </c>
      <c r="N212" s="12">
        <v>211.76</v>
      </c>
      <c r="O212" s="12">
        <v>2682</v>
      </c>
      <c r="P212" s="12">
        <v>3638</v>
      </c>
      <c r="Q212" s="12">
        <v>35.65</v>
      </c>
      <c r="R212" s="12">
        <v>10.11</v>
      </c>
      <c r="S212" s="13">
        <v>1.42</v>
      </c>
      <c r="T212" s="13">
        <v>1.9</v>
      </c>
      <c r="U212" s="12">
        <v>34.4</v>
      </c>
      <c r="V212" s="15">
        <v>112519</v>
      </c>
      <c r="W212" s="15">
        <v>106086</v>
      </c>
      <c r="X212" s="15">
        <v>5.72</v>
      </c>
      <c r="Y212" s="15">
        <v>1895.393</v>
      </c>
      <c r="Z212" s="12">
        <v>1913.2180000000001</v>
      </c>
      <c r="AA212" s="56">
        <v>0.94</v>
      </c>
      <c r="AB212" s="58" t="s">
        <v>556</v>
      </c>
      <c r="AC212" s="51">
        <v>29.3</v>
      </c>
    </row>
    <row r="213" spans="1:29" ht="18" x14ac:dyDescent="0.35">
      <c r="A213" s="48">
        <f t="shared" si="3"/>
        <v>210</v>
      </c>
      <c r="B213" s="20" t="s">
        <v>518</v>
      </c>
      <c r="C213" s="12">
        <v>1043.7</v>
      </c>
      <c r="D213" s="12">
        <v>1237.0999999999999</v>
      </c>
      <c r="E213" s="12">
        <v>18.5</v>
      </c>
      <c r="F213" s="12">
        <v>134.6</v>
      </c>
      <c r="G213" s="12">
        <v>185.3</v>
      </c>
      <c r="H213" s="12">
        <v>37.67</v>
      </c>
      <c r="I213" s="12">
        <v>33.299999999999997</v>
      </c>
      <c r="J213" s="12">
        <v>26.8</v>
      </c>
      <c r="K213" s="12">
        <v>-19.52</v>
      </c>
      <c r="L213" s="12">
        <v>14.8</v>
      </c>
      <c r="M213" s="12">
        <v>41.9</v>
      </c>
      <c r="N213" s="12">
        <v>183.11</v>
      </c>
      <c r="O213" s="12">
        <v>93.5</v>
      </c>
      <c r="P213" s="12">
        <v>124.7</v>
      </c>
      <c r="Q213" s="12">
        <v>33.369999999999997</v>
      </c>
      <c r="R213" s="12">
        <v>10.08</v>
      </c>
      <c r="S213" s="13">
        <v>0.74</v>
      </c>
      <c r="T213" s="13">
        <v>0.94</v>
      </c>
      <c r="U213" s="12">
        <v>27.3</v>
      </c>
      <c r="V213" s="15">
        <v>3031.9</v>
      </c>
      <c r="W213" s="15">
        <v>7302.8</v>
      </c>
      <c r="X213" s="15">
        <v>-140.87</v>
      </c>
      <c r="Y213" s="15">
        <v>126.9</v>
      </c>
      <c r="Z213" s="12">
        <v>132.9</v>
      </c>
      <c r="AA213" s="56">
        <v>4.7300000000000004</v>
      </c>
      <c r="AB213" s="58" t="s">
        <v>546</v>
      </c>
      <c r="AC213" s="51">
        <v>26.6</v>
      </c>
    </row>
    <row r="214" spans="1:29" ht="18" x14ac:dyDescent="0.35">
      <c r="A214" s="48">
        <f t="shared" si="3"/>
        <v>211</v>
      </c>
      <c r="B214" s="20" t="s">
        <v>419</v>
      </c>
      <c r="C214" s="12">
        <v>1342</v>
      </c>
      <c r="D214" s="12">
        <v>2180</v>
      </c>
      <c r="E214" s="12">
        <v>62.4</v>
      </c>
      <c r="F214" s="12">
        <v>260</v>
      </c>
      <c r="G214" s="12">
        <v>373</v>
      </c>
      <c r="H214" s="12">
        <v>43.46</v>
      </c>
      <c r="I214" s="12">
        <v>65</v>
      </c>
      <c r="J214" s="12">
        <v>88</v>
      </c>
      <c r="K214" s="12">
        <v>35.380000000000003</v>
      </c>
      <c r="L214" s="12">
        <v>27</v>
      </c>
      <c r="M214" s="12">
        <v>67</v>
      </c>
      <c r="N214" s="12">
        <v>148.15</v>
      </c>
      <c r="O214" s="12">
        <v>168</v>
      </c>
      <c r="P214" s="12">
        <v>218</v>
      </c>
      <c r="Q214" s="12">
        <v>29.76</v>
      </c>
      <c r="R214" s="12">
        <v>10</v>
      </c>
      <c r="S214" s="13">
        <v>1.27</v>
      </c>
      <c r="T214" s="13">
        <v>1.32</v>
      </c>
      <c r="U214" s="12">
        <v>3.7</v>
      </c>
      <c r="V214" s="15">
        <v>5384</v>
      </c>
      <c r="W214" s="15">
        <v>11667</v>
      </c>
      <c r="X214" s="15">
        <v>-116.7</v>
      </c>
      <c r="Y214" s="15">
        <v>132.4</v>
      </c>
      <c r="Z214" s="12">
        <v>165.8</v>
      </c>
      <c r="AA214" s="56">
        <v>25.23</v>
      </c>
      <c r="AB214" s="58" t="s">
        <v>556</v>
      </c>
      <c r="AC214" s="51">
        <v>27.1</v>
      </c>
    </row>
    <row r="215" spans="1:29" ht="18" x14ac:dyDescent="0.35">
      <c r="A215" s="48">
        <f t="shared" si="3"/>
        <v>212</v>
      </c>
      <c r="B215" s="20" t="s">
        <v>34</v>
      </c>
      <c r="C215" s="12">
        <v>1510</v>
      </c>
      <c r="D215" s="12">
        <v>1594</v>
      </c>
      <c r="E215" s="12">
        <v>5.6</v>
      </c>
      <c r="F215" s="12">
        <v>288</v>
      </c>
      <c r="G215" s="12">
        <v>260</v>
      </c>
      <c r="H215" s="12">
        <v>-9.7200000000000006</v>
      </c>
      <c r="I215" s="12">
        <v>71</v>
      </c>
      <c r="J215" s="12">
        <v>54</v>
      </c>
      <c r="K215" s="12">
        <v>-23.94</v>
      </c>
      <c r="L215" s="12">
        <v>40</v>
      </c>
      <c r="M215" s="12">
        <v>41</v>
      </c>
      <c r="N215" s="12">
        <v>2.5</v>
      </c>
      <c r="O215" s="12">
        <v>177</v>
      </c>
      <c r="P215" s="12">
        <v>159</v>
      </c>
      <c r="Q215" s="12">
        <v>-10.17</v>
      </c>
      <c r="R215" s="12">
        <v>9.9700000000000006</v>
      </c>
      <c r="S215" s="13">
        <v>0.96</v>
      </c>
      <c r="T215" s="13">
        <v>0.88</v>
      </c>
      <c r="U215" s="12">
        <v>-8.3000000000000007</v>
      </c>
      <c r="V215" s="15">
        <v>7815</v>
      </c>
      <c r="W215" s="15">
        <v>7693</v>
      </c>
      <c r="X215" s="15">
        <v>1.56</v>
      </c>
      <c r="Y215" s="15">
        <v>184.6</v>
      </c>
      <c r="Z215" s="12">
        <v>180.8</v>
      </c>
      <c r="AA215" s="56">
        <v>-2.06</v>
      </c>
      <c r="AB215" s="58" t="s">
        <v>556</v>
      </c>
      <c r="AC215" s="51">
        <v>28.5</v>
      </c>
    </row>
    <row r="216" spans="1:29" ht="18" x14ac:dyDescent="0.35">
      <c r="A216" s="48">
        <f t="shared" si="3"/>
        <v>213</v>
      </c>
      <c r="B216" s="20" t="s">
        <v>77</v>
      </c>
      <c r="C216" s="12">
        <v>11212</v>
      </c>
      <c r="D216" s="12">
        <v>11635</v>
      </c>
      <c r="E216" s="12">
        <v>3.8</v>
      </c>
      <c r="F216" s="12">
        <v>1190</v>
      </c>
      <c r="G216" s="12">
        <v>1515</v>
      </c>
      <c r="H216" s="12">
        <v>27.31</v>
      </c>
      <c r="I216" s="12">
        <v>246</v>
      </c>
      <c r="J216" s="12">
        <v>203</v>
      </c>
      <c r="K216" s="12">
        <v>-17.48</v>
      </c>
      <c r="L216" s="12">
        <v>155</v>
      </c>
      <c r="M216" s="12">
        <v>155</v>
      </c>
      <c r="N216" s="12">
        <v>0</v>
      </c>
      <c r="O216" s="12">
        <v>789</v>
      </c>
      <c r="P216" s="12">
        <v>1157</v>
      </c>
      <c r="Q216" s="12">
        <v>46.64</v>
      </c>
      <c r="R216" s="12">
        <v>9.94</v>
      </c>
      <c r="S216" s="13">
        <v>2.7</v>
      </c>
      <c r="T216" s="13">
        <v>4.0199999999999996</v>
      </c>
      <c r="U216" s="12">
        <v>49.1</v>
      </c>
      <c r="V216" s="15">
        <v>47353</v>
      </c>
      <c r="W216" s="15">
        <v>46816</v>
      </c>
      <c r="X216" s="15">
        <v>1.1299999999999999</v>
      </c>
      <c r="Y216" s="15">
        <v>292.8</v>
      </c>
      <c r="Z216" s="12">
        <v>287.89999999999998</v>
      </c>
      <c r="AA216" s="56">
        <v>-1.67</v>
      </c>
      <c r="AB216" s="58" t="s">
        <v>558</v>
      </c>
      <c r="AC216" s="51">
        <v>21.9</v>
      </c>
    </row>
    <row r="217" spans="1:29" ht="18" x14ac:dyDescent="0.35">
      <c r="A217" s="48">
        <f t="shared" si="3"/>
        <v>214</v>
      </c>
      <c r="B217" s="20" t="s">
        <v>493</v>
      </c>
      <c r="C217" s="12">
        <v>8762.2000000000007</v>
      </c>
      <c r="D217" s="12">
        <v>10067.799999999999</v>
      </c>
      <c r="E217" s="12">
        <v>14.9</v>
      </c>
      <c r="F217" s="12">
        <v>1122.5</v>
      </c>
      <c r="G217" s="12">
        <v>1248.5999999999999</v>
      </c>
      <c r="H217" s="12">
        <v>11.23</v>
      </c>
      <c r="I217" s="12">
        <v>231.3</v>
      </c>
      <c r="J217" s="12">
        <v>188.5</v>
      </c>
      <c r="K217" s="12">
        <v>-18.5</v>
      </c>
      <c r="L217" s="12">
        <v>4</v>
      </c>
      <c r="M217" s="12">
        <v>3.8</v>
      </c>
      <c r="N217" s="12">
        <v>-5</v>
      </c>
      <c r="O217" s="12">
        <v>838.8</v>
      </c>
      <c r="P217" s="12">
        <v>1000.4</v>
      </c>
      <c r="Q217" s="12">
        <v>19.27</v>
      </c>
      <c r="R217" s="12">
        <v>9.94</v>
      </c>
      <c r="S217" s="13">
        <v>1.33</v>
      </c>
      <c r="T217" s="13">
        <v>1.58</v>
      </c>
      <c r="U217" s="12">
        <v>19.3</v>
      </c>
      <c r="V217" s="15">
        <v>12114.5</v>
      </c>
      <c r="W217" s="15">
        <v>13450.3</v>
      </c>
      <c r="X217" s="15">
        <v>-11.03</v>
      </c>
      <c r="Y217" s="15">
        <v>661.07899999999995</v>
      </c>
      <c r="Z217" s="12">
        <v>656.11900000000003</v>
      </c>
      <c r="AA217" s="56">
        <v>-0.75</v>
      </c>
      <c r="AB217" s="58" t="s">
        <v>546</v>
      </c>
      <c r="AC217" s="51">
        <v>25.8</v>
      </c>
    </row>
    <row r="218" spans="1:29" ht="18" x14ac:dyDescent="0.35">
      <c r="A218" s="48">
        <f t="shared" si="3"/>
        <v>215</v>
      </c>
      <c r="B218" s="20" t="s">
        <v>353</v>
      </c>
      <c r="C218" s="12">
        <v>4765</v>
      </c>
      <c r="D218" s="12">
        <v>5853</v>
      </c>
      <c r="E218" s="12">
        <v>22.8</v>
      </c>
      <c r="F218" s="12">
        <v>638.29999999999995</v>
      </c>
      <c r="G218" s="12">
        <v>797</v>
      </c>
      <c r="H218" s="12">
        <v>24.86</v>
      </c>
      <c r="I218" s="12">
        <v>-48.5</v>
      </c>
      <c r="J218" s="12">
        <v>55</v>
      </c>
      <c r="K218" s="12">
        <v>213.4</v>
      </c>
      <c r="L218" s="12">
        <v>135.4</v>
      </c>
      <c r="M218" s="12">
        <v>163</v>
      </c>
      <c r="N218" s="12">
        <v>20.38</v>
      </c>
      <c r="O218" s="12">
        <v>551.4</v>
      </c>
      <c r="P218" s="12">
        <v>579</v>
      </c>
      <c r="Q218" s="12">
        <v>5.01</v>
      </c>
      <c r="R218" s="12">
        <v>9.89</v>
      </c>
      <c r="S218" s="13">
        <v>1.4</v>
      </c>
      <c r="T218" s="13">
        <v>1.43</v>
      </c>
      <c r="U218" s="12">
        <v>1.9</v>
      </c>
      <c r="V218" s="15">
        <v>24418.400000000001</v>
      </c>
      <c r="W218" s="15">
        <v>30457</v>
      </c>
      <c r="X218" s="15">
        <v>-24.73</v>
      </c>
      <c r="Y218" s="15">
        <v>394.1</v>
      </c>
      <c r="Z218" s="12">
        <v>406</v>
      </c>
      <c r="AA218" s="56">
        <v>3.02</v>
      </c>
      <c r="AB218" s="58" t="s">
        <v>556</v>
      </c>
      <c r="AC218" s="51">
        <v>34</v>
      </c>
    </row>
    <row r="219" spans="1:29" ht="18" x14ac:dyDescent="0.35">
      <c r="A219" s="48">
        <f t="shared" si="3"/>
        <v>216</v>
      </c>
      <c r="B219" s="20" t="s">
        <v>345</v>
      </c>
      <c r="C219" s="12">
        <v>2392.8000000000002</v>
      </c>
      <c r="D219" s="12">
        <v>2427.5</v>
      </c>
      <c r="E219" s="12">
        <v>1.5</v>
      </c>
      <c r="F219" s="12">
        <v>385.6</v>
      </c>
      <c r="G219" s="12">
        <v>405.4</v>
      </c>
      <c r="H219" s="12">
        <v>5.13</v>
      </c>
      <c r="I219" s="12">
        <v>108.4</v>
      </c>
      <c r="J219" s="12">
        <v>72.7</v>
      </c>
      <c r="K219" s="12">
        <v>-32.93</v>
      </c>
      <c r="L219" s="12">
        <v>89.4</v>
      </c>
      <c r="M219" s="12">
        <v>94.8</v>
      </c>
      <c r="N219" s="12">
        <v>6.04</v>
      </c>
      <c r="O219" s="12">
        <v>187.8</v>
      </c>
      <c r="P219" s="12">
        <v>237.7</v>
      </c>
      <c r="Q219" s="12">
        <v>26.57</v>
      </c>
      <c r="R219" s="12">
        <v>9.7899999999999991</v>
      </c>
      <c r="S219" s="13">
        <v>0.55000000000000004</v>
      </c>
      <c r="T219" s="13">
        <v>0.72</v>
      </c>
      <c r="U219" s="12">
        <v>30.3</v>
      </c>
      <c r="V219" s="15">
        <v>12912.5</v>
      </c>
      <c r="W219" s="15">
        <v>13196.9</v>
      </c>
      <c r="X219" s="15">
        <v>-2.2000000000000002</v>
      </c>
      <c r="Y219" s="15">
        <v>341.9</v>
      </c>
      <c r="Z219" s="12">
        <v>332.2</v>
      </c>
      <c r="AA219" s="56">
        <v>-2.84</v>
      </c>
      <c r="AB219" s="58" t="s">
        <v>556</v>
      </c>
      <c r="AC219" s="51">
        <v>26.5</v>
      </c>
    </row>
    <row r="220" spans="1:29" ht="18" x14ac:dyDescent="0.35">
      <c r="A220" s="48">
        <f t="shared" si="3"/>
        <v>217</v>
      </c>
      <c r="B220" s="20" t="s">
        <v>343</v>
      </c>
      <c r="C220" s="12">
        <v>3119.1</v>
      </c>
      <c r="D220" s="12">
        <v>3749.6</v>
      </c>
      <c r="E220" s="12">
        <v>20.2</v>
      </c>
      <c r="F220" s="12">
        <v>315.10000000000002</v>
      </c>
      <c r="G220" s="12">
        <v>469.8</v>
      </c>
      <c r="H220" s="12">
        <v>49.1</v>
      </c>
      <c r="I220" s="12">
        <v>76.2</v>
      </c>
      <c r="J220" s="12">
        <v>103.7</v>
      </c>
      <c r="K220" s="12">
        <v>36.090000000000003</v>
      </c>
      <c r="L220" s="12">
        <v>42.1</v>
      </c>
      <c r="M220" s="12">
        <v>54.1</v>
      </c>
      <c r="N220" s="12">
        <v>28.5</v>
      </c>
      <c r="O220" s="12">
        <v>238.7</v>
      </c>
      <c r="P220" s="12">
        <v>366</v>
      </c>
      <c r="Q220" s="12">
        <v>53.33</v>
      </c>
      <c r="R220" s="12">
        <v>9.76</v>
      </c>
      <c r="S220" s="13">
        <v>1.75</v>
      </c>
      <c r="T220" s="13">
        <v>2.7</v>
      </c>
      <c r="U220" s="12">
        <v>53.7</v>
      </c>
      <c r="V220" s="15">
        <v>10583.2</v>
      </c>
      <c r="W220" s="15">
        <v>10367.1</v>
      </c>
      <c r="X220" s="15">
        <v>2.04</v>
      </c>
      <c r="Y220" s="15">
        <v>136.10300000000001</v>
      </c>
      <c r="Z220" s="12">
        <v>135.768</v>
      </c>
      <c r="AA220" s="56">
        <v>-0.25</v>
      </c>
      <c r="AB220" s="58" t="s">
        <v>556</v>
      </c>
      <c r="AC220" s="51">
        <v>18.899999999999999</v>
      </c>
    </row>
    <row r="221" spans="1:29" ht="18" x14ac:dyDescent="0.35">
      <c r="A221" s="48">
        <f t="shared" si="3"/>
        <v>218</v>
      </c>
      <c r="B221" s="20" t="s">
        <v>194</v>
      </c>
      <c r="C221" s="12">
        <v>9496</v>
      </c>
      <c r="D221" s="12">
        <v>9770</v>
      </c>
      <c r="E221" s="12">
        <v>2.9</v>
      </c>
      <c r="F221" s="12">
        <v>1012</v>
      </c>
      <c r="G221" s="12">
        <v>1224</v>
      </c>
      <c r="H221" s="12">
        <v>20.95</v>
      </c>
      <c r="I221" s="12">
        <v>317</v>
      </c>
      <c r="J221" s="12">
        <v>249</v>
      </c>
      <c r="K221" s="12">
        <v>-21.45</v>
      </c>
      <c r="L221" s="12">
        <v>85</v>
      </c>
      <c r="M221" s="12">
        <v>83</v>
      </c>
      <c r="N221" s="12">
        <v>-2.35</v>
      </c>
      <c r="O221" s="12">
        <v>666</v>
      </c>
      <c r="P221" s="12">
        <v>946</v>
      </c>
      <c r="Q221" s="12">
        <v>42.04</v>
      </c>
      <c r="R221" s="12">
        <v>9.68</v>
      </c>
      <c r="S221" s="13">
        <v>1.79</v>
      </c>
      <c r="T221" s="13">
        <v>2.63</v>
      </c>
      <c r="U221" s="12">
        <v>46.5</v>
      </c>
      <c r="V221" s="15">
        <v>89085</v>
      </c>
      <c r="W221" s="15">
        <v>90012</v>
      </c>
      <c r="X221" s="15">
        <v>-1.04</v>
      </c>
      <c r="Y221" s="15">
        <v>371.3</v>
      </c>
      <c r="Z221" s="12">
        <v>359.9</v>
      </c>
      <c r="AA221" s="56">
        <v>-3.07</v>
      </c>
      <c r="AB221" s="58" t="s">
        <v>556</v>
      </c>
      <c r="AC221" s="51">
        <v>12.2</v>
      </c>
    </row>
    <row r="222" spans="1:29" ht="18" x14ac:dyDescent="0.35">
      <c r="A222" s="48">
        <f t="shared" si="3"/>
        <v>219</v>
      </c>
      <c r="B222" s="20" t="s">
        <v>503</v>
      </c>
      <c r="C222" s="12">
        <v>6315.9</v>
      </c>
      <c r="D222" s="12">
        <v>7424.1</v>
      </c>
      <c r="E222" s="12">
        <v>17.5</v>
      </c>
      <c r="F222" s="12">
        <v>678.3</v>
      </c>
      <c r="G222" s="12">
        <v>947.6</v>
      </c>
      <c r="H222" s="12">
        <v>39.700000000000003</v>
      </c>
      <c r="I222" s="12">
        <v>211.2</v>
      </c>
      <c r="J222" s="12">
        <v>181</v>
      </c>
      <c r="K222" s="12">
        <v>-14.3</v>
      </c>
      <c r="L222" s="12">
        <v>36.799999999999997</v>
      </c>
      <c r="M222" s="12">
        <v>36.799999999999997</v>
      </c>
      <c r="N222" s="12">
        <v>0</v>
      </c>
      <c r="O222" s="12">
        <v>424.3</v>
      </c>
      <c r="P222" s="12">
        <v>716.8</v>
      </c>
      <c r="Q222" s="12">
        <v>68.94</v>
      </c>
      <c r="R222" s="12">
        <v>9.66</v>
      </c>
      <c r="S222" s="13">
        <v>0.73</v>
      </c>
      <c r="T222" s="13">
        <v>1.22</v>
      </c>
      <c r="U222" s="12">
        <v>68.3</v>
      </c>
      <c r="V222" s="15">
        <v>26287.599999999999</v>
      </c>
      <c r="W222" s="15">
        <v>31007.7</v>
      </c>
      <c r="X222" s="15">
        <v>-17.96</v>
      </c>
      <c r="Y222" s="15">
        <v>583.29999999999995</v>
      </c>
      <c r="Z222" s="12">
        <v>585.6</v>
      </c>
      <c r="AA222" s="56">
        <v>0.39</v>
      </c>
      <c r="AB222" s="58" t="s">
        <v>556</v>
      </c>
      <c r="AC222" s="51">
        <v>19.899999999999999</v>
      </c>
    </row>
    <row r="223" spans="1:29" ht="18" x14ac:dyDescent="0.35">
      <c r="A223" s="48">
        <f t="shared" si="3"/>
        <v>220</v>
      </c>
      <c r="B223" s="20" t="s">
        <v>372</v>
      </c>
      <c r="C223" s="12">
        <v>13724</v>
      </c>
      <c r="D223" s="12">
        <v>13796</v>
      </c>
      <c r="E223" s="12">
        <v>0.5</v>
      </c>
      <c r="F223" s="12">
        <v>1742</v>
      </c>
      <c r="G223" s="12">
        <v>1693</v>
      </c>
      <c r="H223" s="12">
        <v>-2.81</v>
      </c>
      <c r="I223" s="12">
        <v>395</v>
      </c>
      <c r="J223" s="12">
        <v>372</v>
      </c>
      <c r="K223" s="12">
        <v>-5.82</v>
      </c>
      <c r="L223" s="12">
        <v>0</v>
      </c>
      <c r="M223" s="12">
        <v>0</v>
      </c>
      <c r="N223" s="12"/>
      <c r="O223" s="12">
        <v>1352</v>
      </c>
      <c r="P223" s="12">
        <v>1327</v>
      </c>
      <c r="Q223" s="12">
        <v>-1.85</v>
      </c>
      <c r="R223" s="12">
        <v>9.6199999999999992</v>
      </c>
      <c r="S223" s="13">
        <v>3.09</v>
      </c>
      <c r="T223" s="13">
        <v>3.09</v>
      </c>
      <c r="U223" s="12">
        <v>0</v>
      </c>
      <c r="V223" s="15">
        <v>750581</v>
      </c>
      <c r="W223" s="15">
        <v>777847</v>
      </c>
      <c r="X223" s="15">
        <v>-3.63</v>
      </c>
      <c r="Y223" s="15">
        <v>439.1</v>
      </c>
      <c r="Z223" s="12">
        <v>430.9</v>
      </c>
      <c r="AA223" s="56">
        <v>-1.87</v>
      </c>
      <c r="AB223" s="58" t="s">
        <v>556</v>
      </c>
      <c r="AC223" s="51">
        <v>8.9</v>
      </c>
    </row>
    <row r="224" spans="1:29" ht="18" x14ac:dyDescent="0.35">
      <c r="A224" s="48">
        <f t="shared" si="3"/>
        <v>221</v>
      </c>
      <c r="B224" s="20" t="s">
        <v>445</v>
      </c>
      <c r="C224" s="12">
        <v>2294</v>
      </c>
      <c r="D224" s="12">
        <v>2851</v>
      </c>
      <c r="E224" s="12">
        <v>24.3</v>
      </c>
      <c r="F224" s="12">
        <v>0.9</v>
      </c>
      <c r="G224" s="12">
        <v>109.8</v>
      </c>
      <c r="H224" s="12">
        <v>12100</v>
      </c>
      <c r="I224" s="12">
        <v>28</v>
      </c>
      <c r="J224" s="12">
        <v>-186.2</v>
      </c>
      <c r="K224" s="12">
        <v>-765</v>
      </c>
      <c r="L224" s="12">
        <v>24.3</v>
      </c>
      <c r="M224" s="12">
        <v>21.6</v>
      </c>
      <c r="N224" s="12">
        <v>-11.11</v>
      </c>
      <c r="O224" s="12">
        <v>-51.4</v>
      </c>
      <c r="P224" s="12">
        <v>274.39999999999998</v>
      </c>
      <c r="Q224" s="12">
        <v>633.85</v>
      </c>
      <c r="R224" s="12">
        <v>9.6199999999999992</v>
      </c>
      <c r="S224" s="13">
        <v>-7.0000000000000007E-2</v>
      </c>
      <c r="T224" s="13">
        <v>0.37</v>
      </c>
      <c r="U224" s="12">
        <v>600.79999999999995</v>
      </c>
      <c r="V224" s="15">
        <v>10084.799999999999</v>
      </c>
      <c r="W224" s="15">
        <v>11621.3</v>
      </c>
      <c r="X224" s="15">
        <v>-15.24</v>
      </c>
      <c r="Y224" s="15">
        <v>701.96299999999997</v>
      </c>
      <c r="Z224" s="12">
        <v>747.75599999999997</v>
      </c>
      <c r="AA224" s="56">
        <v>6.52</v>
      </c>
      <c r="AB224" s="58" t="s">
        <v>524</v>
      </c>
      <c r="AC224" s="51">
        <v>283.5</v>
      </c>
    </row>
    <row r="225" spans="1:29" ht="18" x14ac:dyDescent="0.35">
      <c r="A225" s="48">
        <f t="shared" si="3"/>
        <v>222</v>
      </c>
      <c r="B225" s="20" t="s">
        <v>35</v>
      </c>
      <c r="C225" s="12">
        <v>3236</v>
      </c>
      <c r="D225" s="12">
        <v>3753</v>
      </c>
      <c r="E225" s="12">
        <v>16</v>
      </c>
      <c r="F225" s="12">
        <v>629</v>
      </c>
      <c r="G225" s="12">
        <v>554</v>
      </c>
      <c r="H225" s="12">
        <v>-11.92</v>
      </c>
      <c r="I225" s="12">
        <v>110</v>
      </c>
      <c r="J225" s="12">
        <v>68</v>
      </c>
      <c r="K225" s="12">
        <v>-38.18</v>
      </c>
      <c r="L225" s="12">
        <v>125</v>
      </c>
      <c r="M225" s="12">
        <v>135</v>
      </c>
      <c r="N225" s="12">
        <v>8</v>
      </c>
      <c r="O225" s="12">
        <v>399</v>
      </c>
      <c r="P225" s="12">
        <v>360</v>
      </c>
      <c r="Q225" s="12">
        <v>-9.77</v>
      </c>
      <c r="R225" s="12">
        <v>9.59</v>
      </c>
      <c r="S225" s="13">
        <v>2.23</v>
      </c>
      <c r="T225" s="13">
        <v>2</v>
      </c>
      <c r="U225" s="12">
        <v>-10.3</v>
      </c>
      <c r="V225" s="15">
        <v>22955</v>
      </c>
      <c r="W225" s="15">
        <v>23953</v>
      </c>
      <c r="X225" s="15">
        <v>-4.3499999999999996</v>
      </c>
      <c r="Y225" s="15">
        <v>179</v>
      </c>
      <c r="Z225" s="12">
        <v>180</v>
      </c>
      <c r="AA225" s="56">
        <v>0.56000000000000005</v>
      </c>
      <c r="AB225" s="58" t="s">
        <v>556</v>
      </c>
      <c r="AC225" s="51">
        <v>15.6</v>
      </c>
    </row>
    <row r="226" spans="1:29" ht="18" x14ac:dyDescent="0.35">
      <c r="A226" s="48">
        <f t="shared" si="3"/>
        <v>223</v>
      </c>
      <c r="B226" s="20" t="s">
        <v>139</v>
      </c>
      <c r="C226" s="12">
        <v>2806.5</v>
      </c>
      <c r="D226" s="12">
        <v>2900.6</v>
      </c>
      <c r="E226" s="12">
        <v>3.4</v>
      </c>
      <c r="F226" s="12">
        <v>370.1</v>
      </c>
      <c r="G226" s="12">
        <v>381.3</v>
      </c>
      <c r="H226" s="12">
        <v>3.03</v>
      </c>
      <c r="I226" s="12">
        <v>100.4</v>
      </c>
      <c r="J226" s="12">
        <v>67.599999999999994</v>
      </c>
      <c r="K226" s="12">
        <v>-32.67</v>
      </c>
      <c r="L226" s="12">
        <v>39.799999999999997</v>
      </c>
      <c r="M226" s="12">
        <v>40.200000000000003</v>
      </c>
      <c r="N226" s="12">
        <v>1.01</v>
      </c>
      <c r="O226" s="12">
        <v>229.9</v>
      </c>
      <c r="P226" s="12">
        <v>273.5</v>
      </c>
      <c r="Q226" s="12">
        <v>18.96</v>
      </c>
      <c r="R226" s="12">
        <v>9.43</v>
      </c>
      <c r="S226" s="13">
        <v>1</v>
      </c>
      <c r="T226" s="13">
        <v>1.23</v>
      </c>
      <c r="U226" s="12">
        <v>23.1</v>
      </c>
      <c r="V226" s="15">
        <v>53417.3</v>
      </c>
      <c r="W226" s="15">
        <v>53512.800000000003</v>
      </c>
      <c r="X226" s="15">
        <v>-0.18</v>
      </c>
      <c r="Y226" s="15">
        <v>230.37899999999999</v>
      </c>
      <c r="Z226" s="12">
        <v>222.577</v>
      </c>
      <c r="AA226" s="56">
        <v>-3.39</v>
      </c>
      <c r="AB226" s="58" t="s">
        <v>556</v>
      </c>
      <c r="AC226" s="51">
        <v>8.9</v>
      </c>
    </row>
    <row r="227" spans="1:29" ht="18" x14ac:dyDescent="0.35">
      <c r="A227" s="48">
        <f t="shared" si="3"/>
        <v>224</v>
      </c>
      <c r="B227" s="20" t="s">
        <v>83</v>
      </c>
      <c r="C227" s="12">
        <v>1690</v>
      </c>
      <c r="D227" s="12">
        <v>1817</v>
      </c>
      <c r="E227" s="12">
        <v>7.5</v>
      </c>
      <c r="F227" s="12">
        <v>261</v>
      </c>
      <c r="G227" s="12">
        <v>336</v>
      </c>
      <c r="H227" s="12">
        <v>28.74</v>
      </c>
      <c r="I227" s="12">
        <v>111</v>
      </c>
      <c r="J227" s="12">
        <v>105</v>
      </c>
      <c r="K227" s="12">
        <v>-5.41</v>
      </c>
      <c r="L227" s="12">
        <v>67</v>
      </c>
      <c r="M227" s="12">
        <v>53</v>
      </c>
      <c r="N227" s="12">
        <v>-20.9</v>
      </c>
      <c r="O227" s="12">
        <v>70</v>
      </c>
      <c r="P227" s="12">
        <v>170</v>
      </c>
      <c r="Q227" s="12">
        <v>142.86000000000001</v>
      </c>
      <c r="R227" s="12">
        <v>9.36</v>
      </c>
      <c r="S227" s="13">
        <v>0.13</v>
      </c>
      <c r="T227" s="13">
        <v>0.32</v>
      </c>
      <c r="U227" s="12">
        <v>142.30000000000001</v>
      </c>
      <c r="V227" s="15">
        <v>10214</v>
      </c>
      <c r="W227" s="15">
        <v>9908</v>
      </c>
      <c r="X227" s="15">
        <v>3</v>
      </c>
      <c r="Y227" s="15">
        <v>532</v>
      </c>
      <c r="Z227" s="12">
        <v>535</v>
      </c>
      <c r="AA227" s="56">
        <v>0.56000000000000005</v>
      </c>
      <c r="AB227" s="58" t="s">
        <v>556</v>
      </c>
      <c r="AC227" s="51">
        <v>28.7</v>
      </c>
    </row>
    <row r="228" spans="1:29" ht="18" x14ac:dyDescent="0.35">
      <c r="A228" s="48">
        <f t="shared" si="3"/>
        <v>225</v>
      </c>
      <c r="B228" s="20" t="s">
        <v>197</v>
      </c>
      <c r="C228" s="12">
        <v>4854</v>
      </c>
      <c r="D228" s="12">
        <v>4944</v>
      </c>
      <c r="E228" s="12">
        <v>1.9</v>
      </c>
      <c r="F228" s="12">
        <v>550</v>
      </c>
      <c r="G228" s="12">
        <v>624</v>
      </c>
      <c r="H228" s="12">
        <v>13.45</v>
      </c>
      <c r="I228" s="12">
        <v>193</v>
      </c>
      <c r="J228" s="12">
        <v>139</v>
      </c>
      <c r="K228" s="12">
        <v>-27.98</v>
      </c>
      <c r="L228" s="12">
        <v>18</v>
      </c>
      <c r="M228" s="12">
        <v>22</v>
      </c>
      <c r="N228" s="12">
        <v>22.22</v>
      </c>
      <c r="O228" s="12">
        <v>339</v>
      </c>
      <c r="P228" s="12">
        <v>463</v>
      </c>
      <c r="Q228" s="12">
        <v>36.58</v>
      </c>
      <c r="R228" s="12">
        <v>9.36</v>
      </c>
      <c r="S228" s="13">
        <v>0.55000000000000004</v>
      </c>
      <c r="T228" s="13">
        <v>0.79</v>
      </c>
      <c r="U228" s="12">
        <v>42.6</v>
      </c>
      <c r="V228" s="15">
        <v>15559</v>
      </c>
      <c r="W228" s="15">
        <v>15884</v>
      </c>
      <c r="X228" s="15">
        <v>-2.09</v>
      </c>
      <c r="Y228" s="15">
        <v>614</v>
      </c>
      <c r="Z228" s="12">
        <v>588</v>
      </c>
      <c r="AA228" s="56">
        <v>-4.2300000000000004</v>
      </c>
      <c r="AB228" s="58" t="s">
        <v>556</v>
      </c>
      <c r="AC228" s="51">
        <v>14.2</v>
      </c>
    </row>
    <row r="229" spans="1:29" ht="18" x14ac:dyDescent="0.35">
      <c r="A229" s="48">
        <f t="shared" si="3"/>
        <v>226</v>
      </c>
      <c r="B229" s="20" t="s">
        <v>14</v>
      </c>
      <c r="C229" s="12">
        <v>1817</v>
      </c>
      <c r="D229" s="12">
        <v>1884</v>
      </c>
      <c r="E229" s="12">
        <v>3.7</v>
      </c>
      <c r="F229" s="12">
        <v>290</v>
      </c>
      <c r="G229" s="12">
        <v>282</v>
      </c>
      <c r="H229" s="12">
        <v>-2.76</v>
      </c>
      <c r="I229" s="12">
        <v>78</v>
      </c>
      <c r="J229" s="12">
        <v>52</v>
      </c>
      <c r="K229" s="12">
        <v>-33.33</v>
      </c>
      <c r="L229" s="12">
        <v>37</v>
      </c>
      <c r="M229" s="12">
        <v>41</v>
      </c>
      <c r="N229" s="12">
        <v>10.81</v>
      </c>
      <c r="O229" s="12">
        <v>163</v>
      </c>
      <c r="P229" s="12">
        <v>176</v>
      </c>
      <c r="Q229" s="12">
        <v>7.98</v>
      </c>
      <c r="R229" s="12">
        <v>9.34</v>
      </c>
      <c r="S229" s="13">
        <v>1.1599999999999999</v>
      </c>
      <c r="T229" s="13">
        <v>1.27</v>
      </c>
      <c r="U229" s="12">
        <v>9.5</v>
      </c>
      <c r="V229" s="15">
        <v>5479</v>
      </c>
      <c r="W229" s="15">
        <v>5665</v>
      </c>
      <c r="X229" s="15">
        <v>-3.39</v>
      </c>
      <c r="Y229" s="15">
        <v>141</v>
      </c>
      <c r="Z229" s="12">
        <v>139</v>
      </c>
      <c r="AA229" s="56">
        <v>-1.42</v>
      </c>
      <c r="AB229" s="58" t="s">
        <v>556</v>
      </c>
      <c r="AC229" s="51">
        <v>20.9</v>
      </c>
    </row>
    <row r="230" spans="1:29" ht="18" x14ac:dyDescent="0.35">
      <c r="A230" s="48">
        <f t="shared" si="3"/>
        <v>227</v>
      </c>
      <c r="B230" s="20" t="s">
        <v>223</v>
      </c>
      <c r="C230" s="12">
        <v>4848</v>
      </c>
      <c r="D230" s="12">
        <v>5251</v>
      </c>
      <c r="E230" s="12">
        <v>8.3000000000000007</v>
      </c>
      <c r="F230" s="12">
        <v>464</v>
      </c>
      <c r="G230" s="12">
        <v>565</v>
      </c>
      <c r="H230" s="12">
        <v>21.77</v>
      </c>
      <c r="I230" s="12">
        <v>32</v>
      </c>
      <c r="J230" s="12">
        <v>78</v>
      </c>
      <c r="K230" s="12">
        <v>143.75</v>
      </c>
      <c r="L230" s="12">
        <v>0</v>
      </c>
      <c r="M230" s="12">
        <v>0</v>
      </c>
      <c r="N230" s="12"/>
      <c r="O230" s="12">
        <v>432</v>
      </c>
      <c r="P230" s="12">
        <v>488</v>
      </c>
      <c r="Q230" s="12">
        <v>12.96</v>
      </c>
      <c r="R230" s="12">
        <v>9.2899999999999991</v>
      </c>
      <c r="S230" s="13">
        <v>0.96</v>
      </c>
      <c r="T230" s="13">
        <v>1.1100000000000001</v>
      </c>
      <c r="U230" s="12">
        <v>15.3</v>
      </c>
      <c r="V230" s="15">
        <v>15454</v>
      </c>
      <c r="W230" s="15">
        <v>15405</v>
      </c>
      <c r="X230" s="15">
        <v>0.32</v>
      </c>
      <c r="Y230" s="15">
        <v>451</v>
      </c>
      <c r="Z230" s="12">
        <v>441.7</v>
      </c>
      <c r="AA230" s="56">
        <v>-2.06</v>
      </c>
      <c r="AB230" s="58" t="s">
        <v>556</v>
      </c>
      <c r="AC230" s="51">
        <v>11.2</v>
      </c>
    </row>
    <row r="231" spans="1:29" ht="18" x14ac:dyDescent="0.35">
      <c r="A231" s="48">
        <f t="shared" si="3"/>
        <v>228</v>
      </c>
      <c r="B231" s="20" t="s">
        <v>418</v>
      </c>
      <c r="C231" s="12">
        <v>3251.3</v>
      </c>
      <c r="D231" s="12">
        <v>3794.7</v>
      </c>
      <c r="E231" s="12">
        <v>16.7</v>
      </c>
      <c r="F231" s="12">
        <v>353.9</v>
      </c>
      <c r="G231" s="12">
        <v>444.8</v>
      </c>
      <c r="H231" s="12">
        <v>25.69</v>
      </c>
      <c r="I231" s="12">
        <v>124.7</v>
      </c>
      <c r="J231" s="12">
        <v>94</v>
      </c>
      <c r="K231" s="12">
        <v>-24.62</v>
      </c>
      <c r="L231" s="12">
        <v>1.9</v>
      </c>
      <c r="M231" s="12">
        <v>2.4</v>
      </c>
      <c r="N231" s="12">
        <v>26.32</v>
      </c>
      <c r="O231" s="12">
        <v>229.2</v>
      </c>
      <c r="P231" s="12">
        <v>351</v>
      </c>
      <c r="Q231" s="12">
        <v>53.14</v>
      </c>
      <c r="R231" s="12">
        <v>9.25</v>
      </c>
      <c r="S231" s="13">
        <v>0.61</v>
      </c>
      <c r="T231" s="13">
        <v>0.91</v>
      </c>
      <c r="U231" s="12">
        <v>51.1</v>
      </c>
      <c r="V231" s="15">
        <v>4701.5</v>
      </c>
      <c r="W231" s="15">
        <v>5019.2</v>
      </c>
      <c r="X231" s="15">
        <v>-6.76</v>
      </c>
      <c r="Y231" s="15">
        <v>378.9</v>
      </c>
      <c r="Z231" s="12">
        <v>383.9</v>
      </c>
      <c r="AA231" s="56">
        <v>1.32</v>
      </c>
      <c r="AB231" s="58" t="s">
        <v>556</v>
      </c>
      <c r="AC231" s="51">
        <v>13.7</v>
      </c>
    </row>
    <row r="232" spans="1:29" ht="18" x14ac:dyDescent="0.35">
      <c r="A232" s="48">
        <f t="shared" si="3"/>
        <v>229</v>
      </c>
      <c r="B232" s="20" t="s">
        <v>494</v>
      </c>
      <c r="C232" s="12">
        <v>3791</v>
      </c>
      <c r="D232" s="12">
        <v>4232</v>
      </c>
      <c r="E232" s="12">
        <v>11.6</v>
      </c>
      <c r="F232" s="12">
        <v>405</v>
      </c>
      <c r="G232" s="12">
        <v>438</v>
      </c>
      <c r="H232" s="12">
        <v>8.15</v>
      </c>
      <c r="I232" s="12">
        <v>2</v>
      </c>
      <c r="J232" s="12">
        <v>0</v>
      </c>
      <c r="K232" s="12">
        <v>-100</v>
      </c>
      <c r="L232" s="12">
        <v>51</v>
      </c>
      <c r="M232" s="12">
        <v>48</v>
      </c>
      <c r="N232" s="12">
        <v>-5.88</v>
      </c>
      <c r="O232" s="12">
        <v>352</v>
      </c>
      <c r="P232" s="12">
        <v>391</v>
      </c>
      <c r="Q232" s="12">
        <v>11.08</v>
      </c>
      <c r="R232" s="12">
        <v>9.24</v>
      </c>
      <c r="S232" s="13">
        <v>0.48</v>
      </c>
      <c r="T232" s="13">
        <v>0.54</v>
      </c>
      <c r="U232" s="12">
        <v>12.5</v>
      </c>
      <c r="V232" s="15">
        <v>16043</v>
      </c>
      <c r="W232" s="15">
        <v>17059</v>
      </c>
      <c r="X232" s="15">
        <v>-6.33</v>
      </c>
      <c r="Y232" s="15">
        <v>728</v>
      </c>
      <c r="Z232" s="12">
        <v>719</v>
      </c>
      <c r="AA232" s="56">
        <v>-1.24</v>
      </c>
      <c r="AB232" s="58" t="s">
        <v>546</v>
      </c>
      <c r="AC232" s="51">
        <v>17.2</v>
      </c>
    </row>
    <row r="233" spans="1:29" ht="18" x14ac:dyDescent="0.35">
      <c r="A233" s="48">
        <f t="shared" si="3"/>
        <v>230</v>
      </c>
      <c r="B233" s="20" t="s">
        <v>436</v>
      </c>
      <c r="C233" s="12">
        <v>22207</v>
      </c>
      <c r="D233" s="12">
        <v>23883</v>
      </c>
      <c r="E233" s="12">
        <v>7.5</v>
      </c>
      <c r="F233" s="12">
        <v>2938</v>
      </c>
      <c r="G233" s="12">
        <v>3212</v>
      </c>
      <c r="H233" s="12">
        <v>9.33</v>
      </c>
      <c r="I233" s="12">
        <v>948</v>
      </c>
      <c r="J233" s="12">
        <v>764</v>
      </c>
      <c r="K233" s="12">
        <v>-19.41</v>
      </c>
      <c r="L233" s="12">
        <v>246</v>
      </c>
      <c r="M233" s="12">
        <v>269</v>
      </c>
      <c r="N233" s="12">
        <v>9.35</v>
      </c>
      <c r="O233" s="12">
        <v>1744</v>
      </c>
      <c r="P233" s="12">
        <v>2179</v>
      </c>
      <c r="Q233" s="12">
        <v>24.94</v>
      </c>
      <c r="R233" s="12">
        <v>9.1199999999999992</v>
      </c>
      <c r="S233" s="13">
        <v>1.44</v>
      </c>
      <c r="T233" s="13">
        <v>1.87</v>
      </c>
      <c r="U233" s="12">
        <v>29.7</v>
      </c>
      <c r="V233" s="15">
        <v>38633</v>
      </c>
      <c r="W233" s="15">
        <v>43075</v>
      </c>
      <c r="X233" s="15">
        <v>-11.5</v>
      </c>
      <c r="Y233" s="15">
        <v>1210</v>
      </c>
      <c r="Z233" s="12">
        <v>1166</v>
      </c>
      <c r="AA233" s="56">
        <v>-3.64</v>
      </c>
      <c r="AB233" s="58" t="s">
        <v>526</v>
      </c>
      <c r="AC233" s="51">
        <v>24</v>
      </c>
    </row>
    <row r="234" spans="1:29" ht="18" x14ac:dyDescent="0.35">
      <c r="A234" s="48">
        <f t="shared" si="3"/>
        <v>231</v>
      </c>
      <c r="B234" s="20" t="s">
        <v>16</v>
      </c>
      <c r="C234" s="12">
        <v>6944</v>
      </c>
      <c r="D234" s="12">
        <v>7286</v>
      </c>
      <c r="E234" s="12">
        <v>4.9000000000000004</v>
      </c>
      <c r="F234" s="12">
        <v>849</v>
      </c>
      <c r="G234" s="12">
        <v>867</v>
      </c>
      <c r="H234" s="12">
        <v>2.12</v>
      </c>
      <c r="I234" s="12">
        <v>143</v>
      </c>
      <c r="J234" s="12">
        <v>109</v>
      </c>
      <c r="K234" s="12">
        <v>-23.78</v>
      </c>
      <c r="L234" s="12">
        <v>89</v>
      </c>
      <c r="M234" s="12">
        <v>89</v>
      </c>
      <c r="N234" s="12">
        <v>0</v>
      </c>
      <c r="O234" s="12">
        <v>613</v>
      </c>
      <c r="P234" s="12">
        <v>664</v>
      </c>
      <c r="Q234" s="12">
        <v>8.32</v>
      </c>
      <c r="R234" s="12">
        <v>9.11</v>
      </c>
      <c r="S234" s="13">
        <v>2.17</v>
      </c>
      <c r="T234" s="13">
        <v>2.42</v>
      </c>
      <c r="U234" s="12">
        <v>11.7</v>
      </c>
      <c r="V234" s="15">
        <v>77634</v>
      </c>
      <c r="W234" s="15">
        <v>80697</v>
      </c>
      <c r="X234" s="15">
        <v>-3.95</v>
      </c>
      <c r="Y234" s="15">
        <v>282.39999999999998</v>
      </c>
      <c r="Z234" s="12">
        <v>273.89999999999998</v>
      </c>
      <c r="AA234" s="56">
        <v>-3.01</v>
      </c>
      <c r="AB234" s="58" t="s">
        <v>556</v>
      </c>
      <c r="AC234" s="51">
        <v>16.100000000000001</v>
      </c>
    </row>
    <row r="235" spans="1:29" ht="18" x14ac:dyDescent="0.35">
      <c r="A235" s="48">
        <f t="shared" si="3"/>
        <v>232</v>
      </c>
      <c r="B235" s="20" t="s">
        <v>533</v>
      </c>
      <c r="C235" s="12">
        <v>1062.3</v>
      </c>
      <c r="D235" s="12">
        <v>1097</v>
      </c>
      <c r="E235" s="12">
        <v>3.3</v>
      </c>
      <c r="F235" s="12">
        <v>237.5</v>
      </c>
      <c r="G235" s="12">
        <v>242.2</v>
      </c>
      <c r="H235" s="12">
        <v>1.98</v>
      </c>
      <c r="I235" s="12">
        <v>2.2000000000000002</v>
      </c>
      <c r="J235" s="12">
        <v>1.6</v>
      </c>
      <c r="K235" s="12">
        <v>-27.27</v>
      </c>
      <c r="L235" s="12">
        <v>118.6</v>
      </c>
      <c r="M235" s="12">
        <v>122.8</v>
      </c>
      <c r="N235" s="12">
        <v>3.54</v>
      </c>
      <c r="O235" s="12">
        <v>68.5</v>
      </c>
      <c r="P235" s="12">
        <v>99.5</v>
      </c>
      <c r="Q235" s="12">
        <v>45.26</v>
      </c>
      <c r="R235" s="12">
        <v>9.07</v>
      </c>
      <c r="S235" s="13">
        <v>0.19</v>
      </c>
      <c r="T235" s="13">
        <v>0.27</v>
      </c>
      <c r="U235" s="12">
        <v>41.8</v>
      </c>
      <c r="V235" s="15">
        <v>13131.1</v>
      </c>
      <c r="W235" s="15">
        <v>13188.2</v>
      </c>
      <c r="X235" s="15">
        <v>-0.43</v>
      </c>
      <c r="Y235" s="15">
        <v>364.65199999999999</v>
      </c>
      <c r="Z235" s="12">
        <v>373.25700000000001</v>
      </c>
      <c r="AA235" s="56">
        <v>2.36</v>
      </c>
      <c r="AB235" s="58" t="s">
        <v>556</v>
      </c>
      <c r="AC235" s="51">
        <v>138.4</v>
      </c>
    </row>
    <row r="236" spans="1:29" ht="18" x14ac:dyDescent="0.35">
      <c r="A236" s="48">
        <f t="shared" si="3"/>
        <v>233</v>
      </c>
      <c r="B236" s="20" t="s">
        <v>338</v>
      </c>
      <c r="C236" s="12">
        <v>4237.8999999999996</v>
      </c>
      <c r="D236" s="12">
        <v>5654</v>
      </c>
      <c r="E236" s="12">
        <v>33.4</v>
      </c>
      <c r="F236" s="12">
        <v>448.2</v>
      </c>
      <c r="G236" s="12">
        <v>669.4</v>
      </c>
      <c r="H236" s="12">
        <v>49.35</v>
      </c>
      <c r="I236" s="12">
        <v>137.9</v>
      </c>
      <c r="J236" s="12">
        <v>157.30000000000001</v>
      </c>
      <c r="K236" s="12">
        <v>14.07</v>
      </c>
      <c r="L236" s="12">
        <v>0</v>
      </c>
      <c r="M236" s="12">
        <v>0</v>
      </c>
      <c r="N236" s="12"/>
      <c r="O236" s="12">
        <v>310.3</v>
      </c>
      <c r="P236" s="12">
        <v>512.1</v>
      </c>
      <c r="Q236" s="12">
        <v>65.03</v>
      </c>
      <c r="R236" s="12">
        <v>9.06</v>
      </c>
      <c r="S236" s="13">
        <v>0.88</v>
      </c>
      <c r="T236" s="13">
        <v>1.45</v>
      </c>
      <c r="U236" s="12">
        <v>64.7</v>
      </c>
      <c r="V236" s="15">
        <v>13960.4</v>
      </c>
      <c r="W236" s="15">
        <v>15214.4</v>
      </c>
      <c r="X236" s="15">
        <v>-8.98</v>
      </c>
      <c r="Y236" s="15">
        <v>352.7</v>
      </c>
      <c r="Z236" s="12">
        <v>353.5</v>
      </c>
      <c r="AA236" s="56">
        <v>0.23</v>
      </c>
      <c r="AB236" s="58" t="s">
        <v>556</v>
      </c>
      <c r="AC236" s="51">
        <v>13.4</v>
      </c>
    </row>
    <row r="237" spans="1:29" ht="18" x14ac:dyDescent="0.35">
      <c r="A237" s="48">
        <f t="shared" si="3"/>
        <v>234</v>
      </c>
      <c r="B237" s="20" t="s">
        <v>72</v>
      </c>
      <c r="C237" s="12">
        <v>4172</v>
      </c>
      <c r="D237" s="12">
        <v>4693</v>
      </c>
      <c r="E237" s="12">
        <v>12.5</v>
      </c>
      <c r="F237" s="12">
        <v>481</v>
      </c>
      <c r="G237" s="12">
        <v>599</v>
      </c>
      <c r="H237" s="12">
        <v>24.53</v>
      </c>
      <c r="I237" s="12">
        <v>98</v>
      </c>
      <c r="J237" s="12">
        <v>94</v>
      </c>
      <c r="K237" s="12">
        <v>-4.08</v>
      </c>
      <c r="L237" s="12">
        <v>80</v>
      </c>
      <c r="M237" s="12">
        <v>80</v>
      </c>
      <c r="N237" s="12">
        <v>0</v>
      </c>
      <c r="O237" s="12">
        <v>303</v>
      </c>
      <c r="P237" s="12">
        <v>425</v>
      </c>
      <c r="Q237" s="12">
        <v>40.26</v>
      </c>
      <c r="R237" s="12">
        <v>9.06</v>
      </c>
      <c r="S237" s="13">
        <v>0.8</v>
      </c>
      <c r="T237" s="13">
        <v>1.17</v>
      </c>
      <c r="U237" s="12">
        <v>45.9</v>
      </c>
      <c r="V237" s="15">
        <v>208379</v>
      </c>
      <c r="W237" s="15">
        <v>203523</v>
      </c>
      <c r="X237" s="15">
        <v>2.33</v>
      </c>
      <c r="Y237" s="15">
        <v>378.6</v>
      </c>
      <c r="Z237" s="12">
        <v>363.9</v>
      </c>
      <c r="AA237" s="56">
        <v>-3.88</v>
      </c>
      <c r="AB237" s="58" t="s">
        <v>556</v>
      </c>
      <c r="AC237" s="51">
        <v>25.6</v>
      </c>
    </row>
    <row r="238" spans="1:29" ht="18" x14ac:dyDescent="0.35">
      <c r="A238" s="48">
        <f t="shared" si="3"/>
        <v>235</v>
      </c>
      <c r="B238" s="20" t="s">
        <v>149</v>
      </c>
      <c r="C238" s="12">
        <v>406.8</v>
      </c>
      <c r="D238" s="12">
        <v>439.6</v>
      </c>
      <c r="E238" s="12">
        <v>8.1</v>
      </c>
      <c r="F238" s="12">
        <v>60</v>
      </c>
      <c r="G238" s="12">
        <v>58.7</v>
      </c>
      <c r="H238" s="12">
        <v>-2.17</v>
      </c>
      <c r="I238" s="12">
        <v>13</v>
      </c>
      <c r="J238" s="12">
        <v>15.4</v>
      </c>
      <c r="K238" s="12">
        <v>18.46</v>
      </c>
      <c r="L238" s="12">
        <v>4.5</v>
      </c>
      <c r="M238" s="12">
        <v>4.0999999999999996</v>
      </c>
      <c r="N238" s="12">
        <v>-8.89</v>
      </c>
      <c r="O238" s="12">
        <v>42.6</v>
      </c>
      <c r="P238" s="12">
        <v>39.200000000000003</v>
      </c>
      <c r="Q238" s="12">
        <v>-7.98</v>
      </c>
      <c r="R238" s="12">
        <v>8.92</v>
      </c>
      <c r="S238" s="13">
        <v>0.31</v>
      </c>
      <c r="T238" s="13">
        <v>0.28000000000000003</v>
      </c>
      <c r="U238" s="12">
        <v>-9.6999999999999993</v>
      </c>
      <c r="V238" s="15">
        <v>910.8</v>
      </c>
      <c r="W238" s="15">
        <v>917.8</v>
      </c>
      <c r="X238" s="15">
        <v>-0.77</v>
      </c>
      <c r="Y238" s="15">
        <v>138.239</v>
      </c>
      <c r="Z238" s="12">
        <v>140.994</v>
      </c>
      <c r="AA238" s="56">
        <v>1.99</v>
      </c>
      <c r="AB238" s="58" t="s">
        <v>556</v>
      </c>
      <c r="AC238" s="51">
        <v>38.299999999999997</v>
      </c>
    </row>
    <row r="239" spans="1:29" ht="18" x14ac:dyDescent="0.35">
      <c r="A239" s="48">
        <f t="shared" si="3"/>
        <v>236</v>
      </c>
      <c r="B239" s="20" t="s">
        <v>186</v>
      </c>
      <c r="C239" s="12">
        <v>2148</v>
      </c>
      <c r="D239" s="12">
        <v>2066</v>
      </c>
      <c r="E239" s="12">
        <v>-3.8</v>
      </c>
      <c r="F239" s="12">
        <v>302</v>
      </c>
      <c r="G239" s="12">
        <v>296</v>
      </c>
      <c r="H239" s="12">
        <v>-1.99</v>
      </c>
      <c r="I239" s="12">
        <v>74</v>
      </c>
      <c r="J239" s="12">
        <v>34</v>
      </c>
      <c r="K239" s="12">
        <v>-54.05</v>
      </c>
      <c r="L239" s="12">
        <v>93</v>
      </c>
      <c r="M239" s="12">
        <v>72</v>
      </c>
      <c r="N239" s="12">
        <v>-22.58</v>
      </c>
      <c r="O239" s="12">
        <v>129</v>
      </c>
      <c r="P239" s="12">
        <v>182</v>
      </c>
      <c r="Q239" s="12">
        <v>41.09</v>
      </c>
      <c r="R239" s="12">
        <v>8.81</v>
      </c>
      <c r="S239" s="13">
        <v>0.39</v>
      </c>
      <c r="T239" s="13">
        <v>0.55000000000000004</v>
      </c>
      <c r="U239" s="12">
        <v>40.700000000000003</v>
      </c>
      <c r="V239" s="15">
        <v>15208</v>
      </c>
      <c r="W239" s="15">
        <v>13910</v>
      </c>
      <c r="X239" s="15">
        <v>8.5299999999999994</v>
      </c>
      <c r="Y239" s="15">
        <v>333</v>
      </c>
      <c r="Z239" s="12">
        <v>334</v>
      </c>
      <c r="AA239" s="56">
        <v>0.3</v>
      </c>
      <c r="AB239" s="58" t="s">
        <v>556</v>
      </c>
      <c r="AC239" s="51">
        <v>59.1</v>
      </c>
    </row>
    <row r="240" spans="1:29" ht="18" x14ac:dyDescent="0.35">
      <c r="A240" s="48">
        <f t="shared" si="3"/>
        <v>237</v>
      </c>
      <c r="B240" s="20" t="s">
        <v>138</v>
      </c>
      <c r="C240" s="12">
        <v>13815</v>
      </c>
      <c r="D240" s="12">
        <v>15242</v>
      </c>
      <c r="E240" s="12">
        <v>10.3</v>
      </c>
      <c r="F240" s="12">
        <v>2290</v>
      </c>
      <c r="G240" s="12">
        <v>2146</v>
      </c>
      <c r="H240" s="12">
        <v>-6.29</v>
      </c>
      <c r="I240" s="12">
        <v>586</v>
      </c>
      <c r="J240" s="12">
        <v>478</v>
      </c>
      <c r="K240" s="12">
        <v>-18.43</v>
      </c>
      <c r="L240" s="12">
        <v>236</v>
      </c>
      <c r="M240" s="12">
        <v>256</v>
      </c>
      <c r="N240" s="12">
        <v>8.4700000000000006</v>
      </c>
      <c r="O240" s="12">
        <v>1386</v>
      </c>
      <c r="P240" s="12">
        <v>1341</v>
      </c>
      <c r="Q240" s="12">
        <v>-3.25</v>
      </c>
      <c r="R240" s="12">
        <v>8.8000000000000007</v>
      </c>
      <c r="S240" s="13">
        <v>1.73</v>
      </c>
      <c r="T240" s="13">
        <v>1.68</v>
      </c>
      <c r="U240" s="12">
        <v>-3</v>
      </c>
      <c r="V240" s="15">
        <v>62779</v>
      </c>
      <c r="W240" s="15">
        <v>68245</v>
      </c>
      <c r="X240" s="15">
        <v>-8.7100000000000009</v>
      </c>
      <c r="Y240" s="15">
        <v>802.3</v>
      </c>
      <c r="Z240" s="12">
        <v>800.4</v>
      </c>
      <c r="AA240" s="56">
        <v>-0.24</v>
      </c>
      <c r="AB240" s="58" t="s">
        <v>556</v>
      </c>
      <c r="AC240" s="51">
        <v>18.600000000000001</v>
      </c>
    </row>
    <row r="241" spans="1:29" ht="18" x14ac:dyDescent="0.35">
      <c r="A241" s="48">
        <f t="shared" si="3"/>
        <v>238</v>
      </c>
      <c r="B241" s="20" t="s">
        <v>459</v>
      </c>
      <c r="C241" s="12">
        <v>8515</v>
      </c>
      <c r="D241" s="12">
        <v>8666</v>
      </c>
      <c r="E241" s="12">
        <v>1.8</v>
      </c>
      <c r="F241" s="12">
        <v>816</v>
      </c>
      <c r="G241" s="12">
        <v>1228</v>
      </c>
      <c r="H241" s="12">
        <v>50.49</v>
      </c>
      <c r="I241" s="12">
        <v>256</v>
      </c>
      <c r="J241" s="12">
        <v>402</v>
      </c>
      <c r="K241" s="12">
        <v>57.03</v>
      </c>
      <c r="L241" s="12">
        <v>88</v>
      </c>
      <c r="M241" s="12">
        <v>77</v>
      </c>
      <c r="N241" s="12">
        <v>-12.5</v>
      </c>
      <c r="O241" s="12">
        <v>475</v>
      </c>
      <c r="P241" s="12">
        <v>754</v>
      </c>
      <c r="Q241" s="12">
        <v>58.74</v>
      </c>
      <c r="R241" s="12">
        <v>8.6999999999999993</v>
      </c>
      <c r="S241" s="13">
        <v>1.54</v>
      </c>
      <c r="T241" s="13">
        <v>2.4500000000000002</v>
      </c>
      <c r="U241" s="12">
        <v>58.9</v>
      </c>
      <c r="V241" s="15">
        <v>15528</v>
      </c>
      <c r="W241" s="15">
        <v>13708</v>
      </c>
      <c r="X241" s="15">
        <v>11.72</v>
      </c>
      <c r="Y241" s="15">
        <v>307.8</v>
      </c>
      <c r="Z241" s="12">
        <v>307.39999999999998</v>
      </c>
      <c r="AA241" s="56">
        <v>-0.13</v>
      </c>
      <c r="AB241" s="58" t="s">
        <v>534</v>
      </c>
      <c r="AC241" s="51">
        <v>9.4</v>
      </c>
    </row>
    <row r="242" spans="1:29" ht="18" x14ac:dyDescent="0.35">
      <c r="A242" s="48">
        <f t="shared" si="3"/>
        <v>239</v>
      </c>
      <c r="B242" s="20" t="s">
        <v>356</v>
      </c>
      <c r="C242" s="12">
        <v>2220.6</v>
      </c>
      <c r="D242" s="12">
        <v>2412.1999999999998</v>
      </c>
      <c r="E242" s="12">
        <v>8.6</v>
      </c>
      <c r="F242" s="12">
        <v>277.60000000000002</v>
      </c>
      <c r="G242" s="12">
        <v>264.39999999999998</v>
      </c>
      <c r="H242" s="12">
        <v>-4.76</v>
      </c>
      <c r="I242" s="12">
        <v>68.400000000000006</v>
      </c>
      <c r="J242" s="12">
        <v>47.6</v>
      </c>
      <c r="K242" s="12">
        <v>-30.41</v>
      </c>
      <c r="L242" s="12">
        <v>8.1999999999999993</v>
      </c>
      <c r="M242" s="12">
        <v>7.5</v>
      </c>
      <c r="N242" s="12">
        <v>-8.5399999999999991</v>
      </c>
      <c r="O242" s="12">
        <v>200.6</v>
      </c>
      <c r="P242" s="12">
        <v>208.8</v>
      </c>
      <c r="Q242" s="12">
        <v>4.09</v>
      </c>
      <c r="R242" s="12">
        <v>8.66</v>
      </c>
      <c r="S242" s="13">
        <v>2.68</v>
      </c>
      <c r="T242" s="13">
        <v>2.79</v>
      </c>
      <c r="U242" s="12">
        <v>3.9</v>
      </c>
      <c r="V242" s="15">
        <v>4670.1000000000004</v>
      </c>
      <c r="W242" s="15">
        <v>5222.3999999999996</v>
      </c>
      <c r="X242" s="15">
        <v>-11.83</v>
      </c>
      <c r="Y242" s="15">
        <v>74.754000000000005</v>
      </c>
      <c r="Z242" s="12">
        <v>74.929000000000002</v>
      </c>
      <c r="AA242" s="56">
        <v>0.23</v>
      </c>
      <c r="AB242" s="58" t="s">
        <v>556</v>
      </c>
      <c r="AC242" s="51">
        <v>15.7</v>
      </c>
    </row>
    <row r="243" spans="1:29" ht="18" x14ac:dyDescent="0.35">
      <c r="A243" s="48">
        <f t="shared" si="3"/>
        <v>240</v>
      </c>
      <c r="B243" s="20" t="s">
        <v>52</v>
      </c>
      <c r="C243" s="12">
        <v>1629.9</v>
      </c>
      <c r="D243" s="12">
        <v>1970.1</v>
      </c>
      <c r="E243" s="12">
        <v>20.9</v>
      </c>
      <c r="F243" s="12">
        <v>139.30000000000001</v>
      </c>
      <c r="G243" s="12">
        <v>224.2</v>
      </c>
      <c r="H243" s="12">
        <v>60.95</v>
      </c>
      <c r="I243" s="12">
        <v>47.7</v>
      </c>
      <c r="J243" s="12">
        <v>53.4</v>
      </c>
      <c r="K243" s="12">
        <v>11.95</v>
      </c>
      <c r="L243" s="12">
        <v>0.1</v>
      </c>
      <c r="M243" s="12">
        <v>0.1</v>
      </c>
      <c r="N243" s="12">
        <v>0</v>
      </c>
      <c r="O243" s="12">
        <v>90.6</v>
      </c>
      <c r="P243" s="12">
        <v>168.8</v>
      </c>
      <c r="Q243" s="12">
        <v>86.31</v>
      </c>
      <c r="R243" s="12">
        <v>8.57</v>
      </c>
      <c r="S243" s="13">
        <v>0.28000000000000003</v>
      </c>
      <c r="T243" s="13">
        <v>0.59</v>
      </c>
      <c r="U243" s="12">
        <v>107.1</v>
      </c>
      <c r="V243" s="15">
        <v>5260.7</v>
      </c>
      <c r="W243" s="15">
        <v>5431.7</v>
      </c>
      <c r="X243" s="15">
        <v>-3.25</v>
      </c>
      <c r="Y243" s="15">
        <v>320.08499999999998</v>
      </c>
      <c r="Z243" s="12">
        <v>288.02600000000001</v>
      </c>
      <c r="AA243" s="56">
        <v>-10.02</v>
      </c>
      <c r="AB243" s="58" t="s">
        <v>556</v>
      </c>
      <c r="AC243" s="51">
        <v>13.1</v>
      </c>
    </row>
    <row r="244" spans="1:29" ht="18" x14ac:dyDescent="0.35">
      <c r="A244" s="48">
        <f t="shared" si="3"/>
        <v>241</v>
      </c>
      <c r="B244" s="20" t="s">
        <v>190</v>
      </c>
      <c r="C244" s="12">
        <v>2749.6</v>
      </c>
      <c r="D244" s="12">
        <v>3102.1</v>
      </c>
      <c r="E244" s="12">
        <v>12.8</v>
      </c>
      <c r="F244" s="12">
        <v>357.6</v>
      </c>
      <c r="G244" s="12">
        <v>457.5</v>
      </c>
      <c r="H244" s="12">
        <v>27.94</v>
      </c>
      <c r="I244" s="12">
        <v>54.9</v>
      </c>
      <c r="J244" s="12">
        <v>75.8</v>
      </c>
      <c r="K244" s="12">
        <v>38.07</v>
      </c>
      <c r="L244" s="12">
        <v>116.5</v>
      </c>
      <c r="M244" s="12">
        <v>115.7</v>
      </c>
      <c r="N244" s="12">
        <v>-0.69</v>
      </c>
      <c r="O244" s="12">
        <v>87.4</v>
      </c>
      <c r="P244" s="12">
        <v>264.2</v>
      </c>
      <c r="Q244" s="12">
        <v>202.29</v>
      </c>
      <c r="R244" s="12">
        <v>8.52</v>
      </c>
      <c r="S244" s="13">
        <v>0.41</v>
      </c>
      <c r="T244" s="13">
        <v>0.64</v>
      </c>
      <c r="U244" s="12">
        <v>56.7</v>
      </c>
      <c r="V244" s="15">
        <v>15829.2</v>
      </c>
      <c r="W244" s="15">
        <v>9730.9</v>
      </c>
      <c r="X244" s="15">
        <v>38.53</v>
      </c>
      <c r="Y244" s="15">
        <v>213.602</v>
      </c>
      <c r="Z244" s="12">
        <v>412.173</v>
      </c>
      <c r="AA244" s="56">
        <v>92.96</v>
      </c>
      <c r="AB244" s="58" t="s">
        <v>556</v>
      </c>
      <c r="AC244" s="51">
        <v>33.200000000000003</v>
      </c>
    </row>
    <row r="245" spans="1:29" ht="18" x14ac:dyDescent="0.35">
      <c r="A245" s="48">
        <f t="shared" si="3"/>
        <v>242</v>
      </c>
      <c r="B245" s="20" t="s">
        <v>146</v>
      </c>
      <c r="C245" s="12">
        <v>2463</v>
      </c>
      <c r="D245" s="12">
        <v>2564</v>
      </c>
      <c r="E245" s="12">
        <v>4.0999999999999996</v>
      </c>
      <c r="F245" s="12">
        <v>504</v>
      </c>
      <c r="G245" s="12">
        <v>381</v>
      </c>
      <c r="H245" s="12">
        <v>-24.4</v>
      </c>
      <c r="I245" s="12">
        <v>-40</v>
      </c>
      <c r="J245" s="12">
        <v>-31</v>
      </c>
      <c r="K245" s="12">
        <v>22.5</v>
      </c>
      <c r="L245" s="12">
        <v>152</v>
      </c>
      <c r="M245" s="12">
        <v>170</v>
      </c>
      <c r="N245" s="12">
        <v>11.84</v>
      </c>
      <c r="O245" s="12">
        <v>362</v>
      </c>
      <c r="P245" s="12">
        <v>218</v>
      </c>
      <c r="Q245" s="12">
        <v>-39.78</v>
      </c>
      <c r="R245" s="12">
        <v>8.5</v>
      </c>
      <c r="S245" s="13">
        <v>1.1000000000000001</v>
      </c>
      <c r="T245" s="13">
        <v>0.67</v>
      </c>
      <c r="U245" s="12">
        <v>-39.4</v>
      </c>
      <c r="V245" s="15">
        <v>37498</v>
      </c>
      <c r="W245" s="15">
        <v>38054</v>
      </c>
      <c r="X245" s="15">
        <v>-1.48</v>
      </c>
      <c r="Y245" s="15">
        <v>329</v>
      </c>
      <c r="Z245" s="12">
        <v>327</v>
      </c>
      <c r="AA245" s="56">
        <v>-0.61</v>
      </c>
      <c r="AB245" s="58" t="s">
        <v>556</v>
      </c>
      <c r="AC245" s="51">
        <v>23.3</v>
      </c>
    </row>
    <row r="246" spans="1:29" ht="18" x14ac:dyDescent="0.35">
      <c r="A246" s="48">
        <f t="shared" si="3"/>
        <v>243</v>
      </c>
      <c r="B246" s="20" t="s">
        <v>469</v>
      </c>
      <c r="C246" s="12">
        <v>3143</v>
      </c>
      <c r="D246" s="12">
        <v>3630</v>
      </c>
      <c r="E246" s="12">
        <v>15.5</v>
      </c>
      <c r="F246" s="12">
        <v>270</v>
      </c>
      <c r="G246" s="12">
        <v>404</v>
      </c>
      <c r="H246" s="12">
        <v>49.63</v>
      </c>
      <c r="I246" s="12">
        <v>19</v>
      </c>
      <c r="J246" s="12">
        <v>59</v>
      </c>
      <c r="K246" s="12">
        <v>210.53</v>
      </c>
      <c r="L246" s="12">
        <v>33</v>
      </c>
      <c r="M246" s="12">
        <v>34</v>
      </c>
      <c r="N246" s="12">
        <v>3.03</v>
      </c>
      <c r="O246" s="12">
        <v>195</v>
      </c>
      <c r="P246" s="12">
        <v>307</v>
      </c>
      <c r="Q246" s="12">
        <v>57.44</v>
      </c>
      <c r="R246" s="12">
        <v>8.4600000000000009</v>
      </c>
      <c r="S246" s="13">
        <v>0.79</v>
      </c>
      <c r="T246" s="13">
        <v>1.1499999999999999</v>
      </c>
      <c r="U246" s="12">
        <v>46.5</v>
      </c>
      <c r="V246" s="15">
        <v>9918</v>
      </c>
      <c r="W246" s="15">
        <v>9093</v>
      </c>
      <c r="X246" s="15">
        <v>8.32</v>
      </c>
      <c r="Y246" s="15">
        <v>269.54000000000002</v>
      </c>
      <c r="Z246" s="12">
        <v>266.44</v>
      </c>
      <c r="AA246" s="56">
        <v>-1.1499999999999999</v>
      </c>
      <c r="AB246" s="58" t="s">
        <v>556</v>
      </c>
      <c r="AC246" s="51">
        <v>22.3</v>
      </c>
    </row>
    <row r="247" spans="1:29" ht="18" x14ac:dyDescent="0.35">
      <c r="A247" s="48">
        <f t="shared" si="3"/>
        <v>244</v>
      </c>
      <c r="B247" s="20" t="s">
        <v>317</v>
      </c>
      <c r="C247" s="12">
        <v>1537</v>
      </c>
      <c r="D247" s="12">
        <v>1735</v>
      </c>
      <c r="E247" s="12">
        <v>12.9</v>
      </c>
      <c r="F247" s="12">
        <v>538</v>
      </c>
      <c r="G247" s="12">
        <v>388</v>
      </c>
      <c r="H247" s="12">
        <v>-27.88</v>
      </c>
      <c r="I247" s="12">
        <v>271</v>
      </c>
      <c r="J247" s="12">
        <v>182</v>
      </c>
      <c r="K247" s="12">
        <v>-32.840000000000003</v>
      </c>
      <c r="L247" s="12">
        <v>118</v>
      </c>
      <c r="M247" s="12">
        <v>117</v>
      </c>
      <c r="N247" s="12">
        <v>-0.85</v>
      </c>
      <c r="O247" s="12">
        <v>213</v>
      </c>
      <c r="P247" s="12">
        <v>145</v>
      </c>
      <c r="Q247" s="12">
        <v>-31.92</v>
      </c>
      <c r="R247" s="12">
        <v>8.36</v>
      </c>
      <c r="S247" s="13">
        <v>0.56000000000000005</v>
      </c>
      <c r="T247" s="13">
        <v>0.38</v>
      </c>
      <c r="U247" s="12">
        <v>-32.1</v>
      </c>
      <c r="V247" s="15">
        <v>16225</v>
      </c>
      <c r="W247" s="15">
        <v>14289</v>
      </c>
      <c r="X247" s="15">
        <v>11.93</v>
      </c>
      <c r="Y247" s="15">
        <v>383</v>
      </c>
      <c r="Z247" s="12">
        <v>384</v>
      </c>
      <c r="AA247" s="56">
        <v>0.26</v>
      </c>
      <c r="AB247" s="58" t="s">
        <v>556</v>
      </c>
      <c r="AC247" s="51">
        <v>11.2</v>
      </c>
    </row>
    <row r="248" spans="1:29" ht="18" x14ac:dyDescent="0.35">
      <c r="A248" s="48">
        <f t="shared" si="3"/>
        <v>245</v>
      </c>
      <c r="B248" s="20" t="s">
        <v>158</v>
      </c>
      <c r="C248" s="12">
        <v>883.4</v>
      </c>
      <c r="D248" s="12">
        <v>943.7</v>
      </c>
      <c r="E248" s="12">
        <v>6.8</v>
      </c>
      <c r="F248" s="12">
        <v>261.60000000000002</v>
      </c>
      <c r="G248" s="12">
        <v>188.2</v>
      </c>
      <c r="H248" s="12">
        <v>-28.06</v>
      </c>
      <c r="I248" s="12">
        <v>-3.1</v>
      </c>
      <c r="J248" s="12">
        <v>-3.2</v>
      </c>
      <c r="K248" s="12">
        <v>-3.23</v>
      </c>
      <c r="L248" s="12">
        <v>108.8</v>
      </c>
      <c r="M248" s="12">
        <v>111.4</v>
      </c>
      <c r="N248" s="12">
        <v>2.39</v>
      </c>
      <c r="O248" s="12">
        <v>154.9</v>
      </c>
      <c r="P248" s="12">
        <v>78.7</v>
      </c>
      <c r="Q248" s="12">
        <v>-49.19</v>
      </c>
      <c r="R248" s="12">
        <v>8.34</v>
      </c>
      <c r="S248" s="13">
        <v>0.43</v>
      </c>
      <c r="T248" s="13">
        <v>0.22</v>
      </c>
      <c r="U248" s="12">
        <v>-49.4</v>
      </c>
      <c r="V248" s="15">
        <v>13333.3</v>
      </c>
      <c r="W248" s="15">
        <v>12620.1</v>
      </c>
      <c r="X248" s="15">
        <v>5.35</v>
      </c>
      <c r="Y248" s="15">
        <v>357.572</v>
      </c>
      <c r="Z248" s="12">
        <v>358.85300000000001</v>
      </c>
      <c r="AA248" s="56">
        <v>0.36</v>
      </c>
      <c r="AB248" s="58" t="s">
        <v>556</v>
      </c>
      <c r="AC248" s="51">
        <v>36.4</v>
      </c>
    </row>
    <row r="249" spans="1:29" ht="18" x14ac:dyDescent="0.35">
      <c r="A249" s="48">
        <f t="shared" si="3"/>
        <v>246</v>
      </c>
      <c r="B249" s="20" t="s">
        <v>512</v>
      </c>
      <c r="C249" s="12">
        <v>1724</v>
      </c>
      <c r="D249" s="12">
        <v>1874</v>
      </c>
      <c r="E249" s="12">
        <v>8.6999999999999993</v>
      </c>
      <c r="F249" s="12">
        <v>165</v>
      </c>
      <c r="G249" s="12">
        <v>210</v>
      </c>
      <c r="H249" s="12">
        <v>27.27</v>
      </c>
      <c r="I249" s="12">
        <v>28</v>
      </c>
      <c r="J249" s="12">
        <v>39</v>
      </c>
      <c r="K249" s="12">
        <v>39.29</v>
      </c>
      <c r="L249" s="12">
        <v>18</v>
      </c>
      <c r="M249" s="12">
        <v>15</v>
      </c>
      <c r="N249" s="12">
        <v>-16.670000000000002</v>
      </c>
      <c r="O249" s="12">
        <v>119</v>
      </c>
      <c r="P249" s="12">
        <v>156</v>
      </c>
      <c r="Q249" s="12">
        <v>31.09</v>
      </c>
      <c r="R249" s="12">
        <v>8.32</v>
      </c>
      <c r="S249" s="13">
        <v>2.57</v>
      </c>
      <c r="T249" s="13">
        <v>3.48</v>
      </c>
      <c r="U249" s="12">
        <v>35.799999999999997</v>
      </c>
      <c r="V249" s="15">
        <v>4596</v>
      </c>
      <c r="W249" s="15">
        <v>4658</v>
      </c>
      <c r="X249" s="15">
        <v>-1.35</v>
      </c>
      <c r="Y249" s="15">
        <v>46.4</v>
      </c>
      <c r="Z249" s="12">
        <v>44.8</v>
      </c>
      <c r="AA249" s="56">
        <v>-3.45</v>
      </c>
      <c r="AB249" s="58" t="s">
        <v>556</v>
      </c>
      <c r="AC249" s="51">
        <v>17.100000000000001</v>
      </c>
    </row>
    <row r="250" spans="1:29" ht="18" x14ac:dyDescent="0.35">
      <c r="A250" s="48">
        <f t="shared" si="3"/>
        <v>247</v>
      </c>
      <c r="B250" s="20" t="s">
        <v>183</v>
      </c>
      <c r="C250" s="12">
        <v>492.2</v>
      </c>
      <c r="D250" s="12">
        <v>479.2</v>
      </c>
      <c r="E250" s="12">
        <v>-2.6</v>
      </c>
      <c r="F250" s="12">
        <v>541.5</v>
      </c>
      <c r="G250" s="12">
        <v>112.4</v>
      </c>
      <c r="H250" s="12">
        <v>-79.239999999999995</v>
      </c>
      <c r="I250" s="12">
        <v>-6.2</v>
      </c>
      <c r="J250" s="12">
        <v>-5.3</v>
      </c>
      <c r="K250" s="12">
        <v>14.52</v>
      </c>
      <c r="L250" s="12">
        <v>86.7</v>
      </c>
      <c r="M250" s="12">
        <v>75.099999999999994</v>
      </c>
      <c r="N250" s="12">
        <v>-13.38</v>
      </c>
      <c r="O250" s="12">
        <v>460.6</v>
      </c>
      <c r="P250" s="12">
        <v>39.799999999999997</v>
      </c>
      <c r="Q250" s="12">
        <v>-91.36</v>
      </c>
      <c r="R250" s="12">
        <v>8.31</v>
      </c>
      <c r="S250" s="13">
        <v>0.98</v>
      </c>
      <c r="T250" s="13">
        <v>0.09</v>
      </c>
      <c r="U250" s="12">
        <v>-91.3</v>
      </c>
      <c r="V250" s="15">
        <v>9014.5</v>
      </c>
      <c r="W250" s="15">
        <v>8861.2999999999993</v>
      </c>
      <c r="X250" s="15">
        <v>1.7</v>
      </c>
      <c r="Y250" s="15">
        <v>471.10300000000001</v>
      </c>
      <c r="Z250" s="12">
        <v>469.69499999999999</v>
      </c>
      <c r="AA250" s="56">
        <v>-0.3</v>
      </c>
      <c r="AB250" s="58" t="s">
        <v>556</v>
      </c>
      <c r="AC250" s="51">
        <v>979.4</v>
      </c>
    </row>
    <row r="251" spans="1:29" ht="18" x14ac:dyDescent="0.35">
      <c r="A251" s="48">
        <f t="shared" si="3"/>
        <v>248</v>
      </c>
      <c r="B251" s="20" t="s">
        <v>73</v>
      </c>
      <c r="C251" s="12">
        <v>2541.1</v>
      </c>
      <c r="D251" s="12">
        <v>2766.4</v>
      </c>
      <c r="E251" s="12">
        <v>8.9</v>
      </c>
      <c r="F251" s="12">
        <v>289.39999999999998</v>
      </c>
      <c r="G251" s="12">
        <v>331.7</v>
      </c>
      <c r="H251" s="12">
        <v>14.62</v>
      </c>
      <c r="I251" s="12">
        <v>87.8</v>
      </c>
      <c r="J251" s="12">
        <v>66.2</v>
      </c>
      <c r="K251" s="12">
        <v>-24.6</v>
      </c>
      <c r="L251" s="12">
        <v>18.7</v>
      </c>
      <c r="M251" s="12">
        <v>24.7</v>
      </c>
      <c r="N251" s="12">
        <v>32.090000000000003</v>
      </c>
      <c r="O251" s="12">
        <v>173.3</v>
      </c>
      <c r="P251" s="12">
        <v>229.5</v>
      </c>
      <c r="Q251" s="12">
        <v>32.43</v>
      </c>
      <c r="R251" s="12">
        <v>8.3000000000000007</v>
      </c>
      <c r="S251" s="13">
        <v>2.93</v>
      </c>
      <c r="T251" s="13">
        <v>4.07</v>
      </c>
      <c r="U251" s="12">
        <v>39.1</v>
      </c>
      <c r="V251" s="15">
        <v>3987.7</v>
      </c>
      <c r="W251" s="15">
        <v>4132.2</v>
      </c>
      <c r="X251" s="15">
        <v>-3.62</v>
      </c>
      <c r="Y251" s="15">
        <v>59.203000000000003</v>
      </c>
      <c r="Z251" s="12">
        <v>56.402999999999999</v>
      </c>
      <c r="AA251" s="56">
        <v>-4.7300000000000004</v>
      </c>
      <c r="AB251" s="58" t="s">
        <v>556</v>
      </c>
      <c r="AC251" s="51">
        <v>26.1</v>
      </c>
    </row>
    <row r="252" spans="1:29" ht="18" x14ac:dyDescent="0.35">
      <c r="A252" s="48">
        <f t="shared" si="3"/>
        <v>249</v>
      </c>
      <c r="B252" s="20" t="s">
        <v>204</v>
      </c>
      <c r="C252" s="12">
        <v>18155</v>
      </c>
      <c r="D252" s="12">
        <v>19072</v>
      </c>
      <c r="E252" s="12">
        <v>5.0999999999999996</v>
      </c>
      <c r="F252" s="12">
        <v>1424</v>
      </c>
      <c r="G252" s="12">
        <v>1136</v>
      </c>
      <c r="H252" s="12">
        <v>-20.22</v>
      </c>
      <c r="I252" s="12">
        <v>-329</v>
      </c>
      <c r="J252" s="12">
        <v>-433</v>
      </c>
      <c r="K252" s="12">
        <v>-31.61</v>
      </c>
      <c r="L252" s="12">
        <v>153</v>
      </c>
      <c r="M252" s="12">
        <v>98</v>
      </c>
      <c r="N252" s="12">
        <v>-35.950000000000003</v>
      </c>
      <c r="O252" s="12">
        <v>1753</v>
      </c>
      <c r="P252" s="12">
        <v>1568</v>
      </c>
      <c r="Q252" s="12">
        <v>-10.55</v>
      </c>
      <c r="R252" s="12">
        <v>8.2200000000000006</v>
      </c>
      <c r="S252" s="13">
        <v>1.85</v>
      </c>
      <c r="T252" s="13">
        <v>1.69</v>
      </c>
      <c r="U252" s="12">
        <v>-8.4</v>
      </c>
      <c r="V252" s="15">
        <v>99168</v>
      </c>
      <c r="W252" s="15">
        <v>107119</v>
      </c>
      <c r="X252" s="15">
        <v>-8.02</v>
      </c>
      <c r="Y252" s="15">
        <v>947.83600000000001</v>
      </c>
      <c r="Z252" s="12">
        <v>925.40899999999999</v>
      </c>
      <c r="AA252" s="56">
        <v>-2.37</v>
      </c>
      <c r="AB252" s="58" t="s">
        <v>556</v>
      </c>
      <c r="AC252" s="51">
        <v>12.1</v>
      </c>
    </row>
    <row r="253" spans="1:29" ht="18" x14ac:dyDescent="0.35">
      <c r="A253" s="48">
        <f t="shared" si="3"/>
        <v>250</v>
      </c>
      <c r="B253" s="20" t="s">
        <v>50</v>
      </c>
      <c r="C253" s="12">
        <v>1183.5</v>
      </c>
      <c r="D253" s="12">
        <v>1269.7</v>
      </c>
      <c r="E253" s="12">
        <v>7.3</v>
      </c>
      <c r="F253" s="12">
        <v>103.6</v>
      </c>
      <c r="G253" s="12">
        <v>131.80000000000001</v>
      </c>
      <c r="H253" s="12">
        <v>27.22</v>
      </c>
      <c r="I253" s="12">
        <v>22.9</v>
      </c>
      <c r="J253" s="12">
        <v>27.6</v>
      </c>
      <c r="K253" s="12">
        <v>20.52</v>
      </c>
      <c r="L253" s="12">
        <v>0</v>
      </c>
      <c r="M253" s="12">
        <v>0</v>
      </c>
      <c r="N253" s="12"/>
      <c r="O253" s="12">
        <v>80.7</v>
      </c>
      <c r="P253" s="12">
        <v>104.2</v>
      </c>
      <c r="Q253" s="12">
        <v>29.12</v>
      </c>
      <c r="R253" s="12">
        <v>8.2100000000000009</v>
      </c>
      <c r="S253" s="13">
        <v>0.44</v>
      </c>
      <c r="T253" s="13">
        <v>0.56999999999999995</v>
      </c>
      <c r="U253" s="12">
        <v>30.9</v>
      </c>
      <c r="V253" s="15">
        <v>7443.2</v>
      </c>
      <c r="W253" s="15">
        <v>4648.3999999999996</v>
      </c>
      <c r="X253" s="15">
        <v>37.549999999999997</v>
      </c>
      <c r="Y253" s="15">
        <v>184</v>
      </c>
      <c r="Z253" s="12">
        <v>181.5</v>
      </c>
      <c r="AA253" s="56">
        <v>-1.36</v>
      </c>
      <c r="AB253" s="58" t="s">
        <v>556</v>
      </c>
      <c r="AC253" s="51">
        <v>14.4</v>
      </c>
    </row>
    <row r="254" spans="1:29" ht="18" x14ac:dyDescent="0.35">
      <c r="A254" s="48">
        <f t="shared" si="3"/>
        <v>251</v>
      </c>
      <c r="B254" s="20" t="s">
        <v>118</v>
      </c>
      <c r="C254" s="12">
        <v>3302</v>
      </c>
      <c r="D254" s="12">
        <v>3587</v>
      </c>
      <c r="E254" s="12">
        <v>8.6</v>
      </c>
      <c r="F254" s="12">
        <v>652</v>
      </c>
      <c r="G254" s="12">
        <v>546</v>
      </c>
      <c r="H254" s="12">
        <v>-16.260000000000002</v>
      </c>
      <c r="I254" s="12">
        <v>119</v>
      </c>
      <c r="J254" s="12">
        <v>25</v>
      </c>
      <c r="K254" s="12">
        <v>-78.989999999999995</v>
      </c>
      <c r="L254" s="12">
        <v>142</v>
      </c>
      <c r="M254" s="12">
        <v>141</v>
      </c>
      <c r="N254" s="12">
        <v>-0.7</v>
      </c>
      <c r="O254" s="12">
        <v>295</v>
      </c>
      <c r="P254" s="12">
        <v>293</v>
      </c>
      <c r="Q254" s="12">
        <v>-0.68</v>
      </c>
      <c r="R254" s="12">
        <v>8.17</v>
      </c>
      <c r="S254" s="13">
        <v>0.87</v>
      </c>
      <c r="T254" s="13">
        <v>0.89</v>
      </c>
      <c r="U254" s="12">
        <v>2</v>
      </c>
      <c r="V254" s="15">
        <v>58626</v>
      </c>
      <c r="W254" s="15">
        <v>62254</v>
      </c>
      <c r="X254" s="15">
        <v>-6.19</v>
      </c>
      <c r="Y254" s="15">
        <v>337.68</v>
      </c>
      <c r="Z254" s="12">
        <v>328.72</v>
      </c>
      <c r="AA254" s="56">
        <v>-2.65</v>
      </c>
      <c r="AB254" s="58" t="s">
        <v>556</v>
      </c>
      <c r="AC254" s="51">
        <v>17.600000000000001</v>
      </c>
    </row>
    <row r="255" spans="1:29" ht="18" x14ac:dyDescent="0.35">
      <c r="A255" s="48">
        <f t="shared" si="3"/>
        <v>252</v>
      </c>
      <c r="B255" s="20" t="s">
        <v>483</v>
      </c>
      <c r="C255" s="12">
        <v>4139</v>
      </c>
      <c r="D255" s="12">
        <v>5327</v>
      </c>
      <c r="E255" s="12">
        <v>28.7</v>
      </c>
      <c r="F255" s="12">
        <v>378</v>
      </c>
      <c r="G255" s="12">
        <v>978</v>
      </c>
      <c r="H255" s="12">
        <v>158.72999999999999</v>
      </c>
      <c r="I255" s="12">
        <v>10</v>
      </c>
      <c r="J255" s="12">
        <v>24</v>
      </c>
      <c r="K255" s="12">
        <v>140</v>
      </c>
      <c r="L255" s="12">
        <v>111</v>
      </c>
      <c r="M255" s="12">
        <v>183</v>
      </c>
      <c r="N255" s="12">
        <v>64.86</v>
      </c>
      <c r="O255" s="12">
        <v>244</v>
      </c>
      <c r="P255" s="12">
        <v>435</v>
      </c>
      <c r="Q255" s="12">
        <v>78.28</v>
      </c>
      <c r="R255" s="12">
        <v>8.17</v>
      </c>
      <c r="S255" s="13">
        <v>0.56000000000000005</v>
      </c>
      <c r="T255" s="13">
        <v>1.02</v>
      </c>
      <c r="U255" s="12">
        <v>83.7</v>
      </c>
      <c r="V255" s="15">
        <v>30584</v>
      </c>
      <c r="W255" s="15">
        <v>28643</v>
      </c>
      <c r="X255" s="15">
        <v>6.35</v>
      </c>
      <c r="Y255" s="15">
        <v>439</v>
      </c>
      <c r="Z255" s="12">
        <v>426</v>
      </c>
      <c r="AA255" s="56">
        <v>-2.96</v>
      </c>
      <c r="AB255" s="58" t="s">
        <v>538</v>
      </c>
      <c r="AC255" s="51">
        <v>53.7</v>
      </c>
    </row>
    <row r="256" spans="1:29" ht="18" x14ac:dyDescent="0.35">
      <c r="A256" s="48">
        <f t="shared" si="3"/>
        <v>253</v>
      </c>
      <c r="B256" s="20" t="s">
        <v>75</v>
      </c>
      <c r="C256" s="12">
        <v>2407</v>
      </c>
      <c r="D256" s="12">
        <v>2784.3</v>
      </c>
      <c r="E256" s="12">
        <v>15.7</v>
      </c>
      <c r="F256" s="12">
        <v>303.89999999999998</v>
      </c>
      <c r="G256" s="12">
        <v>347.8</v>
      </c>
      <c r="H256" s="12">
        <v>14.45</v>
      </c>
      <c r="I256" s="12">
        <v>86.3</v>
      </c>
      <c r="J256" s="12">
        <v>94.9</v>
      </c>
      <c r="K256" s="12">
        <v>9.9700000000000006</v>
      </c>
      <c r="L256" s="12">
        <v>18</v>
      </c>
      <c r="M256" s="12">
        <v>16.100000000000001</v>
      </c>
      <c r="N256" s="12">
        <v>-10.56</v>
      </c>
      <c r="O256" s="12">
        <v>189.2</v>
      </c>
      <c r="P256" s="12">
        <v>225.1</v>
      </c>
      <c r="Q256" s="12">
        <v>18.97</v>
      </c>
      <c r="R256" s="12">
        <v>8.08</v>
      </c>
      <c r="S256" s="13">
        <v>0.89</v>
      </c>
      <c r="T256" s="13">
        <v>1.07</v>
      </c>
      <c r="U256" s="12">
        <v>19.8</v>
      </c>
      <c r="V256" s="15">
        <v>5680.3</v>
      </c>
      <c r="W256" s="15">
        <v>6124.1</v>
      </c>
      <c r="X256" s="15">
        <v>-7.81</v>
      </c>
      <c r="Y256" s="15">
        <v>212.23599999999999</v>
      </c>
      <c r="Z256" s="12">
        <v>210.76599999999999</v>
      </c>
      <c r="AA256" s="56">
        <v>-0.69</v>
      </c>
      <c r="AB256" s="58" t="s">
        <v>556</v>
      </c>
      <c r="AC256" s="51">
        <v>13.8</v>
      </c>
    </row>
    <row r="257" spans="1:29" ht="18" x14ac:dyDescent="0.35">
      <c r="A257" s="48">
        <f t="shared" si="3"/>
        <v>254</v>
      </c>
      <c r="B257" s="20" t="s">
        <v>238</v>
      </c>
      <c r="C257" s="12">
        <v>10392</v>
      </c>
      <c r="D257" s="12">
        <v>11393</v>
      </c>
      <c r="E257" s="12">
        <v>9.6</v>
      </c>
      <c r="F257" s="12">
        <v>890</v>
      </c>
      <c r="G257" s="12">
        <v>1218</v>
      </c>
      <c r="H257" s="12">
        <v>36.85</v>
      </c>
      <c r="I257" s="12">
        <v>297</v>
      </c>
      <c r="J257" s="12">
        <v>301</v>
      </c>
      <c r="K257" s="12">
        <v>1.35</v>
      </c>
      <c r="L257" s="12">
        <v>0</v>
      </c>
      <c r="M257" s="12">
        <v>0</v>
      </c>
      <c r="N257" s="12"/>
      <c r="O257" s="12">
        <v>598</v>
      </c>
      <c r="P257" s="12">
        <v>915</v>
      </c>
      <c r="Q257" s="12">
        <v>53.01</v>
      </c>
      <c r="R257" s="12">
        <v>8.0299999999999994</v>
      </c>
      <c r="S257" s="13">
        <v>2.2999999999999998</v>
      </c>
      <c r="T257" s="13">
        <v>3.72</v>
      </c>
      <c r="U257" s="12">
        <v>61.7</v>
      </c>
      <c r="V257" s="15">
        <v>46921</v>
      </c>
      <c r="W257" s="15">
        <v>48946</v>
      </c>
      <c r="X257" s="15">
        <v>-4.32</v>
      </c>
      <c r="Y257" s="15">
        <v>259.774</v>
      </c>
      <c r="Z257" s="12">
        <v>245.78800000000001</v>
      </c>
      <c r="AA257" s="56">
        <v>-5.38</v>
      </c>
      <c r="AB257" s="58" t="s">
        <v>556</v>
      </c>
      <c r="AC257" s="51">
        <v>15.6</v>
      </c>
    </row>
    <row r="258" spans="1:29" ht="18" x14ac:dyDescent="0.35">
      <c r="A258" s="48">
        <f t="shared" si="3"/>
        <v>255</v>
      </c>
      <c r="B258" s="20" t="s">
        <v>257</v>
      </c>
      <c r="C258" s="12">
        <v>1281</v>
      </c>
      <c r="D258" s="12">
        <v>1468</v>
      </c>
      <c r="E258" s="12">
        <v>14.6</v>
      </c>
      <c r="F258" s="12">
        <v>174</v>
      </c>
      <c r="G258" s="12">
        <v>194</v>
      </c>
      <c r="H258" s="12">
        <v>11.49</v>
      </c>
      <c r="I258" s="12">
        <v>42</v>
      </c>
      <c r="J258" s="12">
        <v>23</v>
      </c>
      <c r="K258" s="12">
        <v>-45.24</v>
      </c>
      <c r="L258" s="12">
        <v>54</v>
      </c>
      <c r="M258" s="12">
        <v>54</v>
      </c>
      <c r="N258" s="12">
        <v>0</v>
      </c>
      <c r="O258" s="12">
        <v>77</v>
      </c>
      <c r="P258" s="12">
        <v>117</v>
      </c>
      <c r="Q258" s="12">
        <v>51.95</v>
      </c>
      <c r="R258" s="12">
        <v>7.97</v>
      </c>
      <c r="S258" s="13">
        <v>0.45</v>
      </c>
      <c r="T258" s="13">
        <v>0.69</v>
      </c>
      <c r="U258" s="12">
        <v>51.3</v>
      </c>
      <c r="V258" s="15">
        <v>9190</v>
      </c>
      <c r="W258" s="15">
        <v>10605</v>
      </c>
      <c r="X258" s="15">
        <v>-15.4</v>
      </c>
      <c r="Y258" s="15">
        <v>169.9</v>
      </c>
      <c r="Z258" s="12">
        <v>170.6</v>
      </c>
      <c r="AA258" s="56">
        <v>0.41</v>
      </c>
      <c r="AB258" s="58" t="s">
        <v>556</v>
      </c>
      <c r="AC258" s="51">
        <v>24.8</v>
      </c>
    </row>
    <row r="259" spans="1:29" ht="18" x14ac:dyDescent="0.35">
      <c r="A259" s="48">
        <f t="shared" si="3"/>
        <v>256</v>
      </c>
      <c r="B259" s="20" t="s">
        <v>286</v>
      </c>
      <c r="C259" s="12">
        <v>12692</v>
      </c>
      <c r="D259" s="12">
        <v>11799</v>
      </c>
      <c r="E259" s="12">
        <v>-7</v>
      </c>
      <c r="F259" s="12">
        <v>2025</v>
      </c>
      <c r="G259" s="12">
        <v>1504</v>
      </c>
      <c r="H259" s="12">
        <v>-25.73</v>
      </c>
      <c r="I259" s="12">
        <v>516</v>
      </c>
      <c r="J259" s="12">
        <v>277</v>
      </c>
      <c r="K259" s="12">
        <v>-46.32</v>
      </c>
      <c r="L259" s="12">
        <v>298</v>
      </c>
      <c r="M259" s="12">
        <v>277</v>
      </c>
      <c r="N259" s="12">
        <v>-7.05</v>
      </c>
      <c r="O259" s="12">
        <v>1185</v>
      </c>
      <c r="P259" s="12">
        <v>939</v>
      </c>
      <c r="Q259" s="12">
        <v>-20.76</v>
      </c>
      <c r="R259" s="12">
        <v>7.96</v>
      </c>
      <c r="S259" s="13">
        <v>1.18</v>
      </c>
      <c r="T259" s="13">
        <v>1.02</v>
      </c>
      <c r="U259" s="12">
        <v>-13.9</v>
      </c>
      <c r="V259" s="15">
        <v>426093</v>
      </c>
      <c r="W259" s="15">
        <v>436351</v>
      </c>
      <c r="X259" s="15">
        <v>-2.41</v>
      </c>
      <c r="Y259" s="15">
        <v>1005.3150000000001</v>
      </c>
      <c r="Z259" s="12">
        <v>925.26700000000005</v>
      </c>
      <c r="AA259" s="56">
        <v>-7.96</v>
      </c>
      <c r="AB259" s="58" t="s">
        <v>556</v>
      </c>
      <c r="AC259" s="51">
        <v>160.1</v>
      </c>
    </row>
    <row r="260" spans="1:29" ht="18" x14ac:dyDescent="0.35">
      <c r="A260" s="48">
        <f t="shared" si="3"/>
        <v>257</v>
      </c>
      <c r="B260" s="20" t="s">
        <v>514</v>
      </c>
      <c r="C260" s="12">
        <v>804.7</v>
      </c>
      <c r="D260" s="12">
        <v>832.1</v>
      </c>
      <c r="E260" s="12">
        <v>3.4</v>
      </c>
      <c r="F260" s="12">
        <v>107.9</v>
      </c>
      <c r="G260" s="12">
        <v>87.4</v>
      </c>
      <c r="H260" s="12">
        <v>-19</v>
      </c>
      <c r="I260" s="12">
        <v>32.1</v>
      </c>
      <c r="J260" s="12">
        <v>13</v>
      </c>
      <c r="K260" s="12">
        <v>-59.5</v>
      </c>
      <c r="L260" s="12">
        <v>8.5</v>
      </c>
      <c r="M260" s="12">
        <v>8.6999999999999993</v>
      </c>
      <c r="N260" s="12">
        <v>2.35</v>
      </c>
      <c r="O260" s="12">
        <v>67.3</v>
      </c>
      <c r="P260" s="12">
        <v>65.7</v>
      </c>
      <c r="Q260" s="12">
        <v>-2.38</v>
      </c>
      <c r="R260" s="12">
        <v>7.9</v>
      </c>
      <c r="S260" s="13">
        <v>1.53</v>
      </c>
      <c r="T260" s="13">
        <v>1.58</v>
      </c>
      <c r="U260" s="12">
        <v>3.5</v>
      </c>
      <c r="V260" s="15">
        <v>1194.3</v>
      </c>
      <c r="W260" s="15">
        <v>1114.7</v>
      </c>
      <c r="X260" s="15">
        <v>6.66</v>
      </c>
      <c r="Y260" s="15">
        <v>44</v>
      </c>
      <c r="Z260" s="12">
        <v>41.5</v>
      </c>
      <c r="AA260" s="56">
        <v>-5.68</v>
      </c>
      <c r="AB260" s="58" t="s">
        <v>546</v>
      </c>
      <c r="AC260" s="51">
        <v>15</v>
      </c>
    </row>
    <row r="261" spans="1:29" ht="18" x14ac:dyDescent="0.35">
      <c r="A261" s="48">
        <f t="shared" ref="A261:A324" si="4">ROW()-3</f>
        <v>258</v>
      </c>
      <c r="B261" s="20" t="s">
        <v>67</v>
      </c>
      <c r="C261" s="12">
        <v>2321</v>
      </c>
      <c r="D261" s="12">
        <v>2371</v>
      </c>
      <c r="E261" s="12">
        <v>2.2000000000000002</v>
      </c>
      <c r="F261" s="12">
        <v>241</v>
      </c>
      <c r="G261" s="12">
        <v>257</v>
      </c>
      <c r="H261" s="12">
        <v>6.64</v>
      </c>
      <c r="I261" s="12">
        <v>42</v>
      </c>
      <c r="J261" s="12">
        <v>24</v>
      </c>
      <c r="K261" s="12">
        <v>-42.86</v>
      </c>
      <c r="L261" s="12">
        <v>42</v>
      </c>
      <c r="M261" s="12">
        <v>41</v>
      </c>
      <c r="N261" s="12">
        <v>-2.38</v>
      </c>
      <c r="O261" s="12">
        <v>153</v>
      </c>
      <c r="P261" s="12">
        <v>187</v>
      </c>
      <c r="Q261" s="12">
        <v>22.22</v>
      </c>
      <c r="R261" s="12">
        <v>7.89</v>
      </c>
      <c r="S261" s="13">
        <v>1.93</v>
      </c>
      <c r="T261" s="13">
        <v>2.34</v>
      </c>
      <c r="U261" s="12">
        <v>21.3</v>
      </c>
      <c r="V261" s="15">
        <v>7433</v>
      </c>
      <c r="W261" s="15">
        <v>7620</v>
      </c>
      <c r="X261" s="15">
        <v>-2.52</v>
      </c>
      <c r="Y261" s="15">
        <v>79.3</v>
      </c>
      <c r="Z261" s="12">
        <v>79.900000000000006</v>
      </c>
      <c r="AA261" s="56">
        <v>0.76</v>
      </c>
      <c r="AB261" s="58" t="s">
        <v>557</v>
      </c>
      <c r="AC261" s="51">
        <v>21.5</v>
      </c>
    </row>
    <row r="262" spans="1:29" ht="18" x14ac:dyDescent="0.35">
      <c r="A262" s="48">
        <f t="shared" si="4"/>
        <v>259</v>
      </c>
      <c r="B262" s="20" t="s">
        <v>189</v>
      </c>
      <c r="C262" s="12">
        <v>15167</v>
      </c>
      <c r="D262" s="12">
        <v>15348</v>
      </c>
      <c r="E262" s="12">
        <v>1.2</v>
      </c>
      <c r="F262" s="12">
        <v>-455</v>
      </c>
      <c r="G262" s="12">
        <v>1554</v>
      </c>
      <c r="H262" s="12">
        <v>-441.54</v>
      </c>
      <c r="I262" s="12">
        <v>-249</v>
      </c>
      <c r="J262" s="12">
        <v>246</v>
      </c>
      <c r="K262" s="12">
        <v>198.8</v>
      </c>
      <c r="L262" s="12">
        <v>173</v>
      </c>
      <c r="M262" s="12">
        <v>89</v>
      </c>
      <c r="N262" s="12">
        <v>-48.55</v>
      </c>
      <c r="O262" s="12">
        <v>-381</v>
      </c>
      <c r="P262" s="12">
        <v>1209</v>
      </c>
      <c r="Q262" s="12">
        <v>417.32</v>
      </c>
      <c r="R262" s="12">
        <v>7.88</v>
      </c>
      <c r="S262" s="13">
        <v>-1.1100000000000001</v>
      </c>
      <c r="T262" s="13">
        <v>3.67</v>
      </c>
      <c r="U262" s="12">
        <v>431</v>
      </c>
      <c r="V262" s="15">
        <v>42090</v>
      </c>
      <c r="W262" s="15">
        <v>42799</v>
      </c>
      <c r="X262" s="15">
        <v>-1.68</v>
      </c>
      <c r="Y262" s="15">
        <v>343.8</v>
      </c>
      <c r="Z262" s="12">
        <v>329.6</v>
      </c>
      <c r="AA262" s="56">
        <v>-4.13</v>
      </c>
      <c r="AB262" s="58" t="s">
        <v>556</v>
      </c>
      <c r="AC262" s="51">
        <v>15.8</v>
      </c>
    </row>
    <row r="263" spans="1:29" ht="18" x14ac:dyDescent="0.35">
      <c r="A263" s="48">
        <f t="shared" si="4"/>
        <v>260</v>
      </c>
      <c r="B263" s="20" t="s">
        <v>244</v>
      </c>
      <c r="C263" s="12">
        <v>15510</v>
      </c>
      <c r="D263" s="12">
        <v>17113</v>
      </c>
      <c r="E263" s="12">
        <v>10.3</v>
      </c>
      <c r="F263" s="12">
        <v>1810</v>
      </c>
      <c r="G263" s="12">
        <v>1812</v>
      </c>
      <c r="H263" s="12">
        <v>0.11</v>
      </c>
      <c r="I263" s="12">
        <v>544</v>
      </c>
      <c r="J263" s="12">
        <v>316</v>
      </c>
      <c r="K263" s="12">
        <v>-41.91</v>
      </c>
      <c r="L263" s="12">
        <v>100</v>
      </c>
      <c r="M263" s="12">
        <v>151</v>
      </c>
      <c r="N263" s="12">
        <v>51</v>
      </c>
      <c r="O263" s="12">
        <v>1166</v>
      </c>
      <c r="P263" s="12">
        <v>1345</v>
      </c>
      <c r="Q263" s="12">
        <v>15.35</v>
      </c>
      <c r="R263" s="12">
        <v>7.86</v>
      </c>
      <c r="S263" s="13">
        <v>1.33</v>
      </c>
      <c r="T263" s="13">
        <v>1.55</v>
      </c>
      <c r="U263" s="12">
        <v>16.5</v>
      </c>
      <c r="V263" s="15">
        <v>37845</v>
      </c>
      <c r="W263" s="15">
        <v>43120</v>
      </c>
      <c r="X263" s="15">
        <v>-13.94</v>
      </c>
      <c r="Y263" s="15">
        <v>879</v>
      </c>
      <c r="Z263" s="12">
        <v>870</v>
      </c>
      <c r="AA263" s="56">
        <v>-1.02</v>
      </c>
      <c r="AB263" s="58" t="s">
        <v>556</v>
      </c>
      <c r="AC263" s="51">
        <v>20.2</v>
      </c>
    </row>
    <row r="264" spans="1:29" ht="18" x14ac:dyDescent="0.35">
      <c r="A264" s="48">
        <f t="shared" si="4"/>
        <v>261</v>
      </c>
      <c r="B264" s="20" t="s">
        <v>10</v>
      </c>
      <c r="C264" s="12">
        <v>2636.6</v>
      </c>
      <c r="D264" s="12">
        <v>3700.9</v>
      </c>
      <c r="E264" s="12">
        <v>40.4</v>
      </c>
      <c r="F264" s="12">
        <v>270.5</v>
      </c>
      <c r="G264" s="12">
        <v>380.8</v>
      </c>
      <c r="H264" s="12">
        <v>40.78</v>
      </c>
      <c r="I264" s="12">
        <v>45.6</v>
      </c>
      <c r="J264" s="12">
        <v>9.5</v>
      </c>
      <c r="K264" s="12">
        <v>-79.17</v>
      </c>
      <c r="L264" s="12">
        <v>46.7</v>
      </c>
      <c r="M264" s="12">
        <v>81.2</v>
      </c>
      <c r="N264" s="12">
        <v>73.88</v>
      </c>
      <c r="O264" s="12">
        <v>178.2</v>
      </c>
      <c r="P264" s="12">
        <v>290.10000000000002</v>
      </c>
      <c r="Q264" s="12">
        <v>62.79</v>
      </c>
      <c r="R264" s="12">
        <v>7.84</v>
      </c>
      <c r="S264" s="13">
        <v>0.4</v>
      </c>
      <c r="T264" s="13">
        <v>0.64</v>
      </c>
      <c r="U264" s="12">
        <v>61</v>
      </c>
      <c r="V264" s="15">
        <v>11385.4</v>
      </c>
      <c r="W264" s="15">
        <v>16132.1</v>
      </c>
      <c r="X264" s="15">
        <v>-41.69</v>
      </c>
      <c r="Y264" s="15">
        <v>445.45800000000003</v>
      </c>
      <c r="Z264" s="12">
        <v>450.35899999999998</v>
      </c>
      <c r="AA264" s="56">
        <v>1.1000000000000001</v>
      </c>
      <c r="AB264" s="58" t="s">
        <v>556</v>
      </c>
      <c r="AC264" s="51">
        <v>195.2</v>
      </c>
    </row>
    <row r="265" spans="1:29" ht="18" x14ac:dyDescent="0.35">
      <c r="A265" s="48">
        <f t="shared" si="4"/>
        <v>262</v>
      </c>
      <c r="B265" s="20" t="s">
        <v>133</v>
      </c>
      <c r="C265" s="12">
        <v>1896</v>
      </c>
      <c r="D265" s="12">
        <v>2074</v>
      </c>
      <c r="E265" s="12">
        <v>9.4</v>
      </c>
      <c r="F265" s="12">
        <v>155</v>
      </c>
      <c r="G265" s="12">
        <v>304</v>
      </c>
      <c r="H265" s="12">
        <v>96.13</v>
      </c>
      <c r="I265" s="12">
        <v>18</v>
      </c>
      <c r="J265" s="12">
        <v>58</v>
      </c>
      <c r="K265" s="12">
        <v>222.22</v>
      </c>
      <c r="L265" s="12">
        <v>89</v>
      </c>
      <c r="M265" s="12">
        <v>83</v>
      </c>
      <c r="N265" s="12">
        <v>-6.74</v>
      </c>
      <c r="O265" s="12">
        <v>47</v>
      </c>
      <c r="P265" s="12">
        <v>161</v>
      </c>
      <c r="Q265" s="12">
        <v>242.55</v>
      </c>
      <c r="R265" s="12">
        <v>7.76</v>
      </c>
      <c r="S265" s="13">
        <v>0.14000000000000001</v>
      </c>
      <c r="T265" s="13">
        <v>0.51</v>
      </c>
      <c r="U265" s="12">
        <v>255.4</v>
      </c>
      <c r="V265" s="15">
        <v>12689</v>
      </c>
      <c r="W265" s="15">
        <v>12518</v>
      </c>
      <c r="X265" s="15">
        <v>1.35</v>
      </c>
      <c r="Y265" s="15">
        <v>331</v>
      </c>
      <c r="Z265" s="12">
        <v>319</v>
      </c>
      <c r="AA265" s="56">
        <v>-3.63</v>
      </c>
      <c r="AB265" s="58" t="s">
        <v>556</v>
      </c>
      <c r="AC265" s="51">
        <v>38.700000000000003</v>
      </c>
    </row>
    <row r="266" spans="1:29" ht="18" x14ac:dyDescent="0.35">
      <c r="A266" s="48">
        <f t="shared" si="4"/>
        <v>263</v>
      </c>
      <c r="B266" s="20" t="s">
        <v>321</v>
      </c>
      <c r="C266" s="12">
        <v>2717.6</v>
      </c>
      <c r="D266" s="12">
        <v>2822.2</v>
      </c>
      <c r="E266" s="12">
        <v>3.8</v>
      </c>
      <c r="F266" s="12">
        <v>488.8</v>
      </c>
      <c r="G266" s="12">
        <v>348.8</v>
      </c>
      <c r="H266" s="12">
        <v>-28.64</v>
      </c>
      <c r="I266" s="12">
        <v>62.1</v>
      </c>
      <c r="J266" s="12">
        <v>-85.4</v>
      </c>
      <c r="K266" s="12">
        <v>-237.52</v>
      </c>
      <c r="L266" s="12">
        <v>174.1</v>
      </c>
      <c r="M266" s="12">
        <v>167.9</v>
      </c>
      <c r="N266" s="12">
        <v>-3.56</v>
      </c>
      <c r="O266" s="12">
        <v>206.4</v>
      </c>
      <c r="P266" s="12">
        <v>218.8</v>
      </c>
      <c r="Q266" s="12">
        <v>6.01</v>
      </c>
      <c r="R266" s="12">
        <v>7.75</v>
      </c>
      <c r="S266" s="13">
        <v>0.36</v>
      </c>
      <c r="T266" s="13">
        <v>0.38</v>
      </c>
      <c r="U266" s="12">
        <v>7.6</v>
      </c>
      <c r="V266" s="15">
        <v>21926.6</v>
      </c>
      <c r="W266" s="15">
        <v>21927.5</v>
      </c>
      <c r="X266" s="15">
        <v>0</v>
      </c>
      <c r="Y266" s="15">
        <v>580.16499999999996</v>
      </c>
      <c r="Z266" s="12">
        <v>571.97</v>
      </c>
      <c r="AA266" s="56">
        <v>-1.41</v>
      </c>
      <c r="AB266" s="58" t="s">
        <v>556</v>
      </c>
      <c r="AC266" s="51">
        <v>33</v>
      </c>
    </row>
    <row r="267" spans="1:29" ht="18" x14ac:dyDescent="0.35">
      <c r="A267" s="48">
        <f t="shared" si="4"/>
        <v>264</v>
      </c>
      <c r="B267" s="20" t="s">
        <v>45</v>
      </c>
      <c r="C267" s="12">
        <v>1778</v>
      </c>
      <c r="D267" s="12">
        <v>1920</v>
      </c>
      <c r="E267" s="12">
        <v>8</v>
      </c>
      <c r="F267" s="12">
        <v>253</v>
      </c>
      <c r="G267" s="12">
        <v>241</v>
      </c>
      <c r="H267" s="12">
        <v>-4.74</v>
      </c>
      <c r="I267" s="12">
        <v>62</v>
      </c>
      <c r="J267" s="12">
        <v>39</v>
      </c>
      <c r="K267" s="12">
        <v>-37.1</v>
      </c>
      <c r="L267" s="12">
        <v>43</v>
      </c>
      <c r="M267" s="12">
        <v>41</v>
      </c>
      <c r="N267" s="12">
        <v>-4.6500000000000004</v>
      </c>
      <c r="O267" s="12">
        <v>137</v>
      </c>
      <c r="P267" s="12">
        <v>148</v>
      </c>
      <c r="Q267" s="12">
        <v>8.0299999999999994</v>
      </c>
      <c r="R267" s="12">
        <v>7.71</v>
      </c>
      <c r="S267" s="13">
        <v>0.43</v>
      </c>
      <c r="T267" s="13">
        <v>0.47</v>
      </c>
      <c r="U267" s="12">
        <v>10</v>
      </c>
      <c r="V267" s="15">
        <v>5407</v>
      </c>
      <c r="W267" s="15">
        <v>5702</v>
      </c>
      <c r="X267" s="15">
        <v>-5.46</v>
      </c>
      <c r="Y267" s="15">
        <v>321</v>
      </c>
      <c r="Z267" s="12">
        <v>313</v>
      </c>
      <c r="AA267" s="56">
        <v>-2.4900000000000002</v>
      </c>
      <c r="AB267" s="58" t="s">
        <v>556</v>
      </c>
      <c r="AC267" s="51">
        <v>23.2</v>
      </c>
    </row>
    <row r="268" spans="1:29" ht="18" x14ac:dyDescent="0.35">
      <c r="A268" s="48">
        <f t="shared" si="4"/>
        <v>265</v>
      </c>
      <c r="B268" s="20" t="s">
        <v>291</v>
      </c>
      <c r="C268" s="12">
        <v>1125</v>
      </c>
      <c r="D268" s="12">
        <v>2336</v>
      </c>
      <c r="E268" s="12">
        <v>107.6</v>
      </c>
      <c r="F268" s="12">
        <v>-27</v>
      </c>
      <c r="G268" s="12">
        <v>264</v>
      </c>
      <c r="H268" s="12">
        <v>-1077.78</v>
      </c>
      <c r="I268" s="12">
        <v>-31</v>
      </c>
      <c r="J268" s="12">
        <v>50</v>
      </c>
      <c r="K268" s="12">
        <v>261.29000000000002</v>
      </c>
      <c r="L268" s="12">
        <v>46</v>
      </c>
      <c r="M268" s="12">
        <v>36</v>
      </c>
      <c r="N268" s="12">
        <v>-21.74</v>
      </c>
      <c r="O268" s="12">
        <v>-42</v>
      </c>
      <c r="P268" s="12">
        <v>177</v>
      </c>
      <c r="Q268" s="12">
        <v>521.42999999999995</v>
      </c>
      <c r="R268" s="12">
        <v>7.58</v>
      </c>
      <c r="S268" s="13">
        <v>-0.25</v>
      </c>
      <c r="T268" s="13">
        <v>1.04</v>
      </c>
      <c r="U268" s="12">
        <v>519</v>
      </c>
      <c r="V268" s="15">
        <v>5408</v>
      </c>
      <c r="W268" s="15">
        <v>5926</v>
      </c>
      <c r="X268" s="15">
        <v>-9.58</v>
      </c>
      <c r="Y268" s="15">
        <v>170</v>
      </c>
      <c r="Z268" s="12">
        <v>171</v>
      </c>
      <c r="AA268" s="56">
        <v>0.59</v>
      </c>
      <c r="AB268" s="58" t="s">
        <v>556</v>
      </c>
      <c r="AC268" s="51">
        <v>79.099999999999994</v>
      </c>
    </row>
    <row r="269" spans="1:29" ht="18" x14ac:dyDescent="0.35">
      <c r="A269" s="48">
        <f t="shared" si="4"/>
        <v>266</v>
      </c>
      <c r="B269" s="20" t="s">
        <v>434</v>
      </c>
      <c r="C269" s="12">
        <v>5635.5</v>
      </c>
      <c r="D269" s="12">
        <v>6360.6</v>
      </c>
      <c r="E269" s="12">
        <v>12.9</v>
      </c>
      <c r="F269" s="12">
        <v>497.7</v>
      </c>
      <c r="G269" s="12">
        <v>691.5</v>
      </c>
      <c r="H269" s="12">
        <v>38.94</v>
      </c>
      <c r="I269" s="12">
        <v>175.9</v>
      </c>
      <c r="J269" s="12">
        <v>213.4</v>
      </c>
      <c r="K269" s="12">
        <v>21.32</v>
      </c>
      <c r="L269" s="12">
        <v>0</v>
      </c>
      <c r="M269" s="12">
        <v>0</v>
      </c>
      <c r="N269" s="12"/>
      <c r="O269" s="12">
        <v>321.8</v>
      </c>
      <c r="P269" s="12">
        <v>478.1</v>
      </c>
      <c r="Q269" s="12">
        <v>48.57</v>
      </c>
      <c r="R269" s="12">
        <v>7.52</v>
      </c>
      <c r="S269" s="13">
        <v>1.36</v>
      </c>
      <c r="T269" s="13">
        <v>2.0099999999999998</v>
      </c>
      <c r="U269" s="12">
        <v>47.8</v>
      </c>
      <c r="V269" s="15">
        <v>10312.1</v>
      </c>
      <c r="W269" s="15">
        <v>9150.5</v>
      </c>
      <c r="X269" s="15">
        <v>11.26</v>
      </c>
      <c r="Y269" s="15">
        <v>237.1</v>
      </c>
      <c r="Z269" s="12">
        <v>238.3</v>
      </c>
      <c r="AA269" s="56">
        <v>0.51</v>
      </c>
      <c r="AB269" s="58" t="s">
        <v>534</v>
      </c>
      <c r="AC269" s="51">
        <v>19.2</v>
      </c>
    </row>
    <row r="270" spans="1:29" ht="18" x14ac:dyDescent="0.35">
      <c r="A270" s="48">
        <f t="shared" si="4"/>
        <v>267</v>
      </c>
      <c r="B270" s="20" t="s">
        <v>482</v>
      </c>
      <c r="C270" s="12">
        <v>2171</v>
      </c>
      <c r="D270" s="12">
        <v>2180</v>
      </c>
      <c r="E270" s="12">
        <v>0.4</v>
      </c>
      <c r="F270" s="12">
        <v>205</v>
      </c>
      <c r="G270" s="12">
        <v>242</v>
      </c>
      <c r="H270" s="12">
        <v>18.05</v>
      </c>
      <c r="I270" s="12">
        <v>76</v>
      </c>
      <c r="J270" s="12">
        <v>50</v>
      </c>
      <c r="K270" s="12">
        <v>-34.21</v>
      </c>
      <c r="L270" s="12">
        <v>28</v>
      </c>
      <c r="M270" s="12">
        <v>31</v>
      </c>
      <c r="N270" s="12">
        <v>10.71</v>
      </c>
      <c r="O270" s="12">
        <v>101</v>
      </c>
      <c r="P270" s="12">
        <v>161</v>
      </c>
      <c r="Q270" s="12">
        <v>59.41</v>
      </c>
      <c r="R270" s="12">
        <v>7.39</v>
      </c>
      <c r="S270" s="13">
        <v>0.33</v>
      </c>
      <c r="T270" s="13">
        <v>0.54</v>
      </c>
      <c r="U270" s="12">
        <v>63.6</v>
      </c>
      <c r="V270" s="15">
        <v>6100</v>
      </c>
      <c r="W270" s="15">
        <v>6394</v>
      </c>
      <c r="X270" s="15">
        <v>-4.82</v>
      </c>
      <c r="Y270" s="15">
        <v>309</v>
      </c>
      <c r="Z270" s="12">
        <v>301</v>
      </c>
      <c r="AA270" s="56">
        <v>-2.59</v>
      </c>
      <c r="AB270" s="58" t="s">
        <v>526</v>
      </c>
      <c r="AC270" s="51">
        <v>13.4</v>
      </c>
    </row>
    <row r="271" spans="1:29" ht="18" x14ac:dyDescent="0.35">
      <c r="A271" s="48">
        <f t="shared" si="4"/>
        <v>268</v>
      </c>
      <c r="B271" s="20" t="s">
        <v>492</v>
      </c>
      <c r="C271" s="12">
        <v>2289.1999999999998</v>
      </c>
      <c r="D271" s="12">
        <v>2413</v>
      </c>
      <c r="E271" s="12">
        <v>5.4</v>
      </c>
      <c r="F271" s="12">
        <v>349.8</v>
      </c>
      <c r="G271" s="12">
        <v>165.8</v>
      </c>
      <c r="H271" s="12">
        <v>-52.6</v>
      </c>
      <c r="I271" s="12">
        <v>112.6</v>
      </c>
      <c r="J271" s="12">
        <v>-11.9</v>
      </c>
      <c r="K271" s="12">
        <v>-110.57</v>
      </c>
      <c r="L271" s="12">
        <v>0</v>
      </c>
      <c r="M271" s="12">
        <v>0</v>
      </c>
      <c r="N271" s="12"/>
      <c r="O271" s="12">
        <v>237.1</v>
      </c>
      <c r="P271" s="12">
        <v>177.6</v>
      </c>
      <c r="Q271" s="12">
        <v>-25.09</v>
      </c>
      <c r="R271" s="12">
        <v>7.36</v>
      </c>
      <c r="S271" s="13">
        <v>8.08</v>
      </c>
      <c r="T271" s="13">
        <v>6.37</v>
      </c>
      <c r="U271" s="12">
        <v>-21.2</v>
      </c>
      <c r="V271" s="15">
        <v>10730.1</v>
      </c>
      <c r="W271" s="15">
        <v>10734.3</v>
      </c>
      <c r="X271" s="15">
        <v>-0.04</v>
      </c>
      <c r="Y271" s="15">
        <v>29.34</v>
      </c>
      <c r="Z271" s="12">
        <v>27.882000000000001</v>
      </c>
      <c r="AA271" s="56">
        <v>-4.97</v>
      </c>
      <c r="AB271" s="58" t="s">
        <v>542</v>
      </c>
      <c r="AC271" s="51">
        <v>15</v>
      </c>
    </row>
    <row r="272" spans="1:29" ht="18" x14ac:dyDescent="0.35">
      <c r="A272" s="48">
        <f t="shared" si="4"/>
        <v>269</v>
      </c>
      <c r="B272" s="20" t="s">
        <v>155</v>
      </c>
      <c r="C272" s="12">
        <v>2946</v>
      </c>
      <c r="D272" s="12">
        <v>2951</v>
      </c>
      <c r="E272" s="12">
        <v>0.2</v>
      </c>
      <c r="F272" s="12">
        <v>521</v>
      </c>
      <c r="G272" s="12">
        <v>516</v>
      </c>
      <c r="H272" s="12">
        <v>-0.96</v>
      </c>
      <c r="I272" s="12">
        <v>117</v>
      </c>
      <c r="J272" s="12">
        <v>133</v>
      </c>
      <c r="K272" s="12">
        <v>13.68</v>
      </c>
      <c r="L272" s="12">
        <v>165</v>
      </c>
      <c r="M272" s="12">
        <v>166</v>
      </c>
      <c r="N272" s="12">
        <v>0.61</v>
      </c>
      <c r="O272" s="12">
        <v>239</v>
      </c>
      <c r="P272" s="12">
        <v>217</v>
      </c>
      <c r="Q272" s="12">
        <v>-9.2100000000000009</v>
      </c>
      <c r="R272" s="12">
        <v>7.35</v>
      </c>
      <c r="S272" s="13">
        <v>0.47</v>
      </c>
      <c r="T272" s="13">
        <v>0.43</v>
      </c>
      <c r="U272" s="12">
        <v>-9.1999999999999993</v>
      </c>
      <c r="V272" s="15">
        <v>30215.200000000001</v>
      </c>
      <c r="W272" s="15">
        <v>31598</v>
      </c>
      <c r="X272" s="15">
        <v>-4.58</v>
      </c>
      <c r="Y272" s="15">
        <v>509</v>
      </c>
      <c r="Z272" s="12">
        <v>509</v>
      </c>
      <c r="AA272" s="56">
        <v>0</v>
      </c>
      <c r="AB272" s="58" t="s">
        <v>556</v>
      </c>
      <c r="AC272" s="51">
        <v>20.5</v>
      </c>
    </row>
    <row r="273" spans="1:29" ht="18" x14ac:dyDescent="0.35">
      <c r="A273" s="48">
        <f t="shared" si="4"/>
        <v>270</v>
      </c>
      <c r="B273" s="20" t="s">
        <v>11</v>
      </c>
      <c r="C273" s="12">
        <v>3587.4</v>
      </c>
      <c r="D273" s="12">
        <v>3629.6</v>
      </c>
      <c r="E273" s="12">
        <v>1.2</v>
      </c>
      <c r="F273" s="12">
        <v>429.6</v>
      </c>
      <c r="G273" s="12">
        <v>437.1</v>
      </c>
      <c r="H273" s="12">
        <v>1.75</v>
      </c>
      <c r="I273" s="12">
        <v>108</v>
      </c>
      <c r="J273" s="12">
        <v>90.9</v>
      </c>
      <c r="K273" s="12">
        <v>-15.83</v>
      </c>
      <c r="L273" s="12">
        <v>59.3</v>
      </c>
      <c r="M273" s="12">
        <v>62.3</v>
      </c>
      <c r="N273" s="12">
        <v>5.0599999999999996</v>
      </c>
      <c r="O273" s="12">
        <v>241.3</v>
      </c>
      <c r="P273" s="12">
        <v>264.10000000000002</v>
      </c>
      <c r="Q273" s="12">
        <v>9.4499999999999993</v>
      </c>
      <c r="R273" s="12">
        <v>7.28</v>
      </c>
      <c r="S273" s="13">
        <v>1.02</v>
      </c>
      <c r="T273" s="13">
        <v>1.1399999999999999</v>
      </c>
      <c r="U273" s="12">
        <v>11.8</v>
      </c>
      <c r="V273" s="15">
        <v>20102.7</v>
      </c>
      <c r="W273" s="15">
        <v>20886.7</v>
      </c>
      <c r="X273" s="15">
        <v>-3.9</v>
      </c>
      <c r="Y273" s="15">
        <v>236.5</v>
      </c>
      <c r="Z273" s="12">
        <v>231.5</v>
      </c>
      <c r="AA273" s="56">
        <v>-2.11</v>
      </c>
      <c r="AB273" s="58" t="s">
        <v>556</v>
      </c>
      <c r="AC273" s="51">
        <v>14.2</v>
      </c>
    </row>
    <row r="274" spans="1:29" ht="18" x14ac:dyDescent="0.35">
      <c r="A274" s="48">
        <f t="shared" si="4"/>
        <v>271</v>
      </c>
      <c r="B274" s="20" t="s">
        <v>233</v>
      </c>
      <c r="C274" s="12">
        <v>1988</v>
      </c>
      <c r="D274" s="12">
        <v>2088</v>
      </c>
      <c r="E274" s="12">
        <v>5</v>
      </c>
      <c r="F274" s="12">
        <v>886</v>
      </c>
      <c r="G274" s="12">
        <v>598</v>
      </c>
      <c r="H274" s="12">
        <v>-32.51</v>
      </c>
      <c r="I274" s="12">
        <v>37</v>
      </c>
      <c r="J274" s="12">
        <v>55</v>
      </c>
      <c r="K274" s="12">
        <v>48.65</v>
      </c>
      <c r="L274" s="12">
        <v>280</v>
      </c>
      <c r="M274" s="12">
        <v>273</v>
      </c>
      <c r="N274" s="12">
        <v>-2.5</v>
      </c>
      <c r="O274" s="12">
        <v>373</v>
      </c>
      <c r="P274" s="12">
        <v>152</v>
      </c>
      <c r="Q274" s="12">
        <v>-59.25</v>
      </c>
      <c r="R274" s="12">
        <v>7.28</v>
      </c>
      <c r="S274" s="13">
        <v>0.45</v>
      </c>
      <c r="T274" s="13">
        <v>0.18</v>
      </c>
      <c r="U274" s="12">
        <v>-59.4</v>
      </c>
      <c r="V274" s="15">
        <v>39068</v>
      </c>
      <c r="W274" s="15">
        <v>37579</v>
      </c>
      <c r="X274" s="15">
        <v>3.81</v>
      </c>
      <c r="Y274" s="15">
        <v>826.476</v>
      </c>
      <c r="Z274" s="12">
        <v>830.197</v>
      </c>
      <c r="AA274" s="56">
        <v>0.45</v>
      </c>
      <c r="AB274" s="58" t="s">
        <v>556</v>
      </c>
    </row>
    <row r="275" spans="1:29" ht="18" x14ac:dyDescent="0.35">
      <c r="A275" s="48">
        <f t="shared" si="4"/>
        <v>272</v>
      </c>
      <c r="B275" s="20" t="s">
        <v>453</v>
      </c>
      <c r="C275" s="12">
        <v>9467.6</v>
      </c>
      <c r="D275" s="12">
        <v>10960.7</v>
      </c>
      <c r="E275" s="12">
        <v>15.8</v>
      </c>
      <c r="F275" s="12">
        <v>1108.8</v>
      </c>
      <c r="G275" s="12">
        <v>1128.3</v>
      </c>
      <c r="H275" s="12">
        <v>1.76</v>
      </c>
      <c r="I275" s="12">
        <v>415.7</v>
      </c>
      <c r="J275" s="12">
        <v>323.10000000000002</v>
      </c>
      <c r="K275" s="12">
        <v>-22.28</v>
      </c>
      <c r="L275" s="12">
        <v>15.2</v>
      </c>
      <c r="M275" s="12">
        <v>15.9</v>
      </c>
      <c r="N275" s="12">
        <v>4.6100000000000003</v>
      </c>
      <c r="O275" s="12">
        <v>677.9</v>
      </c>
      <c r="P275" s="12">
        <v>789.3</v>
      </c>
      <c r="Q275" s="12">
        <v>16.43</v>
      </c>
      <c r="R275" s="12">
        <v>7.2</v>
      </c>
      <c r="S275" s="13">
        <v>1.03</v>
      </c>
      <c r="T275" s="13">
        <v>1.24</v>
      </c>
      <c r="U275" s="12">
        <v>20</v>
      </c>
      <c r="V275" s="15">
        <v>8373.2000000000007</v>
      </c>
      <c r="W275" s="15">
        <v>8909.7000000000007</v>
      </c>
      <c r="X275" s="15">
        <v>-6.41</v>
      </c>
      <c r="Y275" s="15">
        <v>657.83199999999999</v>
      </c>
      <c r="Z275" s="12">
        <v>638.404</v>
      </c>
      <c r="AA275" s="56">
        <v>-2.95</v>
      </c>
      <c r="AB275" s="58" t="s">
        <v>534</v>
      </c>
      <c r="AC275" s="51">
        <v>21</v>
      </c>
    </row>
    <row r="276" spans="1:29" ht="18" x14ac:dyDescent="0.35">
      <c r="A276" s="48">
        <f t="shared" si="4"/>
        <v>273</v>
      </c>
      <c r="B276" s="20" t="s">
        <v>136</v>
      </c>
      <c r="C276" s="12">
        <v>4589</v>
      </c>
      <c r="D276" s="12">
        <v>5570</v>
      </c>
      <c r="E276" s="12">
        <v>21.4</v>
      </c>
      <c r="F276" s="12">
        <v>566</v>
      </c>
      <c r="G276" s="12">
        <v>547</v>
      </c>
      <c r="H276" s="12">
        <v>-3.36</v>
      </c>
      <c r="I276" s="12">
        <v>143</v>
      </c>
      <c r="J276" s="12">
        <v>124</v>
      </c>
      <c r="K276" s="12">
        <v>-13.29</v>
      </c>
      <c r="L276" s="12">
        <v>18</v>
      </c>
      <c r="M276" s="12">
        <v>24</v>
      </c>
      <c r="N276" s="12">
        <v>33.33</v>
      </c>
      <c r="O276" s="12">
        <v>396</v>
      </c>
      <c r="P276" s="12">
        <v>399</v>
      </c>
      <c r="Q276" s="12">
        <v>0.76</v>
      </c>
      <c r="R276" s="12">
        <v>7.16</v>
      </c>
      <c r="S276" s="13">
        <v>2.36</v>
      </c>
      <c r="T276" s="13">
        <v>2.41</v>
      </c>
      <c r="U276" s="12">
        <v>2.2000000000000002</v>
      </c>
      <c r="V276" s="15">
        <v>8469</v>
      </c>
      <c r="W276" s="15">
        <v>10998</v>
      </c>
      <c r="X276" s="15">
        <v>-29.86</v>
      </c>
      <c r="Y276" s="15">
        <v>168</v>
      </c>
      <c r="Z276" s="12">
        <v>165.7</v>
      </c>
      <c r="AA276" s="56">
        <v>-1.37</v>
      </c>
      <c r="AB276" s="58" t="s">
        <v>559</v>
      </c>
      <c r="AC276" s="51">
        <v>13.5</v>
      </c>
    </row>
    <row r="277" spans="1:29" ht="18" x14ac:dyDescent="0.35">
      <c r="A277" s="48">
        <f t="shared" si="4"/>
        <v>274</v>
      </c>
      <c r="B277" s="20" t="s">
        <v>250</v>
      </c>
      <c r="C277" s="12">
        <v>3162.4</v>
      </c>
      <c r="D277" s="12">
        <v>3470.9</v>
      </c>
      <c r="E277" s="12">
        <v>9.8000000000000007</v>
      </c>
      <c r="F277" s="12">
        <v>378.1</v>
      </c>
      <c r="G277" s="12">
        <v>378.3</v>
      </c>
      <c r="H277" s="12">
        <v>0.05</v>
      </c>
      <c r="I277" s="12">
        <v>54.2</v>
      </c>
      <c r="J277" s="12">
        <v>69.099999999999994</v>
      </c>
      <c r="K277" s="12">
        <v>27.49</v>
      </c>
      <c r="L277" s="12">
        <v>66.599999999999994</v>
      </c>
      <c r="M277" s="12">
        <v>61</v>
      </c>
      <c r="N277" s="12">
        <v>-8.41</v>
      </c>
      <c r="O277" s="12">
        <v>254</v>
      </c>
      <c r="P277" s="12">
        <v>247.3</v>
      </c>
      <c r="Q277" s="12">
        <v>-2.64</v>
      </c>
      <c r="R277" s="12">
        <v>7.12</v>
      </c>
      <c r="S277" s="13">
        <v>0.86</v>
      </c>
      <c r="T277" s="13">
        <v>0.85</v>
      </c>
      <c r="U277" s="12">
        <v>-1.9</v>
      </c>
      <c r="V277" s="15">
        <v>12413.6</v>
      </c>
      <c r="W277" s="15">
        <v>12583.3</v>
      </c>
      <c r="X277" s="15">
        <v>-1.37</v>
      </c>
      <c r="Y277" s="15">
        <v>295</v>
      </c>
      <c r="Z277" s="12">
        <v>292.7</v>
      </c>
      <c r="AA277" s="56">
        <v>-0.78</v>
      </c>
      <c r="AB277" s="58" t="s">
        <v>556</v>
      </c>
      <c r="AC277" s="51">
        <v>31.9</v>
      </c>
    </row>
    <row r="278" spans="1:29" ht="18" x14ac:dyDescent="0.35">
      <c r="A278" s="48">
        <f t="shared" si="4"/>
        <v>275</v>
      </c>
      <c r="B278" s="20" t="s">
        <v>331</v>
      </c>
      <c r="C278" s="12">
        <v>1287.4000000000001</v>
      </c>
      <c r="D278" s="12">
        <v>1395.3</v>
      </c>
      <c r="E278" s="12">
        <v>8.4</v>
      </c>
      <c r="F278" s="12">
        <v>125.5</v>
      </c>
      <c r="G278" s="12">
        <v>134.6</v>
      </c>
      <c r="H278" s="12">
        <v>7.25</v>
      </c>
      <c r="I278" s="12">
        <v>47</v>
      </c>
      <c r="J278" s="12">
        <v>35.5</v>
      </c>
      <c r="K278" s="12">
        <v>-24.47</v>
      </c>
      <c r="L278" s="12">
        <v>0</v>
      </c>
      <c r="M278" s="12">
        <v>0</v>
      </c>
      <c r="N278" s="12"/>
      <c r="O278" s="12">
        <v>78.5</v>
      </c>
      <c r="P278" s="12">
        <v>99.2</v>
      </c>
      <c r="Q278" s="12">
        <v>26.37</v>
      </c>
      <c r="R278" s="12">
        <v>7.11</v>
      </c>
      <c r="S278" s="13">
        <v>0.62</v>
      </c>
      <c r="T278" s="13">
        <v>0.81</v>
      </c>
      <c r="U278" s="12">
        <v>29.9</v>
      </c>
      <c r="V278" s="15">
        <v>694.3</v>
      </c>
      <c r="W278" s="15">
        <v>779.1</v>
      </c>
      <c r="X278" s="15">
        <v>-12.21</v>
      </c>
      <c r="Y278" s="15">
        <v>126.41800000000001</v>
      </c>
      <c r="Z278" s="12">
        <v>122.887</v>
      </c>
      <c r="AA278" s="56">
        <v>-2.79</v>
      </c>
      <c r="AB278" s="58" t="s">
        <v>556</v>
      </c>
      <c r="AC278" s="51">
        <v>21.7</v>
      </c>
    </row>
    <row r="279" spans="1:29" ht="18" x14ac:dyDescent="0.35">
      <c r="A279" s="48">
        <f t="shared" si="4"/>
        <v>276</v>
      </c>
      <c r="B279" s="20" t="s">
        <v>193</v>
      </c>
      <c r="C279" s="12">
        <v>56474</v>
      </c>
      <c r="D279" s="12">
        <v>65436</v>
      </c>
      <c r="E279" s="12">
        <v>15.9</v>
      </c>
      <c r="F279" s="12">
        <v>6064</v>
      </c>
      <c r="G279" s="12">
        <v>7444</v>
      </c>
      <c r="H279" s="12">
        <v>22.76</v>
      </c>
      <c r="I279" s="12">
        <v>1828</v>
      </c>
      <c r="J279" s="12">
        <v>2457</v>
      </c>
      <c r="K279" s="12">
        <v>34.409999999999997</v>
      </c>
      <c r="L279" s="12">
        <v>146</v>
      </c>
      <c r="M279" s="12">
        <v>204</v>
      </c>
      <c r="N279" s="12">
        <v>39.729999999999997</v>
      </c>
      <c r="O279" s="12">
        <v>4010</v>
      </c>
      <c r="P279" s="12">
        <v>4650</v>
      </c>
      <c r="Q279" s="12">
        <v>15.96</v>
      </c>
      <c r="R279" s="12">
        <v>7.11</v>
      </c>
      <c r="S279" s="13">
        <v>0.95</v>
      </c>
      <c r="T279" s="13">
        <v>1.0900000000000001</v>
      </c>
      <c r="U279" s="12">
        <v>14.7</v>
      </c>
      <c r="V279" s="15">
        <v>167058</v>
      </c>
      <c r="W279" s="15">
        <v>160631</v>
      </c>
      <c r="X279" s="15">
        <v>3.85</v>
      </c>
      <c r="Y279" s="15">
        <v>4223</v>
      </c>
      <c r="Z279" s="12">
        <v>4270</v>
      </c>
      <c r="AA279" s="56">
        <v>1.1100000000000001</v>
      </c>
      <c r="AB279" s="58" t="s">
        <v>556</v>
      </c>
      <c r="AC279" s="51">
        <v>23</v>
      </c>
    </row>
    <row r="280" spans="1:29" ht="18" x14ac:dyDescent="0.35">
      <c r="A280" s="48">
        <f t="shared" si="4"/>
        <v>277</v>
      </c>
      <c r="B280" s="20" t="s">
        <v>187</v>
      </c>
      <c r="C280" s="12">
        <v>5016</v>
      </c>
      <c r="D280" s="12">
        <v>5261</v>
      </c>
      <c r="E280" s="12">
        <v>4.9000000000000004</v>
      </c>
      <c r="F280" s="12">
        <v>964</v>
      </c>
      <c r="G280" s="12">
        <v>537</v>
      </c>
      <c r="H280" s="12">
        <v>-44.29</v>
      </c>
      <c r="I280" s="12">
        <v>108</v>
      </c>
      <c r="J280" s="12">
        <v>-5</v>
      </c>
      <c r="K280" s="12">
        <v>-104.63</v>
      </c>
      <c r="L280" s="12">
        <v>107</v>
      </c>
      <c r="M280" s="12">
        <v>179</v>
      </c>
      <c r="N280" s="12">
        <v>67.290000000000006</v>
      </c>
      <c r="O280" s="12">
        <v>749</v>
      </c>
      <c r="P280" s="12">
        <v>363</v>
      </c>
      <c r="Q280" s="12">
        <v>-51.54</v>
      </c>
      <c r="R280" s="12">
        <v>6.9</v>
      </c>
      <c r="S280" s="13">
        <v>0.5</v>
      </c>
      <c r="T280" s="13">
        <v>0.24</v>
      </c>
      <c r="U280" s="12">
        <v>-51.7</v>
      </c>
      <c r="V280" s="15">
        <v>24735</v>
      </c>
      <c r="W280" s="15">
        <v>40307</v>
      </c>
      <c r="X280" s="15">
        <v>-62.96</v>
      </c>
      <c r="Y280" s="15">
        <v>1489</v>
      </c>
      <c r="Z280" s="12">
        <v>1494</v>
      </c>
      <c r="AA280" s="56">
        <v>0.34</v>
      </c>
      <c r="AB280" s="58" t="s">
        <v>558</v>
      </c>
      <c r="AC280" s="51">
        <v>250</v>
      </c>
    </row>
    <row r="281" spans="1:29" ht="18" x14ac:dyDescent="0.35">
      <c r="A281" s="48">
        <f t="shared" si="4"/>
        <v>278</v>
      </c>
      <c r="B281" s="20" t="s">
        <v>513</v>
      </c>
      <c r="C281" s="12">
        <v>2337.4</v>
      </c>
      <c r="D281" s="12">
        <v>2980.8</v>
      </c>
      <c r="E281" s="12">
        <v>27.5</v>
      </c>
      <c r="F281" s="12">
        <v>49.6</v>
      </c>
      <c r="G281" s="12">
        <v>269.39999999999998</v>
      </c>
      <c r="H281" s="12">
        <v>443.15</v>
      </c>
      <c r="I281" s="12">
        <v>20</v>
      </c>
      <c r="J281" s="12">
        <v>64</v>
      </c>
      <c r="K281" s="12">
        <v>220</v>
      </c>
      <c r="L281" s="12">
        <v>52.3</v>
      </c>
      <c r="M281" s="12">
        <v>51.1</v>
      </c>
      <c r="N281" s="12">
        <v>-2.29</v>
      </c>
      <c r="O281" s="12">
        <v>37.700000000000003</v>
      </c>
      <c r="P281" s="12">
        <v>203.4</v>
      </c>
      <c r="Q281" s="12">
        <v>439.52</v>
      </c>
      <c r="R281" s="12">
        <v>6.82</v>
      </c>
      <c r="S281" s="13">
        <v>0.16</v>
      </c>
      <c r="T281" s="13">
        <v>0.8</v>
      </c>
      <c r="U281" s="12">
        <v>402.3</v>
      </c>
      <c r="V281" s="15">
        <v>9124.1</v>
      </c>
      <c r="W281" s="15">
        <v>14883.1</v>
      </c>
      <c r="X281" s="15">
        <v>-63.12</v>
      </c>
      <c r="Y281" s="15">
        <v>236.85400000000001</v>
      </c>
      <c r="Z281" s="12">
        <v>254.44800000000001</v>
      </c>
      <c r="AA281" s="56">
        <v>7.43</v>
      </c>
      <c r="AB281" s="58" t="s">
        <v>546</v>
      </c>
      <c r="AC281" s="51">
        <v>13.6</v>
      </c>
    </row>
    <row r="282" spans="1:29" ht="18" x14ac:dyDescent="0.35">
      <c r="A282" s="48">
        <f t="shared" si="4"/>
        <v>279</v>
      </c>
      <c r="B282" s="20" t="s">
        <v>59</v>
      </c>
      <c r="C282" s="12">
        <v>1154</v>
      </c>
      <c r="D282" s="12">
        <v>1190</v>
      </c>
      <c r="E282" s="12">
        <v>3.1</v>
      </c>
      <c r="F282" s="12">
        <v>187</v>
      </c>
      <c r="G282" s="12">
        <v>166</v>
      </c>
      <c r="H282" s="12">
        <v>-11.23</v>
      </c>
      <c r="I282" s="12">
        <v>26</v>
      </c>
      <c r="J282" s="12">
        <v>40</v>
      </c>
      <c r="K282" s="12">
        <v>53.85</v>
      </c>
      <c r="L282" s="12">
        <v>34</v>
      </c>
      <c r="M282" s="12">
        <v>45</v>
      </c>
      <c r="N282" s="12">
        <v>32.35</v>
      </c>
      <c r="O282" s="12">
        <v>127</v>
      </c>
      <c r="P282" s="12">
        <v>81</v>
      </c>
      <c r="Q282" s="12">
        <v>-36.22</v>
      </c>
      <c r="R282" s="12">
        <v>6.81</v>
      </c>
      <c r="S282" s="13">
        <v>1.2</v>
      </c>
      <c r="T282" s="13">
        <v>0.8</v>
      </c>
      <c r="U282" s="12">
        <v>-32.9</v>
      </c>
      <c r="V282" s="15">
        <v>9681</v>
      </c>
      <c r="W282" s="15">
        <v>10454</v>
      </c>
      <c r="X282" s="15">
        <v>-7.98</v>
      </c>
      <c r="Y282" s="15">
        <v>106</v>
      </c>
      <c r="Z282" s="12">
        <v>100.8</v>
      </c>
      <c r="AA282" s="56">
        <v>-4.91</v>
      </c>
      <c r="AB282" s="58" t="s">
        <v>556</v>
      </c>
      <c r="AC282" s="51">
        <v>32.1</v>
      </c>
    </row>
    <row r="283" spans="1:29" ht="18" x14ac:dyDescent="0.35">
      <c r="A283" s="48">
        <f t="shared" si="4"/>
        <v>280</v>
      </c>
      <c r="B283" s="20" t="s">
        <v>5</v>
      </c>
      <c r="C283" s="12">
        <v>1813.4</v>
      </c>
      <c r="D283" s="12">
        <v>1921.6</v>
      </c>
      <c r="E283" s="12">
        <v>6</v>
      </c>
      <c r="F283" s="12">
        <v>268.39999999999998</v>
      </c>
      <c r="G283" s="12">
        <v>196.6</v>
      </c>
      <c r="H283" s="12">
        <v>-26.75</v>
      </c>
      <c r="I283" s="12">
        <v>61</v>
      </c>
      <c r="J283" s="12">
        <v>30.6</v>
      </c>
      <c r="K283" s="12">
        <v>-49.84</v>
      </c>
      <c r="L283" s="12">
        <v>36.4</v>
      </c>
      <c r="M283" s="12">
        <v>35.799999999999997</v>
      </c>
      <c r="N283" s="12">
        <v>-1.65</v>
      </c>
      <c r="O283" s="12">
        <v>170.9</v>
      </c>
      <c r="P283" s="12">
        <v>130.1</v>
      </c>
      <c r="Q283" s="12">
        <v>-23.87</v>
      </c>
      <c r="R283" s="12">
        <v>6.77</v>
      </c>
      <c r="S283" s="13">
        <v>1.0900000000000001</v>
      </c>
      <c r="T283" s="13">
        <v>0.83</v>
      </c>
      <c r="U283" s="12">
        <v>-23.7</v>
      </c>
      <c r="V283" s="15">
        <v>6284.9</v>
      </c>
      <c r="W283" s="15">
        <v>6097.4</v>
      </c>
      <c r="X283" s="15">
        <v>2.98</v>
      </c>
      <c r="Y283" s="15">
        <v>157.399</v>
      </c>
      <c r="Z283" s="12">
        <v>157.09</v>
      </c>
      <c r="AA283" s="56">
        <v>-0.2</v>
      </c>
      <c r="AB283" s="58" t="s">
        <v>556</v>
      </c>
      <c r="AC283" s="51">
        <v>20.3</v>
      </c>
    </row>
    <row r="284" spans="1:29" ht="18" x14ac:dyDescent="0.35">
      <c r="A284" s="48">
        <f t="shared" si="4"/>
        <v>281</v>
      </c>
      <c r="B284" s="20" t="s">
        <v>54</v>
      </c>
      <c r="C284" s="12">
        <v>6894</v>
      </c>
      <c r="D284" s="12">
        <v>7829</v>
      </c>
      <c r="E284" s="12">
        <v>13.6</v>
      </c>
      <c r="F284" s="12">
        <v>491</v>
      </c>
      <c r="G284" s="12">
        <v>832</v>
      </c>
      <c r="H284" s="12">
        <v>69.45</v>
      </c>
      <c r="I284" s="12">
        <v>50</v>
      </c>
      <c r="J284" s="12">
        <v>113</v>
      </c>
      <c r="K284" s="12">
        <v>126</v>
      </c>
      <c r="L284" s="12">
        <v>157</v>
      </c>
      <c r="M284" s="12">
        <v>189</v>
      </c>
      <c r="N284" s="12">
        <v>20.38</v>
      </c>
      <c r="O284" s="12">
        <v>279</v>
      </c>
      <c r="P284" s="12">
        <v>525</v>
      </c>
      <c r="Q284" s="12">
        <v>88.17</v>
      </c>
      <c r="R284" s="12">
        <v>6.71</v>
      </c>
      <c r="S284" s="13">
        <v>0.2</v>
      </c>
      <c r="T284" s="13">
        <v>0.38</v>
      </c>
      <c r="U284" s="12">
        <v>89.3</v>
      </c>
      <c r="V284" s="15">
        <v>35569</v>
      </c>
      <c r="W284" s="15">
        <v>34554</v>
      </c>
      <c r="X284" s="15">
        <v>2.85</v>
      </c>
      <c r="Y284" s="15">
        <v>1402</v>
      </c>
      <c r="Z284" s="12">
        <v>1394</v>
      </c>
      <c r="AA284" s="56">
        <v>-0.56999999999999995</v>
      </c>
      <c r="AB284" s="58" t="s">
        <v>556</v>
      </c>
      <c r="AC284" s="51">
        <v>250</v>
      </c>
    </row>
    <row r="285" spans="1:29" ht="18" x14ac:dyDescent="0.35">
      <c r="A285" s="48">
        <f t="shared" si="4"/>
        <v>282</v>
      </c>
      <c r="B285" s="20" t="s">
        <v>127</v>
      </c>
      <c r="C285" s="12">
        <v>1572.1</v>
      </c>
      <c r="D285" s="12">
        <v>1776.4</v>
      </c>
      <c r="E285" s="12">
        <v>13</v>
      </c>
      <c r="F285" s="12">
        <v>135.9</v>
      </c>
      <c r="G285" s="12">
        <v>159.1</v>
      </c>
      <c r="H285" s="12">
        <v>17.07</v>
      </c>
      <c r="I285" s="12">
        <v>23.7</v>
      </c>
      <c r="J285" s="12">
        <v>40.4</v>
      </c>
      <c r="K285" s="12">
        <v>70.459999999999994</v>
      </c>
      <c r="L285" s="12">
        <v>16.7</v>
      </c>
      <c r="M285" s="12">
        <v>13.2</v>
      </c>
      <c r="N285" s="12">
        <v>-20.96</v>
      </c>
      <c r="O285" s="12">
        <v>112.2</v>
      </c>
      <c r="P285" s="12">
        <v>118.1</v>
      </c>
      <c r="Q285" s="12">
        <v>5.26</v>
      </c>
      <c r="R285" s="12">
        <v>6.65</v>
      </c>
      <c r="S285" s="13">
        <v>1.25</v>
      </c>
      <c r="T285" s="13">
        <v>1.32</v>
      </c>
      <c r="U285" s="12">
        <v>5.7</v>
      </c>
      <c r="V285" s="15">
        <v>3751.3</v>
      </c>
      <c r="W285" s="15">
        <v>4190.8</v>
      </c>
      <c r="X285" s="15">
        <v>-11.72</v>
      </c>
      <c r="Y285" s="15">
        <v>90</v>
      </c>
      <c r="Z285" s="12">
        <v>89.6</v>
      </c>
      <c r="AA285" s="56">
        <v>-0.44</v>
      </c>
      <c r="AB285" s="58" t="s">
        <v>556</v>
      </c>
      <c r="AC285" s="51">
        <v>20.5</v>
      </c>
    </row>
    <row r="286" spans="1:29" ht="18" x14ac:dyDescent="0.35">
      <c r="A286" s="48">
        <f t="shared" si="4"/>
        <v>283</v>
      </c>
      <c r="B286" s="20" t="s">
        <v>510</v>
      </c>
      <c r="C286" s="12">
        <v>1878.7</v>
      </c>
      <c r="D286" s="12">
        <v>2128.4</v>
      </c>
      <c r="E286" s="12">
        <v>13.3</v>
      </c>
      <c r="F286" s="12">
        <v>220.2</v>
      </c>
      <c r="G286" s="12">
        <v>116</v>
      </c>
      <c r="H286" s="12">
        <v>-47.32</v>
      </c>
      <c r="I286" s="12">
        <v>53.9</v>
      </c>
      <c r="J286" s="12">
        <v>-25.2</v>
      </c>
      <c r="K286" s="12">
        <v>-146.75</v>
      </c>
      <c r="L286" s="12">
        <v>0</v>
      </c>
      <c r="M286" s="12">
        <v>0</v>
      </c>
      <c r="N286" s="12"/>
      <c r="O286" s="12">
        <v>166.3</v>
      </c>
      <c r="P286" s="12">
        <v>141.19999999999999</v>
      </c>
      <c r="Q286" s="12">
        <v>-15.09</v>
      </c>
      <c r="R286" s="12">
        <v>6.63</v>
      </c>
      <c r="S286" s="13">
        <v>1.32</v>
      </c>
      <c r="T286" s="13">
        <v>1.1200000000000001</v>
      </c>
      <c r="U286" s="12">
        <v>-15</v>
      </c>
      <c r="V286" s="15">
        <v>2707</v>
      </c>
      <c r="W286" s="15">
        <v>3329.8</v>
      </c>
      <c r="X286" s="15">
        <v>-23.01</v>
      </c>
      <c r="Y286" s="15">
        <v>125.9</v>
      </c>
      <c r="Z286" s="12">
        <v>125.7</v>
      </c>
      <c r="AA286" s="56">
        <v>-0.16</v>
      </c>
      <c r="AB286" s="58" t="s">
        <v>547</v>
      </c>
      <c r="AC286" s="51">
        <v>24.4</v>
      </c>
    </row>
    <row r="287" spans="1:29" ht="18" x14ac:dyDescent="0.35">
      <c r="A287" s="48">
        <f t="shared" si="4"/>
        <v>284</v>
      </c>
      <c r="B287" s="20" t="s">
        <v>339</v>
      </c>
      <c r="C287" s="12">
        <v>1015.9</v>
      </c>
      <c r="D287" s="12">
        <v>1299</v>
      </c>
      <c r="E287" s="12">
        <v>27.9</v>
      </c>
      <c r="F287" s="12">
        <v>259.7</v>
      </c>
      <c r="G287" s="12">
        <v>281</v>
      </c>
      <c r="H287" s="12">
        <v>8.1999999999999993</v>
      </c>
      <c r="I287" s="12">
        <v>4.4000000000000004</v>
      </c>
      <c r="J287" s="12">
        <v>4</v>
      </c>
      <c r="K287" s="12">
        <v>-9.09</v>
      </c>
      <c r="L287" s="12">
        <v>136.19999999999999</v>
      </c>
      <c r="M287" s="12">
        <v>163</v>
      </c>
      <c r="N287" s="12">
        <v>19.68</v>
      </c>
      <c r="O287" s="12">
        <v>119.1</v>
      </c>
      <c r="P287" s="12">
        <v>86</v>
      </c>
      <c r="Q287" s="12">
        <v>-27.79</v>
      </c>
      <c r="R287" s="12">
        <v>6.62</v>
      </c>
      <c r="S287" s="13">
        <v>0.33</v>
      </c>
      <c r="T287" s="13">
        <v>0.21</v>
      </c>
      <c r="U287" s="12">
        <v>-36.299999999999997</v>
      </c>
      <c r="V287" s="15">
        <v>16413.400000000001</v>
      </c>
      <c r="W287" s="15">
        <v>19418</v>
      </c>
      <c r="X287" s="15">
        <v>-18.309999999999999</v>
      </c>
      <c r="Y287" s="15">
        <v>361.72699999999998</v>
      </c>
      <c r="Z287" s="12">
        <v>410</v>
      </c>
      <c r="AA287" s="56">
        <v>13.35</v>
      </c>
      <c r="AB287" s="58" t="s">
        <v>556</v>
      </c>
      <c r="AC287" s="51">
        <v>108.7</v>
      </c>
    </row>
    <row r="288" spans="1:29" ht="18" x14ac:dyDescent="0.35">
      <c r="A288" s="48">
        <f t="shared" si="4"/>
        <v>285</v>
      </c>
      <c r="B288" s="20" t="s">
        <v>287</v>
      </c>
      <c r="C288" s="12">
        <v>1037</v>
      </c>
      <c r="D288" s="12">
        <v>957</v>
      </c>
      <c r="E288" s="12">
        <v>-7.7</v>
      </c>
      <c r="F288" s="12">
        <v>54</v>
      </c>
      <c r="G288" s="12">
        <v>162</v>
      </c>
      <c r="H288" s="12">
        <v>200</v>
      </c>
      <c r="I288" s="12">
        <v>-13</v>
      </c>
      <c r="J288" s="12">
        <v>17</v>
      </c>
      <c r="K288" s="12">
        <v>230.77</v>
      </c>
      <c r="L288" s="12">
        <v>76</v>
      </c>
      <c r="M288" s="12">
        <v>57</v>
      </c>
      <c r="N288" s="12">
        <v>-25</v>
      </c>
      <c r="O288" s="12">
        <v>-23</v>
      </c>
      <c r="P288" s="12">
        <v>63</v>
      </c>
      <c r="Q288" s="12">
        <v>373.91</v>
      </c>
      <c r="R288" s="12">
        <v>6.58</v>
      </c>
      <c r="S288" s="13">
        <v>-0.1</v>
      </c>
      <c r="T288" s="13">
        <v>0.27</v>
      </c>
      <c r="U288" s="12">
        <v>371.9</v>
      </c>
      <c r="V288" s="15">
        <v>11906</v>
      </c>
      <c r="W288" s="15">
        <v>9928</v>
      </c>
      <c r="X288" s="15">
        <v>16.61</v>
      </c>
      <c r="Y288" s="15">
        <v>233.1</v>
      </c>
      <c r="Z288" s="12">
        <v>234.8</v>
      </c>
      <c r="AA288" s="56">
        <v>0.73</v>
      </c>
      <c r="AB288" s="58" t="s">
        <v>556</v>
      </c>
      <c r="AC288" s="51">
        <v>250</v>
      </c>
    </row>
    <row r="289" spans="1:29" ht="18" x14ac:dyDescent="0.35">
      <c r="A289" s="48">
        <f t="shared" si="4"/>
        <v>286</v>
      </c>
      <c r="B289" s="20" t="s">
        <v>464</v>
      </c>
      <c r="C289" s="12">
        <v>6009.2</v>
      </c>
      <c r="D289" s="12">
        <v>6129.4</v>
      </c>
      <c r="E289" s="12">
        <v>2</v>
      </c>
      <c r="F289" s="12">
        <v>680.6</v>
      </c>
      <c r="G289" s="12">
        <v>623.4</v>
      </c>
      <c r="H289" s="12">
        <v>-8.4</v>
      </c>
      <c r="I289" s="12">
        <v>240.9</v>
      </c>
      <c r="J289" s="12">
        <v>197.8</v>
      </c>
      <c r="K289" s="12">
        <v>-17.89</v>
      </c>
      <c r="L289" s="12">
        <v>25.5</v>
      </c>
      <c r="M289" s="12">
        <v>24.3</v>
      </c>
      <c r="N289" s="12">
        <v>-4.71</v>
      </c>
      <c r="O289" s="12">
        <v>414.2</v>
      </c>
      <c r="P289" s="12">
        <v>401.4</v>
      </c>
      <c r="Q289" s="12">
        <v>-3.09</v>
      </c>
      <c r="R289" s="12">
        <v>6.55</v>
      </c>
      <c r="S289" s="13">
        <v>1.5</v>
      </c>
      <c r="T289" s="13">
        <v>1.48</v>
      </c>
      <c r="U289" s="12">
        <v>-1.1000000000000001</v>
      </c>
      <c r="V289" s="15">
        <v>6266</v>
      </c>
      <c r="W289" s="15">
        <v>6391.1</v>
      </c>
      <c r="X289" s="15">
        <v>-2</v>
      </c>
      <c r="Y289" s="15">
        <v>276.666</v>
      </c>
      <c r="Z289" s="12">
        <v>271.22000000000003</v>
      </c>
      <c r="AA289" s="56">
        <v>-1.97</v>
      </c>
      <c r="AB289" s="58" t="s">
        <v>549</v>
      </c>
      <c r="AC289" s="51">
        <v>20.9</v>
      </c>
    </row>
    <row r="290" spans="1:29" ht="18" x14ac:dyDescent="0.35">
      <c r="A290" s="48">
        <f t="shared" si="4"/>
        <v>287</v>
      </c>
      <c r="B290" s="20" t="s">
        <v>137</v>
      </c>
      <c r="C290" s="12">
        <v>1071</v>
      </c>
      <c r="D290" s="12">
        <v>1217</v>
      </c>
      <c r="E290" s="12">
        <v>13.6</v>
      </c>
      <c r="F290" s="12">
        <v>90</v>
      </c>
      <c r="G290" s="12">
        <v>116</v>
      </c>
      <c r="H290" s="12">
        <v>28.89</v>
      </c>
      <c r="I290" s="12">
        <v>14</v>
      </c>
      <c r="J290" s="12">
        <v>16</v>
      </c>
      <c r="K290" s="12">
        <v>14.29</v>
      </c>
      <c r="L290" s="12">
        <v>20</v>
      </c>
      <c r="M290" s="12">
        <v>21</v>
      </c>
      <c r="N290" s="12">
        <v>5</v>
      </c>
      <c r="O290" s="12">
        <v>56</v>
      </c>
      <c r="P290" s="12">
        <v>79</v>
      </c>
      <c r="Q290" s="12">
        <v>41.07</v>
      </c>
      <c r="R290" s="12">
        <v>6.49</v>
      </c>
      <c r="S290" s="13">
        <v>0.31</v>
      </c>
      <c r="T290" s="13">
        <v>0.44</v>
      </c>
      <c r="U290" s="12">
        <v>40.5</v>
      </c>
      <c r="V290" s="15">
        <v>4276</v>
      </c>
      <c r="W290" s="15">
        <v>4809</v>
      </c>
      <c r="X290" s="15">
        <v>-12.46</v>
      </c>
      <c r="Y290" s="15">
        <v>180.7</v>
      </c>
      <c r="Z290" s="12">
        <v>181.4</v>
      </c>
      <c r="AA290" s="56">
        <v>0.39</v>
      </c>
      <c r="AB290" s="58" t="s">
        <v>556</v>
      </c>
      <c r="AC290" s="51">
        <v>31.7</v>
      </c>
    </row>
    <row r="291" spans="1:29" ht="18" x14ac:dyDescent="0.35">
      <c r="A291" s="48">
        <f t="shared" si="4"/>
        <v>288</v>
      </c>
      <c r="B291" s="20" t="s">
        <v>53</v>
      </c>
      <c r="C291" s="12">
        <v>611.1</v>
      </c>
      <c r="D291" s="12">
        <v>756.6</v>
      </c>
      <c r="E291" s="12">
        <v>23.8</v>
      </c>
      <c r="F291" s="12">
        <v>329.6</v>
      </c>
      <c r="G291" s="12">
        <v>144.30000000000001</v>
      </c>
      <c r="H291" s="12">
        <v>-56.22</v>
      </c>
      <c r="I291" s="12">
        <v>112.4</v>
      </c>
      <c r="J291" s="12">
        <v>42.7</v>
      </c>
      <c r="K291" s="12">
        <v>-62.01</v>
      </c>
      <c r="L291" s="12">
        <v>47.1</v>
      </c>
      <c r="M291" s="12">
        <v>52.4</v>
      </c>
      <c r="N291" s="12">
        <v>11.25</v>
      </c>
      <c r="O291" s="12">
        <v>168.2</v>
      </c>
      <c r="P291" s="12">
        <v>48.7</v>
      </c>
      <c r="Q291" s="12">
        <v>-71.05</v>
      </c>
      <c r="R291" s="12">
        <v>6.44</v>
      </c>
      <c r="S291" s="13">
        <v>0.69</v>
      </c>
      <c r="T291" s="13">
        <v>0.2</v>
      </c>
      <c r="U291" s="12">
        <v>-70.8</v>
      </c>
      <c r="V291" s="15">
        <v>5839.3</v>
      </c>
      <c r="W291" s="15">
        <v>5895.6</v>
      </c>
      <c r="X291" s="15">
        <v>-0.96</v>
      </c>
      <c r="Y291" s="15">
        <v>245.28899999999999</v>
      </c>
      <c r="Z291" s="12">
        <v>246.59399999999999</v>
      </c>
      <c r="AA291" s="56">
        <v>0.53</v>
      </c>
      <c r="AB291" s="58" t="s">
        <v>556</v>
      </c>
      <c r="AC291" s="51">
        <v>250</v>
      </c>
    </row>
    <row r="292" spans="1:29" ht="18" x14ac:dyDescent="0.35">
      <c r="A292" s="48">
        <f t="shared" si="4"/>
        <v>289</v>
      </c>
      <c r="B292" s="20" t="s">
        <v>141</v>
      </c>
      <c r="C292" s="12">
        <v>1186.8</v>
      </c>
      <c r="D292" s="12">
        <v>1254.5999999999999</v>
      </c>
      <c r="E292" s="12">
        <v>5.7</v>
      </c>
      <c r="F292" s="12">
        <v>115.7</v>
      </c>
      <c r="G292" s="12">
        <v>122.2</v>
      </c>
      <c r="H292" s="12">
        <v>5.62</v>
      </c>
      <c r="I292" s="12">
        <v>26.4</v>
      </c>
      <c r="J292" s="12">
        <v>27</v>
      </c>
      <c r="K292" s="12">
        <v>2.27</v>
      </c>
      <c r="L292" s="12">
        <v>11.9</v>
      </c>
      <c r="M292" s="12">
        <v>14.7</v>
      </c>
      <c r="N292" s="12">
        <v>23.53</v>
      </c>
      <c r="O292" s="12">
        <v>77.400000000000006</v>
      </c>
      <c r="P292" s="12">
        <v>80.599999999999994</v>
      </c>
      <c r="Q292" s="12">
        <v>4.13</v>
      </c>
      <c r="R292" s="12">
        <v>6.42</v>
      </c>
      <c r="S292" s="13">
        <v>0.5</v>
      </c>
      <c r="T292" s="13">
        <v>0.53</v>
      </c>
      <c r="U292" s="12">
        <v>6.9</v>
      </c>
      <c r="V292" s="15">
        <v>2704.9</v>
      </c>
      <c r="W292" s="15">
        <v>3195.2</v>
      </c>
      <c r="X292" s="15">
        <v>-18.13</v>
      </c>
      <c r="Y292" s="15">
        <v>156.19999999999999</v>
      </c>
      <c r="Z292" s="12">
        <v>152.1</v>
      </c>
      <c r="AA292" s="56">
        <v>-2.62</v>
      </c>
      <c r="AB292" s="58" t="s">
        <v>556</v>
      </c>
      <c r="AC292" s="51">
        <v>18.899999999999999</v>
      </c>
    </row>
    <row r="293" spans="1:29" ht="18" x14ac:dyDescent="0.35">
      <c r="A293" s="48">
        <f t="shared" si="4"/>
        <v>290</v>
      </c>
      <c r="B293" s="20" t="s">
        <v>423</v>
      </c>
      <c r="C293" s="12">
        <v>3256</v>
      </c>
      <c r="D293" s="12">
        <v>3148</v>
      </c>
      <c r="E293" s="12">
        <v>-3.3</v>
      </c>
      <c r="F293" s="12">
        <v>312</v>
      </c>
      <c r="G293" s="12">
        <v>430</v>
      </c>
      <c r="H293" s="12">
        <v>37.82</v>
      </c>
      <c r="I293" s="12">
        <v>26</v>
      </c>
      <c r="J293" s="12">
        <v>80</v>
      </c>
      <c r="K293" s="12">
        <v>207.69</v>
      </c>
      <c r="L293" s="12">
        <v>158</v>
      </c>
      <c r="M293" s="12">
        <v>143</v>
      </c>
      <c r="N293" s="12">
        <v>-9.49</v>
      </c>
      <c r="O293" s="12">
        <v>121</v>
      </c>
      <c r="P293" s="12">
        <v>199</v>
      </c>
      <c r="Q293" s="12">
        <v>64.459999999999994</v>
      </c>
      <c r="R293" s="12">
        <v>6.32</v>
      </c>
      <c r="S293" s="13">
        <v>0.3</v>
      </c>
      <c r="T293" s="13">
        <v>0.49</v>
      </c>
      <c r="U293" s="12">
        <v>63.1</v>
      </c>
      <c r="V293" s="15">
        <v>18608</v>
      </c>
      <c r="W293" s="15">
        <v>16214</v>
      </c>
      <c r="X293" s="15">
        <v>12.87</v>
      </c>
      <c r="Y293" s="15">
        <v>399.5</v>
      </c>
      <c r="Z293" s="12">
        <v>402.9</v>
      </c>
      <c r="AA293" s="56">
        <v>0.85</v>
      </c>
      <c r="AB293" s="58" t="s">
        <v>556</v>
      </c>
      <c r="AC293" s="51">
        <v>6.2</v>
      </c>
    </row>
    <row r="294" spans="1:29" ht="18" x14ac:dyDescent="0.35">
      <c r="A294" s="48">
        <f t="shared" si="4"/>
        <v>291</v>
      </c>
      <c r="B294" s="20" t="s">
        <v>55</v>
      </c>
      <c r="C294" s="12">
        <v>2761.4</v>
      </c>
      <c r="D294" s="12">
        <v>3965</v>
      </c>
      <c r="E294" s="12">
        <v>43.6</v>
      </c>
      <c r="F294" s="12">
        <v>332.3</v>
      </c>
      <c r="G294" s="12">
        <v>395.1</v>
      </c>
      <c r="H294" s="12">
        <v>18.899999999999999</v>
      </c>
      <c r="I294" s="12">
        <v>67.5</v>
      </c>
      <c r="J294" s="12">
        <v>53.5</v>
      </c>
      <c r="K294" s="12">
        <v>-20.74</v>
      </c>
      <c r="L294" s="12">
        <v>25.7</v>
      </c>
      <c r="M294" s="12">
        <v>91.5</v>
      </c>
      <c r="N294" s="12">
        <v>256.02999999999997</v>
      </c>
      <c r="O294" s="12">
        <v>239.2</v>
      </c>
      <c r="P294" s="12">
        <v>250.1</v>
      </c>
      <c r="Q294" s="12">
        <v>4.5599999999999996</v>
      </c>
      <c r="R294" s="12">
        <v>6.31</v>
      </c>
      <c r="S294" s="13">
        <v>2.5299999999999998</v>
      </c>
      <c r="T294" s="13">
        <v>2.62</v>
      </c>
      <c r="U294" s="12">
        <v>3.5</v>
      </c>
      <c r="V294" s="15">
        <v>4923.6000000000004</v>
      </c>
      <c r="W294" s="15">
        <v>16677.599999999999</v>
      </c>
      <c r="X294" s="15">
        <v>-238.73</v>
      </c>
      <c r="Y294" s="15">
        <v>94.542000000000002</v>
      </c>
      <c r="Z294" s="12">
        <v>95.546000000000006</v>
      </c>
      <c r="AA294" s="56">
        <v>1.06</v>
      </c>
      <c r="AB294" s="58" t="s">
        <v>556</v>
      </c>
      <c r="AC294" s="51">
        <v>29.6</v>
      </c>
    </row>
    <row r="295" spans="1:29" ht="18" x14ac:dyDescent="0.35">
      <c r="A295" s="48">
        <f t="shared" si="4"/>
        <v>292</v>
      </c>
      <c r="B295" s="20" t="s">
        <v>351</v>
      </c>
      <c r="C295" s="12">
        <v>787.3</v>
      </c>
      <c r="D295" s="12">
        <v>854.5</v>
      </c>
      <c r="E295" s="12">
        <v>8.5</v>
      </c>
      <c r="F295" s="12">
        <v>108.5</v>
      </c>
      <c r="G295" s="12">
        <v>86.3</v>
      </c>
      <c r="H295" s="12">
        <v>-20.46</v>
      </c>
      <c r="I295" s="12">
        <v>-3.2</v>
      </c>
      <c r="J295" s="12">
        <v>-4.9000000000000004</v>
      </c>
      <c r="K295" s="12">
        <v>-53.13</v>
      </c>
      <c r="L295" s="12">
        <v>68.2</v>
      </c>
      <c r="M295" s="12">
        <v>37.799999999999997</v>
      </c>
      <c r="N295" s="12">
        <v>-44.57</v>
      </c>
      <c r="O295" s="12">
        <v>43.5</v>
      </c>
      <c r="P295" s="12">
        <v>53.4</v>
      </c>
      <c r="Q295" s="12">
        <v>22.76</v>
      </c>
      <c r="R295" s="12">
        <v>6.25</v>
      </c>
      <c r="S295" s="13">
        <v>0.32</v>
      </c>
      <c r="T295" s="13">
        <v>0.4</v>
      </c>
      <c r="U295" s="12">
        <v>23.2</v>
      </c>
      <c r="V295" s="15">
        <v>4223.6000000000004</v>
      </c>
      <c r="W295" s="15">
        <v>4540</v>
      </c>
      <c r="X295" s="15">
        <v>-7.49</v>
      </c>
      <c r="Y295" s="15">
        <v>134.96799999999999</v>
      </c>
      <c r="Z295" s="12">
        <v>134.35900000000001</v>
      </c>
      <c r="AA295" s="56">
        <v>-0.45</v>
      </c>
      <c r="AB295" s="58" t="s">
        <v>556</v>
      </c>
      <c r="AC295" s="51">
        <v>54.3</v>
      </c>
    </row>
    <row r="296" spans="1:29" ht="18" x14ac:dyDescent="0.35">
      <c r="A296" s="48">
        <f t="shared" si="4"/>
        <v>293</v>
      </c>
      <c r="B296" s="20" t="s">
        <v>498</v>
      </c>
      <c r="C296" s="12">
        <v>5625.2</v>
      </c>
      <c r="D296" s="12">
        <v>6913.5</v>
      </c>
      <c r="E296" s="12">
        <v>22.9</v>
      </c>
      <c r="F296" s="12">
        <v>332.1</v>
      </c>
      <c r="G296" s="12">
        <v>673.2</v>
      </c>
      <c r="H296" s="12">
        <v>102.71</v>
      </c>
      <c r="I296" s="12">
        <v>129.19999999999999</v>
      </c>
      <c r="J296" s="12">
        <v>92.5</v>
      </c>
      <c r="K296" s="12">
        <v>-28.41</v>
      </c>
      <c r="L296" s="12">
        <v>4.0999999999999996</v>
      </c>
      <c r="M296" s="12">
        <v>155.30000000000001</v>
      </c>
      <c r="N296" s="12">
        <v>3687.8</v>
      </c>
      <c r="O296" s="12">
        <v>198.9</v>
      </c>
      <c r="P296" s="12">
        <v>429.9</v>
      </c>
      <c r="Q296" s="12">
        <v>116.14</v>
      </c>
      <c r="R296" s="12">
        <v>6.22</v>
      </c>
      <c r="S296" s="13">
        <v>0.62</v>
      </c>
      <c r="T296" s="13">
        <v>1.33</v>
      </c>
      <c r="U296" s="12">
        <v>114.1</v>
      </c>
      <c r="V296" s="15">
        <v>49471.1</v>
      </c>
      <c r="W296" s="15">
        <v>57324.9</v>
      </c>
      <c r="X296" s="15">
        <v>-15.88</v>
      </c>
      <c r="Y296" s="15">
        <v>319.7</v>
      </c>
      <c r="Z296" s="12">
        <v>322.8</v>
      </c>
      <c r="AA296" s="56">
        <v>0.97</v>
      </c>
      <c r="AB296" s="58" t="s">
        <v>526</v>
      </c>
      <c r="AC296" s="51">
        <v>19.100000000000001</v>
      </c>
    </row>
    <row r="297" spans="1:29" ht="18" x14ac:dyDescent="0.35">
      <c r="A297" s="48">
        <f t="shared" si="4"/>
        <v>294</v>
      </c>
      <c r="B297" s="20" t="s">
        <v>123</v>
      </c>
      <c r="C297" s="12">
        <v>1629.2</v>
      </c>
      <c r="D297" s="12">
        <v>1948.2</v>
      </c>
      <c r="E297" s="12">
        <v>19.600000000000001</v>
      </c>
      <c r="F297" s="12">
        <v>142.6</v>
      </c>
      <c r="G297" s="12">
        <v>159.6</v>
      </c>
      <c r="H297" s="12">
        <v>11.92</v>
      </c>
      <c r="I297" s="12">
        <v>39.9</v>
      </c>
      <c r="J297" s="12">
        <v>41.5</v>
      </c>
      <c r="K297" s="12">
        <v>4.01</v>
      </c>
      <c r="L297" s="12">
        <v>0</v>
      </c>
      <c r="M297" s="12">
        <v>0</v>
      </c>
      <c r="N297" s="12"/>
      <c r="O297" s="12">
        <v>102.7</v>
      </c>
      <c r="P297" s="12">
        <v>118.1</v>
      </c>
      <c r="Q297" s="12">
        <v>15</v>
      </c>
      <c r="R297" s="12">
        <v>6.06</v>
      </c>
      <c r="S297" s="13">
        <v>0.92</v>
      </c>
      <c r="T297" s="13">
        <v>1.07</v>
      </c>
      <c r="U297" s="12">
        <v>16.2</v>
      </c>
      <c r="V297" s="15">
        <v>2398.1</v>
      </c>
      <c r="W297" s="15">
        <v>2478.6</v>
      </c>
      <c r="X297" s="15">
        <v>-3.36</v>
      </c>
      <c r="Y297" s="15">
        <v>112.026</v>
      </c>
      <c r="Z297" s="12">
        <v>110.863</v>
      </c>
      <c r="AA297" s="56">
        <v>-1.04</v>
      </c>
      <c r="AB297" s="58" t="s">
        <v>556</v>
      </c>
      <c r="AC297" s="51">
        <v>18.2</v>
      </c>
    </row>
    <row r="298" spans="1:29" ht="18" x14ac:dyDescent="0.35">
      <c r="A298" s="48">
        <f t="shared" si="4"/>
        <v>295</v>
      </c>
      <c r="B298" s="20" t="s">
        <v>249</v>
      </c>
      <c r="C298" s="12">
        <v>8747</v>
      </c>
      <c r="D298" s="12">
        <v>9693</v>
      </c>
      <c r="E298" s="12">
        <v>10.8</v>
      </c>
      <c r="F298" s="12">
        <v>1565</v>
      </c>
      <c r="G298" s="12">
        <v>1073</v>
      </c>
      <c r="H298" s="12">
        <v>-31.44</v>
      </c>
      <c r="I298" s="12">
        <v>211</v>
      </c>
      <c r="J298" s="12">
        <v>59</v>
      </c>
      <c r="K298" s="12">
        <v>-72.040000000000006</v>
      </c>
      <c r="L298" s="12">
        <v>373</v>
      </c>
      <c r="M298" s="12">
        <v>371</v>
      </c>
      <c r="N298" s="12">
        <v>-0.54</v>
      </c>
      <c r="O298" s="12">
        <v>990</v>
      </c>
      <c r="P298" s="12">
        <v>585</v>
      </c>
      <c r="Q298" s="12">
        <v>-40.909999999999997</v>
      </c>
      <c r="R298" s="12">
        <v>6.04</v>
      </c>
      <c r="S298" s="13">
        <v>1.07</v>
      </c>
      <c r="T298" s="13">
        <v>0.6</v>
      </c>
      <c r="U298" s="12">
        <v>-43.2</v>
      </c>
      <c r="V298" s="15">
        <v>90538</v>
      </c>
      <c r="W298" s="15">
        <v>86787</v>
      </c>
      <c r="X298" s="15">
        <v>4.1399999999999997</v>
      </c>
      <c r="Y298" s="15">
        <v>930</v>
      </c>
      <c r="Z298" s="12">
        <v>968</v>
      </c>
      <c r="AA298" s="56">
        <v>4.09</v>
      </c>
      <c r="AB298" s="58" t="s">
        <v>556</v>
      </c>
      <c r="AC298" s="51">
        <v>11.9</v>
      </c>
    </row>
    <row r="299" spans="1:29" ht="18" x14ac:dyDescent="0.35">
      <c r="A299" s="48">
        <f t="shared" si="4"/>
        <v>296</v>
      </c>
      <c r="B299" s="20" t="s">
        <v>56</v>
      </c>
      <c r="C299" s="12">
        <v>2856.3</v>
      </c>
      <c r="D299" s="12">
        <v>3209.3</v>
      </c>
      <c r="E299" s="12">
        <v>12.4</v>
      </c>
      <c r="F299" s="12">
        <v>524.70000000000005</v>
      </c>
      <c r="G299" s="12">
        <v>315</v>
      </c>
      <c r="H299" s="12">
        <v>-39.97</v>
      </c>
      <c r="I299" s="12">
        <v>79.7</v>
      </c>
      <c r="J299" s="12">
        <v>58.6</v>
      </c>
      <c r="K299" s="12">
        <v>-26.47</v>
      </c>
      <c r="L299" s="12">
        <v>51.3</v>
      </c>
      <c r="M299" s="12">
        <v>63.2</v>
      </c>
      <c r="N299" s="12">
        <v>23.2</v>
      </c>
      <c r="O299" s="12">
        <v>393.7</v>
      </c>
      <c r="P299" s="12">
        <v>193.7</v>
      </c>
      <c r="Q299" s="12">
        <v>-50.8</v>
      </c>
      <c r="R299" s="12">
        <v>6.04</v>
      </c>
      <c r="S299" s="13">
        <v>2.6</v>
      </c>
      <c r="T299" s="13">
        <v>1.26</v>
      </c>
      <c r="U299" s="12">
        <v>-51.6</v>
      </c>
      <c r="V299" s="15">
        <v>11850.6</v>
      </c>
      <c r="W299" s="15">
        <v>11244</v>
      </c>
      <c r="X299" s="15">
        <v>5.12</v>
      </c>
      <c r="Y299" s="15">
        <v>151.52600000000001</v>
      </c>
      <c r="Z299" s="12">
        <v>153.905</v>
      </c>
      <c r="AA299" s="56">
        <v>1.57</v>
      </c>
      <c r="AB299" s="58" t="s">
        <v>556</v>
      </c>
      <c r="AC299" s="51">
        <v>20.3</v>
      </c>
    </row>
    <row r="300" spans="1:29" ht="18" x14ac:dyDescent="0.35">
      <c r="A300" s="48">
        <f t="shared" si="4"/>
        <v>297</v>
      </c>
      <c r="B300" s="20" t="s">
        <v>448</v>
      </c>
      <c r="C300" s="12">
        <v>7267</v>
      </c>
      <c r="D300" s="12">
        <v>7475</v>
      </c>
      <c r="E300" s="12">
        <v>2.9</v>
      </c>
      <c r="F300" s="12">
        <v>511</v>
      </c>
      <c r="G300" s="12">
        <v>665</v>
      </c>
      <c r="H300" s="12">
        <v>30.14</v>
      </c>
      <c r="I300" s="12">
        <v>508</v>
      </c>
      <c r="J300" s="12">
        <v>78</v>
      </c>
      <c r="K300" s="12">
        <v>-84.65</v>
      </c>
      <c r="L300" s="12">
        <v>118</v>
      </c>
      <c r="M300" s="12">
        <v>104</v>
      </c>
      <c r="N300" s="12">
        <v>-11.86</v>
      </c>
      <c r="O300" s="12">
        <v>-148</v>
      </c>
      <c r="P300" s="12">
        <v>438</v>
      </c>
      <c r="Q300" s="12">
        <v>395.95</v>
      </c>
      <c r="R300" s="12">
        <v>5.86</v>
      </c>
      <c r="S300" s="13">
        <v>-0.16</v>
      </c>
      <c r="T300" s="13">
        <v>0.47</v>
      </c>
      <c r="U300" s="12">
        <v>398.1</v>
      </c>
      <c r="V300" s="15">
        <v>30219</v>
      </c>
      <c r="W300" s="15">
        <v>29078</v>
      </c>
      <c r="X300" s="15">
        <v>3.78</v>
      </c>
      <c r="Y300" s="15">
        <v>939.2</v>
      </c>
      <c r="Z300" s="12">
        <v>932.5</v>
      </c>
      <c r="AA300" s="56">
        <v>-0.71</v>
      </c>
      <c r="AB300" s="58" t="s">
        <v>556</v>
      </c>
      <c r="AC300" s="51">
        <v>14.9</v>
      </c>
    </row>
    <row r="301" spans="1:29" ht="18" x14ac:dyDescent="0.35">
      <c r="A301" s="48">
        <f t="shared" si="4"/>
        <v>298</v>
      </c>
      <c r="B301" s="20" t="s">
        <v>29</v>
      </c>
      <c r="C301" s="12">
        <v>22534</v>
      </c>
      <c r="D301" s="12">
        <v>22545.4</v>
      </c>
      <c r="E301" s="12">
        <v>0.1</v>
      </c>
      <c r="F301" s="12">
        <v>1750</v>
      </c>
      <c r="G301" s="12">
        <v>1964.5</v>
      </c>
      <c r="H301" s="12">
        <v>12.26</v>
      </c>
      <c r="I301" s="12">
        <v>505.1</v>
      </c>
      <c r="J301" s="12">
        <v>467.8</v>
      </c>
      <c r="K301" s="12">
        <v>-7.38</v>
      </c>
      <c r="L301" s="12">
        <v>235</v>
      </c>
      <c r="M301" s="12">
        <v>184.2</v>
      </c>
      <c r="N301" s="12">
        <v>-21.62</v>
      </c>
      <c r="O301" s="12">
        <v>1009.9</v>
      </c>
      <c r="P301" s="12">
        <v>1312.5</v>
      </c>
      <c r="Q301" s="12">
        <v>29.96</v>
      </c>
      <c r="R301" s="12">
        <v>5.82</v>
      </c>
      <c r="S301" s="13">
        <v>3.74</v>
      </c>
      <c r="T301" s="13">
        <v>4.99</v>
      </c>
      <c r="U301" s="12">
        <v>33.700000000000003</v>
      </c>
      <c r="V301" s="15">
        <v>42851.6</v>
      </c>
      <c r="W301" s="15">
        <v>46288</v>
      </c>
      <c r="X301" s="15">
        <v>-8.02</v>
      </c>
      <c r="Y301" s="15">
        <v>270.39999999999998</v>
      </c>
      <c r="Z301" s="12">
        <v>262.8</v>
      </c>
      <c r="AA301" s="56">
        <v>-2.81</v>
      </c>
      <c r="AB301" s="58" t="s">
        <v>556</v>
      </c>
      <c r="AC301" s="51">
        <v>20.100000000000001</v>
      </c>
    </row>
    <row r="302" spans="1:29" ht="18" x14ac:dyDescent="0.35">
      <c r="A302" s="48">
        <f t="shared" si="4"/>
        <v>299</v>
      </c>
      <c r="B302" s="20" t="s">
        <v>479</v>
      </c>
      <c r="C302" s="12">
        <v>12684</v>
      </c>
      <c r="D302" s="12">
        <v>14517</v>
      </c>
      <c r="E302" s="12">
        <v>14.5</v>
      </c>
      <c r="F302" s="12">
        <v>775</v>
      </c>
      <c r="G302" s="12">
        <v>992</v>
      </c>
      <c r="H302" s="12">
        <v>28</v>
      </c>
      <c r="I302" s="12">
        <v>164</v>
      </c>
      <c r="J302" s="12">
        <v>67</v>
      </c>
      <c r="K302" s="12">
        <v>-59.15</v>
      </c>
      <c r="L302" s="12">
        <v>0</v>
      </c>
      <c r="M302" s="12">
        <v>87</v>
      </c>
      <c r="N302" s="12"/>
      <c r="O302" s="12">
        <v>611</v>
      </c>
      <c r="P302" s="12">
        <v>838</v>
      </c>
      <c r="Q302" s="12">
        <v>37.15</v>
      </c>
      <c r="R302" s="12">
        <v>5.77</v>
      </c>
      <c r="S302" s="13">
        <v>0.36</v>
      </c>
      <c r="T302" s="13">
        <v>0.5</v>
      </c>
      <c r="U302" s="12">
        <v>41.4</v>
      </c>
      <c r="V302" s="15">
        <v>32519</v>
      </c>
      <c r="W302" s="15">
        <v>37987</v>
      </c>
      <c r="X302" s="15">
        <v>-16.809999999999999</v>
      </c>
      <c r="Y302" s="15">
        <v>1721</v>
      </c>
      <c r="Z302" s="12">
        <v>1669</v>
      </c>
      <c r="AA302" s="56">
        <v>-3.02</v>
      </c>
      <c r="AB302" s="58" t="s">
        <v>524</v>
      </c>
      <c r="AC302" s="51">
        <v>13.4</v>
      </c>
    </row>
    <row r="303" spans="1:29" ht="18" x14ac:dyDescent="0.35">
      <c r="A303" s="48">
        <f t="shared" si="4"/>
        <v>300</v>
      </c>
      <c r="B303" s="20" t="s">
        <v>245</v>
      </c>
      <c r="C303" s="12">
        <v>6335</v>
      </c>
      <c r="D303" s="12">
        <v>7390</v>
      </c>
      <c r="E303" s="12">
        <v>16.7</v>
      </c>
      <c r="F303" s="12">
        <v>962</v>
      </c>
      <c r="G303" s="12">
        <v>658</v>
      </c>
      <c r="H303" s="12">
        <v>-31.6</v>
      </c>
      <c r="I303" s="12">
        <v>350</v>
      </c>
      <c r="J303" s="12">
        <v>7</v>
      </c>
      <c r="K303" s="12">
        <v>-98</v>
      </c>
      <c r="L303" s="12">
        <v>226</v>
      </c>
      <c r="M303" s="12">
        <v>227</v>
      </c>
      <c r="N303" s="12">
        <v>0.44</v>
      </c>
      <c r="O303" s="12">
        <v>386</v>
      </c>
      <c r="P303" s="12">
        <v>424</v>
      </c>
      <c r="Q303" s="12">
        <v>9.84</v>
      </c>
      <c r="R303" s="12">
        <v>5.74</v>
      </c>
      <c r="S303" s="13">
        <v>0.22</v>
      </c>
      <c r="T303" s="13">
        <v>0.24</v>
      </c>
      <c r="U303" s="12">
        <v>8</v>
      </c>
      <c r="V303" s="15">
        <v>39525</v>
      </c>
      <c r="W303" s="15">
        <v>39509</v>
      </c>
      <c r="X303" s="15">
        <v>0.04</v>
      </c>
      <c r="Y303" s="15">
        <v>1735.1949999999999</v>
      </c>
      <c r="Z303" s="12">
        <v>1765.278</v>
      </c>
      <c r="AA303" s="56">
        <v>1.73</v>
      </c>
      <c r="AB303" s="58" t="s">
        <v>556</v>
      </c>
      <c r="AC303" s="51">
        <v>56.2</v>
      </c>
    </row>
    <row r="304" spans="1:29" ht="18" x14ac:dyDescent="0.35">
      <c r="A304" s="48">
        <f t="shared" si="4"/>
        <v>301</v>
      </c>
      <c r="B304" s="20" t="s">
        <v>119</v>
      </c>
      <c r="C304" s="12">
        <v>3093</v>
      </c>
      <c r="D304" s="12">
        <v>3296</v>
      </c>
      <c r="E304" s="12">
        <v>6.6</v>
      </c>
      <c r="F304" s="12">
        <v>163</v>
      </c>
      <c r="G304" s="12">
        <v>259</v>
      </c>
      <c r="H304" s="12">
        <v>58.9</v>
      </c>
      <c r="I304" s="12">
        <v>21</v>
      </c>
      <c r="J304" s="12">
        <v>29</v>
      </c>
      <c r="K304" s="12">
        <v>38.1</v>
      </c>
      <c r="L304" s="12">
        <v>42</v>
      </c>
      <c r="M304" s="12">
        <v>41</v>
      </c>
      <c r="N304" s="12">
        <v>-2.38</v>
      </c>
      <c r="O304" s="12">
        <v>100</v>
      </c>
      <c r="P304" s="12">
        <v>189</v>
      </c>
      <c r="Q304" s="12">
        <v>89</v>
      </c>
      <c r="R304" s="12">
        <v>5.73</v>
      </c>
      <c r="S304" s="13">
        <v>0.37</v>
      </c>
      <c r="T304" s="13">
        <v>0.72</v>
      </c>
      <c r="U304" s="12">
        <v>95.6</v>
      </c>
      <c r="V304" s="15">
        <v>10121</v>
      </c>
      <c r="W304" s="15">
        <v>9276</v>
      </c>
      <c r="X304" s="15">
        <v>8.35</v>
      </c>
      <c r="Y304" s="15">
        <v>272.83</v>
      </c>
      <c r="Z304" s="12">
        <v>263.67200000000003</v>
      </c>
      <c r="AA304" s="56">
        <v>-3.36</v>
      </c>
      <c r="AB304" s="58" t="s">
        <v>556</v>
      </c>
      <c r="AC304" s="51">
        <v>25.7</v>
      </c>
    </row>
    <row r="305" spans="1:29" ht="18" x14ac:dyDescent="0.35">
      <c r="A305" s="48">
        <f t="shared" si="4"/>
        <v>302</v>
      </c>
      <c r="B305" s="20" t="s">
        <v>480</v>
      </c>
      <c r="C305" s="12">
        <v>6902</v>
      </c>
      <c r="D305" s="12">
        <v>7674</v>
      </c>
      <c r="E305" s="12">
        <v>11.2</v>
      </c>
      <c r="F305" s="12">
        <v>335</v>
      </c>
      <c r="G305" s="12">
        <v>-657</v>
      </c>
      <c r="H305" s="12">
        <v>-296.12</v>
      </c>
      <c r="I305" s="12">
        <v>84</v>
      </c>
      <c r="J305" s="12">
        <v>-1089</v>
      </c>
      <c r="K305" s="12">
        <v>-1396.43</v>
      </c>
      <c r="L305" s="12">
        <v>0</v>
      </c>
      <c r="M305" s="12">
        <v>0</v>
      </c>
      <c r="N305" s="12"/>
      <c r="O305" s="12">
        <v>251</v>
      </c>
      <c r="P305" s="12">
        <v>432</v>
      </c>
      <c r="Q305" s="12">
        <v>72.11</v>
      </c>
      <c r="R305" s="12">
        <v>5.63</v>
      </c>
      <c r="S305" s="13">
        <v>0.15</v>
      </c>
      <c r="T305" s="13">
        <v>0.27</v>
      </c>
      <c r="U305" s="12">
        <v>80.7</v>
      </c>
      <c r="V305" s="15">
        <v>45161</v>
      </c>
      <c r="W305" s="15">
        <v>37668</v>
      </c>
      <c r="X305" s="15">
        <v>16.59</v>
      </c>
      <c r="Y305" s="15">
        <v>1700</v>
      </c>
      <c r="Z305" s="12">
        <v>1619</v>
      </c>
      <c r="AA305" s="56">
        <v>-4.76</v>
      </c>
      <c r="AB305" s="58" t="s">
        <v>524</v>
      </c>
      <c r="AC305" s="51">
        <v>47.4</v>
      </c>
    </row>
    <row r="306" spans="1:29" ht="18" x14ac:dyDescent="0.35">
      <c r="A306" s="48">
        <f t="shared" si="4"/>
        <v>303</v>
      </c>
      <c r="B306" s="20" t="s">
        <v>122</v>
      </c>
      <c r="C306" s="12">
        <v>2342.8000000000002</v>
      </c>
      <c r="D306" s="12">
        <v>2720.8</v>
      </c>
      <c r="E306" s="12">
        <v>16.100000000000001</v>
      </c>
      <c r="F306" s="12">
        <v>236.7</v>
      </c>
      <c r="G306" s="12">
        <v>229.5</v>
      </c>
      <c r="H306" s="12">
        <v>-3.04</v>
      </c>
      <c r="I306" s="12">
        <v>72.2</v>
      </c>
      <c r="J306" s="12">
        <v>49.6</v>
      </c>
      <c r="K306" s="12">
        <v>-31.3</v>
      </c>
      <c r="L306" s="12">
        <v>24</v>
      </c>
      <c r="M306" s="12">
        <v>28.5</v>
      </c>
      <c r="N306" s="12">
        <v>18.75</v>
      </c>
      <c r="O306" s="12">
        <v>140.80000000000001</v>
      </c>
      <c r="P306" s="12">
        <v>153</v>
      </c>
      <c r="Q306" s="12">
        <v>8.66</v>
      </c>
      <c r="R306" s="12">
        <v>5.62</v>
      </c>
      <c r="S306" s="13">
        <v>0.45</v>
      </c>
      <c r="T306" s="13">
        <v>0.49</v>
      </c>
      <c r="U306" s="12">
        <v>8.3000000000000007</v>
      </c>
      <c r="V306" s="15">
        <v>4515.3999999999996</v>
      </c>
      <c r="W306" s="15">
        <v>5229.6000000000004</v>
      </c>
      <c r="X306" s="15">
        <v>-15.82</v>
      </c>
      <c r="Y306" s="15">
        <v>310.3</v>
      </c>
      <c r="Z306" s="12">
        <v>311.34699999999998</v>
      </c>
      <c r="AA306" s="56">
        <v>0.34</v>
      </c>
      <c r="AB306" s="58" t="s">
        <v>556</v>
      </c>
      <c r="AC306" s="51">
        <v>19.899999999999999</v>
      </c>
    </row>
    <row r="307" spans="1:29" ht="18" x14ac:dyDescent="0.35">
      <c r="A307" s="48">
        <f t="shared" si="4"/>
        <v>304</v>
      </c>
      <c r="B307" s="20" t="s">
        <v>516</v>
      </c>
      <c r="C307" s="12">
        <v>1981.2</v>
      </c>
      <c r="D307" s="12">
        <v>1994.5</v>
      </c>
      <c r="E307" s="12">
        <v>0.7</v>
      </c>
      <c r="F307" s="12">
        <v>272.3</v>
      </c>
      <c r="G307" s="12">
        <v>269.39999999999998</v>
      </c>
      <c r="H307" s="12">
        <v>-1.07</v>
      </c>
      <c r="I307" s="12">
        <v>67.900000000000006</v>
      </c>
      <c r="J307" s="12">
        <v>145.30000000000001</v>
      </c>
      <c r="K307" s="12">
        <v>113.99</v>
      </c>
      <c r="L307" s="12">
        <v>46.7</v>
      </c>
      <c r="M307" s="12">
        <v>40.6</v>
      </c>
      <c r="N307" s="12">
        <v>-13.06</v>
      </c>
      <c r="O307" s="12">
        <v>179</v>
      </c>
      <c r="P307" s="12">
        <v>111.6</v>
      </c>
      <c r="Q307" s="12">
        <v>-37.65</v>
      </c>
      <c r="R307" s="12">
        <v>5.6</v>
      </c>
      <c r="S307" s="13">
        <v>0.41</v>
      </c>
      <c r="T307" s="13">
        <v>0.28000000000000003</v>
      </c>
      <c r="U307" s="12">
        <v>-32.4</v>
      </c>
      <c r="V307" s="15">
        <v>6277.7</v>
      </c>
      <c r="W307" s="15">
        <v>6742.7</v>
      </c>
      <c r="X307" s="15">
        <v>-7.41</v>
      </c>
      <c r="Y307" s="15">
        <v>436.4</v>
      </c>
      <c r="Z307" s="12">
        <v>402.5</v>
      </c>
      <c r="AA307" s="56">
        <v>-7.77</v>
      </c>
      <c r="AB307" s="58" t="s">
        <v>547</v>
      </c>
      <c r="AC307" s="51">
        <v>24.2</v>
      </c>
    </row>
    <row r="308" spans="1:29" ht="18" x14ac:dyDescent="0.35">
      <c r="A308" s="48">
        <f t="shared" si="4"/>
        <v>305</v>
      </c>
      <c r="B308" s="20" t="s">
        <v>489</v>
      </c>
      <c r="C308" s="12">
        <v>14997</v>
      </c>
      <c r="D308" s="12">
        <v>16526</v>
      </c>
      <c r="E308" s="12">
        <v>10.199999999999999</v>
      </c>
      <c r="F308" s="12">
        <v>899</v>
      </c>
      <c r="G308" s="12">
        <v>874</v>
      </c>
      <c r="H308" s="12">
        <v>-2.78</v>
      </c>
      <c r="I308" s="12">
        <v>337</v>
      </c>
      <c r="J308" s="12">
        <v>-50</v>
      </c>
      <c r="K308" s="12">
        <v>-114.84</v>
      </c>
      <c r="L308" s="12">
        <v>0</v>
      </c>
      <c r="M308" s="12">
        <v>0</v>
      </c>
      <c r="N308" s="12"/>
      <c r="O308" s="12">
        <v>562</v>
      </c>
      <c r="P308" s="12">
        <v>924</v>
      </c>
      <c r="Q308" s="12">
        <v>64.41</v>
      </c>
      <c r="R308" s="12">
        <v>5.59</v>
      </c>
      <c r="S308" s="13">
        <v>2.0699999999999998</v>
      </c>
      <c r="T308" s="13">
        <v>3.39</v>
      </c>
      <c r="U308" s="12">
        <v>63.2</v>
      </c>
      <c r="V308" s="15">
        <v>31597</v>
      </c>
      <c r="W308" s="15">
        <v>32957</v>
      </c>
      <c r="X308" s="15">
        <v>-4.3</v>
      </c>
      <c r="Y308" s="15">
        <v>271</v>
      </c>
      <c r="Z308" s="12">
        <v>273</v>
      </c>
      <c r="AA308" s="56">
        <v>0.74</v>
      </c>
      <c r="AB308" s="58" t="s">
        <v>546</v>
      </c>
      <c r="AC308" s="51">
        <v>19.899999999999999</v>
      </c>
    </row>
    <row r="309" spans="1:29" ht="18" x14ac:dyDescent="0.35">
      <c r="A309" s="48">
        <f t="shared" si="4"/>
        <v>306</v>
      </c>
      <c r="B309" s="20" t="s">
        <v>243</v>
      </c>
      <c r="C309" s="12">
        <v>2413.6999999999998</v>
      </c>
      <c r="D309" s="12">
        <v>2848.3</v>
      </c>
      <c r="E309" s="12">
        <v>18</v>
      </c>
      <c r="F309" s="12">
        <v>317.7</v>
      </c>
      <c r="G309" s="12">
        <v>305</v>
      </c>
      <c r="H309" s="12">
        <v>-4</v>
      </c>
      <c r="I309" s="12">
        <v>82</v>
      </c>
      <c r="J309" s="12">
        <v>83.9</v>
      </c>
      <c r="K309" s="12">
        <v>2.3199999999999998</v>
      </c>
      <c r="L309" s="12">
        <v>52.4</v>
      </c>
      <c r="M309" s="12">
        <v>63.5</v>
      </c>
      <c r="N309" s="12">
        <v>21.18</v>
      </c>
      <c r="O309" s="12">
        <v>183</v>
      </c>
      <c r="P309" s="12">
        <v>158.30000000000001</v>
      </c>
      <c r="Q309" s="12">
        <v>-13.5</v>
      </c>
      <c r="R309" s="12">
        <v>5.56</v>
      </c>
      <c r="S309" s="13">
        <v>1.76</v>
      </c>
      <c r="T309" s="13">
        <v>1.53</v>
      </c>
      <c r="U309" s="12">
        <v>-12.7</v>
      </c>
      <c r="V309" s="15">
        <v>8777.2999999999993</v>
      </c>
      <c r="W309" s="15">
        <v>9847.7000000000007</v>
      </c>
      <c r="X309" s="15">
        <v>-12.2</v>
      </c>
      <c r="Y309" s="15">
        <v>104.3</v>
      </c>
      <c r="Z309" s="12">
        <v>103.4</v>
      </c>
      <c r="AA309" s="56">
        <v>-0.86</v>
      </c>
      <c r="AB309" s="58" t="s">
        <v>556</v>
      </c>
      <c r="AC309" s="51">
        <v>24.8</v>
      </c>
    </row>
    <row r="310" spans="1:29" ht="18" x14ac:dyDescent="0.35">
      <c r="A310" s="48">
        <f t="shared" si="4"/>
        <v>307</v>
      </c>
      <c r="B310" s="20" t="s">
        <v>4</v>
      </c>
      <c r="C310" s="12">
        <v>9101</v>
      </c>
      <c r="D310" s="12">
        <v>9968</v>
      </c>
      <c r="E310" s="12">
        <v>9.5</v>
      </c>
      <c r="F310" s="12">
        <v>943</v>
      </c>
      <c r="G310" s="12">
        <v>820</v>
      </c>
      <c r="H310" s="12">
        <v>-13.04</v>
      </c>
      <c r="I310" s="12">
        <v>288</v>
      </c>
      <c r="J310" s="12">
        <v>171</v>
      </c>
      <c r="K310" s="12">
        <v>-40.630000000000003</v>
      </c>
      <c r="L310" s="12">
        <v>94</v>
      </c>
      <c r="M310" s="12">
        <v>102</v>
      </c>
      <c r="N310" s="12">
        <v>8.51</v>
      </c>
      <c r="O310" s="12">
        <v>561</v>
      </c>
      <c r="P310" s="12">
        <v>547</v>
      </c>
      <c r="Q310" s="12">
        <v>-2.5</v>
      </c>
      <c r="R310" s="12">
        <v>5.49</v>
      </c>
      <c r="S310" s="13">
        <v>0.77</v>
      </c>
      <c r="T310" s="13">
        <v>0.78</v>
      </c>
      <c r="U310" s="12">
        <v>1</v>
      </c>
      <c r="V310" s="15">
        <v>38514</v>
      </c>
      <c r="W310" s="15">
        <v>41521</v>
      </c>
      <c r="X310" s="15">
        <v>-7.81</v>
      </c>
      <c r="Y310" s="15">
        <v>731</v>
      </c>
      <c r="Z310" s="12">
        <v>706</v>
      </c>
      <c r="AA310" s="56">
        <v>-3.42</v>
      </c>
      <c r="AB310" s="58" t="s">
        <v>556</v>
      </c>
      <c r="AC310" s="51">
        <v>10.199999999999999</v>
      </c>
    </row>
    <row r="311" spans="1:29" ht="18" x14ac:dyDescent="0.35">
      <c r="A311" s="48">
        <f t="shared" si="4"/>
        <v>308</v>
      </c>
      <c r="B311" s="20" t="s">
        <v>252</v>
      </c>
      <c r="C311" s="12">
        <v>1380.4</v>
      </c>
      <c r="D311" s="12">
        <v>1471.5</v>
      </c>
      <c r="E311" s="12">
        <v>6.6</v>
      </c>
      <c r="F311" s="12">
        <v>77.7</v>
      </c>
      <c r="G311" s="12">
        <v>94.5</v>
      </c>
      <c r="H311" s="12">
        <v>21.62</v>
      </c>
      <c r="I311" s="12">
        <v>4.7</v>
      </c>
      <c r="J311" s="12">
        <v>15.1</v>
      </c>
      <c r="K311" s="12">
        <v>221.28</v>
      </c>
      <c r="L311" s="12">
        <v>0</v>
      </c>
      <c r="M311" s="12">
        <v>0</v>
      </c>
      <c r="N311" s="12"/>
      <c r="O311" s="12">
        <v>73.099999999999994</v>
      </c>
      <c r="P311" s="12">
        <v>79.400000000000006</v>
      </c>
      <c r="Q311" s="12">
        <v>8.6199999999999992</v>
      </c>
      <c r="R311" s="12">
        <v>5.4</v>
      </c>
      <c r="S311" s="13">
        <v>0.2</v>
      </c>
      <c r="T311" s="13">
        <v>0.22</v>
      </c>
      <c r="U311" s="12">
        <v>12.2</v>
      </c>
      <c r="V311" s="15">
        <v>6097.9</v>
      </c>
      <c r="W311" s="15">
        <v>6622.1</v>
      </c>
      <c r="X311" s="15">
        <v>-8.6</v>
      </c>
      <c r="Y311" s="15">
        <v>375.25099999999998</v>
      </c>
      <c r="Z311" s="12">
        <v>363.291</v>
      </c>
      <c r="AA311" s="56">
        <v>-3.19</v>
      </c>
      <c r="AB311" s="58" t="s">
        <v>556</v>
      </c>
      <c r="AC311" s="51">
        <v>11.7</v>
      </c>
    </row>
    <row r="312" spans="1:29" ht="18" x14ac:dyDescent="0.35">
      <c r="A312" s="48">
        <f t="shared" si="4"/>
        <v>309</v>
      </c>
      <c r="B312" s="20" t="s">
        <v>285</v>
      </c>
      <c r="C312" s="12">
        <v>2762.2</v>
      </c>
      <c r="D312" s="12">
        <v>2855.4</v>
      </c>
      <c r="E312" s="12">
        <v>3.4</v>
      </c>
      <c r="F312" s="12">
        <v>264</v>
      </c>
      <c r="G312" s="12">
        <v>236.4</v>
      </c>
      <c r="H312" s="12">
        <v>-10.45</v>
      </c>
      <c r="I312" s="12">
        <v>13.1</v>
      </c>
      <c r="J312" s="12">
        <v>31.9</v>
      </c>
      <c r="K312" s="12">
        <v>143.51</v>
      </c>
      <c r="L312" s="12">
        <v>50.7</v>
      </c>
      <c r="M312" s="12">
        <v>53.5</v>
      </c>
      <c r="N312" s="12">
        <v>5.52</v>
      </c>
      <c r="O312" s="12">
        <v>152.80000000000001</v>
      </c>
      <c r="P312" s="12">
        <v>152.6</v>
      </c>
      <c r="Q312" s="12">
        <v>-0.13</v>
      </c>
      <c r="R312" s="12">
        <v>5.34</v>
      </c>
      <c r="S312" s="13">
        <v>0.56999999999999995</v>
      </c>
      <c r="T312" s="13">
        <v>0.57999999999999996</v>
      </c>
      <c r="U312" s="12">
        <v>3.2</v>
      </c>
      <c r="V312" s="15">
        <v>50049.7</v>
      </c>
      <c r="W312" s="15">
        <v>55709.4</v>
      </c>
      <c r="X312" s="15">
        <v>-11.31</v>
      </c>
      <c r="Y312" s="15">
        <v>269.767</v>
      </c>
      <c r="Z312" s="12">
        <v>261.17599999999999</v>
      </c>
      <c r="AA312" s="56">
        <v>-3.18</v>
      </c>
      <c r="AB312" s="58" t="s">
        <v>556</v>
      </c>
      <c r="AC312" s="51">
        <v>250</v>
      </c>
    </row>
    <row r="313" spans="1:29" ht="18" x14ac:dyDescent="0.35">
      <c r="A313" s="48">
        <f t="shared" si="4"/>
        <v>310</v>
      </c>
      <c r="B313" s="20" t="s">
        <v>340</v>
      </c>
      <c r="C313" s="12">
        <v>2735</v>
      </c>
      <c r="D313" s="12">
        <v>3155</v>
      </c>
      <c r="E313" s="12">
        <v>15.4</v>
      </c>
      <c r="F313" s="12">
        <v>397</v>
      </c>
      <c r="G313" s="12">
        <v>306</v>
      </c>
      <c r="H313" s="12">
        <v>-22.92</v>
      </c>
      <c r="I313" s="12">
        <v>107</v>
      </c>
      <c r="J313" s="12">
        <v>47</v>
      </c>
      <c r="K313" s="12">
        <v>-56.07</v>
      </c>
      <c r="L313" s="12">
        <v>98</v>
      </c>
      <c r="M313" s="12">
        <v>94</v>
      </c>
      <c r="N313" s="12">
        <v>-4.08</v>
      </c>
      <c r="O313" s="12">
        <v>192</v>
      </c>
      <c r="P313" s="12">
        <v>165</v>
      </c>
      <c r="Q313" s="12">
        <v>-14.06</v>
      </c>
      <c r="R313" s="12">
        <v>5.23</v>
      </c>
      <c r="S313" s="13">
        <v>0.44</v>
      </c>
      <c r="T313" s="13">
        <v>0.38</v>
      </c>
      <c r="U313" s="12">
        <v>-14.3</v>
      </c>
      <c r="V313" s="15">
        <v>18394</v>
      </c>
      <c r="W313" s="15">
        <v>17553</v>
      </c>
      <c r="X313" s="15">
        <v>4.57</v>
      </c>
      <c r="Y313" s="15">
        <v>433</v>
      </c>
      <c r="Z313" s="12">
        <v>434</v>
      </c>
      <c r="AA313" s="56">
        <v>0.23</v>
      </c>
      <c r="AB313" s="58" t="s">
        <v>556</v>
      </c>
      <c r="AC313" s="51">
        <v>17.7</v>
      </c>
    </row>
    <row r="314" spans="1:29" ht="18" x14ac:dyDescent="0.35">
      <c r="A314" s="48">
        <f t="shared" si="4"/>
        <v>311</v>
      </c>
      <c r="B314" s="20" t="s">
        <v>33</v>
      </c>
      <c r="C314" s="12">
        <v>1068.8</v>
      </c>
      <c r="D314" s="12">
        <v>1148.4000000000001</v>
      </c>
      <c r="E314" s="12">
        <v>7.4</v>
      </c>
      <c r="F314" s="12">
        <v>74.400000000000006</v>
      </c>
      <c r="G314" s="12">
        <v>94.2</v>
      </c>
      <c r="H314" s="12">
        <v>26.61</v>
      </c>
      <c r="I314" s="12">
        <v>28.2</v>
      </c>
      <c r="J314" s="12">
        <v>34.4</v>
      </c>
      <c r="K314" s="12">
        <v>21.99</v>
      </c>
      <c r="L314" s="12">
        <v>0</v>
      </c>
      <c r="M314" s="12">
        <v>0</v>
      </c>
      <c r="N314" s="12"/>
      <c r="O314" s="12">
        <v>46.1</v>
      </c>
      <c r="P314" s="12">
        <v>59.8</v>
      </c>
      <c r="Q314" s="12">
        <v>29.72</v>
      </c>
      <c r="R314" s="12">
        <v>5.21</v>
      </c>
      <c r="S314" s="13">
        <v>1.6</v>
      </c>
      <c r="T314" s="13">
        <v>2.14</v>
      </c>
      <c r="U314" s="12">
        <v>33.9</v>
      </c>
      <c r="V314" s="15">
        <v>654.5</v>
      </c>
      <c r="W314" s="15">
        <v>733.4</v>
      </c>
      <c r="X314" s="15">
        <v>-12.06</v>
      </c>
      <c r="Y314" s="15">
        <v>28.85</v>
      </c>
      <c r="Z314" s="12">
        <v>27.95</v>
      </c>
      <c r="AA314" s="56">
        <v>-3.12</v>
      </c>
      <c r="AB314" s="58" t="s">
        <v>556</v>
      </c>
      <c r="AC314" s="51">
        <v>62.6</v>
      </c>
    </row>
    <row r="315" spans="1:29" ht="18" x14ac:dyDescent="0.35">
      <c r="A315" s="48">
        <f t="shared" si="4"/>
        <v>312</v>
      </c>
      <c r="B315" s="20" t="s">
        <v>335</v>
      </c>
      <c r="C315" s="12">
        <v>949.5</v>
      </c>
      <c r="D315" s="12">
        <v>1215.9000000000001</v>
      </c>
      <c r="E315" s="12">
        <v>28.1</v>
      </c>
      <c r="F315" s="12">
        <v>167.1</v>
      </c>
      <c r="G315" s="12">
        <v>205.9</v>
      </c>
      <c r="H315" s="12">
        <v>23.22</v>
      </c>
      <c r="I315" s="12">
        <v>13.4</v>
      </c>
      <c r="J315" s="12">
        <v>16.8</v>
      </c>
      <c r="K315" s="12">
        <v>25.37</v>
      </c>
      <c r="L315" s="12">
        <v>111.7</v>
      </c>
      <c r="M315" s="12">
        <v>126.3</v>
      </c>
      <c r="N315" s="12">
        <v>13.07</v>
      </c>
      <c r="O315" s="12">
        <v>42.1</v>
      </c>
      <c r="P315" s="12">
        <v>62.9</v>
      </c>
      <c r="Q315" s="12">
        <v>49.41</v>
      </c>
      <c r="R315" s="12">
        <v>5.17</v>
      </c>
      <c r="S315" s="13">
        <v>0.56999999999999995</v>
      </c>
      <c r="T315" s="13">
        <v>0.79</v>
      </c>
      <c r="U315" s="12">
        <v>37.700000000000003</v>
      </c>
      <c r="V315" s="15">
        <v>10666.8</v>
      </c>
      <c r="W315" s="15">
        <v>12801.4</v>
      </c>
      <c r="X315" s="15">
        <v>-20.010000000000002</v>
      </c>
      <c r="Y315" s="15">
        <v>73.367000000000004</v>
      </c>
      <c r="Z315" s="12">
        <v>79.649000000000001</v>
      </c>
      <c r="AA315" s="56">
        <v>8.56</v>
      </c>
      <c r="AB315" s="58" t="s">
        <v>556</v>
      </c>
      <c r="AC315" s="51">
        <v>472.9</v>
      </c>
    </row>
    <row r="316" spans="1:29" ht="18" x14ac:dyDescent="0.35">
      <c r="A316" s="48">
        <f t="shared" si="4"/>
        <v>313</v>
      </c>
      <c r="B316" s="20" t="s">
        <v>415</v>
      </c>
      <c r="C316" s="12">
        <v>13230</v>
      </c>
      <c r="D316" s="12">
        <v>21510</v>
      </c>
      <c r="E316" s="12">
        <v>62.6</v>
      </c>
      <c r="F316" s="12">
        <v>1347</v>
      </c>
      <c r="G316" s="12">
        <v>1892</v>
      </c>
      <c r="H316" s="12">
        <v>40.46</v>
      </c>
      <c r="I316" s="12">
        <v>213</v>
      </c>
      <c r="J316" s="12">
        <v>389</v>
      </c>
      <c r="K316" s="12">
        <v>82.63</v>
      </c>
      <c r="L316" s="12">
        <v>219</v>
      </c>
      <c r="M316" s="12">
        <v>350</v>
      </c>
      <c r="N316" s="12">
        <v>59.82</v>
      </c>
      <c r="O316" s="12">
        <v>888</v>
      </c>
      <c r="P316" s="12">
        <v>1109</v>
      </c>
      <c r="Q316" s="12">
        <v>24.89</v>
      </c>
      <c r="R316" s="12">
        <v>5.16</v>
      </c>
      <c r="S316" s="13">
        <v>0.73</v>
      </c>
      <c r="T316" s="13">
        <v>0.48</v>
      </c>
      <c r="U316" s="12">
        <v>-34.6</v>
      </c>
      <c r="V316" s="15">
        <f>W316</f>
        <v>91181</v>
      </c>
      <c r="W316" s="15">
        <v>91181</v>
      </c>
      <c r="X316" s="15"/>
      <c r="Y316" s="15">
        <f>Z316</f>
        <v>2334.3000000000002</v>
      </c>
      <c r="Z316" s="12">
        <v>2334.3000000000002</v>
      </c>
      <c r="AA316" s="56"/>
      <c r="AB316" s="58" t="s">
        <v>556</v>
      </c>
      <c r="AC316" s="51">
        <v>109</v>
      </c>
    </row>
    <row r="317" spans="1:29" ht="18" x14ac:dyDescent="0.35">
      <c r="A317" s="48">
        <f t="shared" si="4"/>
        <v>314</v>
      </c>
      <c r="B317" s="20" t="s">
        <v>446</v>
      </c>
      <c r="C317" s="12">
        <v>4429</v>
      </c>
      <c r="D317" s="12">
        <v>4778</v>
      </c>
      <c r="E317" s="12">
        <v>7.9</v>
      </c>
      <c r="F317" s="12">
        <v>303</v>
      </c>
      <c r="G317" s="12">
        <v>404</v>
      </c>
      <c r="H317" s="12">
        <v>33.33</v>
      </c>
      <c r="I317" s="12">
        <v>65</v>
      </c>
      <c r="J317" s="12">
        <v>144</v>
      </c>
      <c r="K317" s="12">
        <v>121.54</v>
      </c>
      <c r="L317" s="12">
        <v>18</v>
      </c>
      <c r="M317" s="12">
        <v>21</v>
      </c>
      <c r="N317" s="12">
        <v>16.670000000000002</v>
      </c>
      <c r="O317" s="12">
        <v>220</v>
      </c>
      <c r="P317" s="12">
        <v>239</v>
      </c>
      <c r="Q317" s="12">
        <v>8.64</v>
      </c>
      <c r="R317" s="12">
        <v>5</v>
      </c>
      <c r="S317" s="13">
        <v>0.55000000000000004</v>
      </c>
      <c r="T317" s="13">
        <v>0.61</v>
      </c>
      <c r="U317" s="12">
        <v>10.6</v>
      </c>
      <c r="V317" s="15">
        <v>4706</v>
      </c>
      <c r="W317" s="15">
        <v>4845</v>
      </c>
      <c r="X317" s="15">
        <v>-2.95</v>
      </c>
      <c r="Y317" s="15">
        <v>400</v>
      </c>
      <c r="Z317" s="12">
        <v>393</v>
      </c>
      <c r="AA317" s="56">
        <v>-1.75</v>
      </c>
      <c r="AB317" s="58" t="s">
        <v>534</v>
      </c>
      <c r="AC317" s="51">
        <v>12.7</v>
      </c>
    </row>
    <row r="318" spans="1:29" ht="18" x14ac:dyDescent="0.35">
      <c r="A318" s="48">
        <f t="shared" si="4"/>
        <v>315</v>
      </c>
      <c r="B318" s="20" t="s">
        <v>364</v>
      </c>
      <c r="C318" s="12">
        <v>2588.5</v>
      </c>
      <c r="D318" s="12">
        <v>2723.9</v>
      </c>
      <c r="E318" s="12">
        <v>5.2</v>
      </c>
      <c r="F318" s="12">
        <v>255.9</v>
      </c>
      <c r="G318" s="12">
        <v>349.5</v>
      </c>
      <c r="H318" s="12">
        <v>36.58</v>
      </c>
      <c r="I318" s="12">
        <v>7.8</v>
      </c>
      <c r="J318" s="12">
        <v>42.1</v>
      </c>
      <c r="K318" s="12">
        <v>439.74</v>
      </c>
      <c r="L318" s="12">
        <v>162</v>
      </c>
      <c r="M318" s="12">
        <v>169.7</v>
      </c>
      <c r="N318" s="12">
        <v>4.75</v>
      </c>
      <c r="O318" s="12">
        <v>82.6</v>
      </c>
      <c r="P318" s="12">
        <v>134.4</v>
      </c>
      <c r="Q318" s="12">
        <v>62.71</v>
      </c>
      <c r="R318" s="12">
        <v>4.93</v>
      </c>
      <c r="S318" s="13">
        <v>0.46</v>
      </c>
      <c r="T318" s="13">
        <v>0.74</v>
      </c>
      <c r="U318" s="12">
        <v>61.2</v>
      </c>
      <c r="V318" s="15">
        <v>37057.800000000003</v>
      </c>
      <c r="W318" s="15">
        <v>39108.800000000003</v>
      </c>
      <c r="X318" s="15">
        <v>-5.53</v>
      </c>
      <c r="Y318" s="15">
        <v>179.84200000000001</v>
      </c>
      <c r="Z318" s="12">
        <v>181.43199999999999</v>
      </c>
      <c r="AA318" s="56">
        <v>0.88</v>
      </c>
      <c r="AB318" s="58" t="s">
        <v>556</v>
      </c>
      <c r="AC318" s="51">
        <v>10.9</v>
      </c>
    </row>
    <row r="319" spans="1:29" ht="18" x14ac:dyDescent="0.35">
      <c r="A319" s="48">
        <f t="shared" si="4"/>
        <v>316</v>
      </c>
      <c r="B319" s="20" t="s">
        <v>237</v>
      </c>
      <c r="C319" s="12">
        <v>1178</v>
      </c>
      <c r="D319" s="12">
        <v>1647</v>
      </c>
      <c r="E319" s="12">
        <v>39.799999999999997</v>
      </c>
      <c r="F319" s="12">
        <v>6</v>
      </c>
      <c r="G319" s="12">
        <v>121</v>
      </c>
      <c r="H319" s="12">
        <v>1916.67</v>
      </c>
      <c r="I319" s="12">
        <v>5</v>
      </c>
      <c r="J319" s="12">
        <v>8</v>
      </c>
      <c r="K319" s="12">
        <v>60</v>
      </c>
      <c r="L319" s="12">
        <v>32</v>
      </c>
      <c r="M319" s="12">
        <v>31</v>
      </c>
      <c r="N319" s="12">
        <v>-3.13</v>
      </c>
      <c r="O319" s="12">
        <v>-33</v>
      </c>
      <c r="P319" s="12">
        <v>81</v>
      </c>
      <c r="Q319" s="12">
        <v>345.45</v>
      </c>
      <c r="R319" s="12">
        <v>4.92</v>
      </c>
      <c r="S319" s="13">
        <v>-0.04</v>
      </c>
      <c r="T319" s="13">
        <v>0.08</v>
      </c>
      <c r="U319" s="12">
        <v>321.89999999999998</v>
      </c>
      <c r="V319" s="15">
        <v>2890</v>
      </c>
      <c r="W319" s="15">
        <v>3048</v>
      </c>
      <c r="X319" s="15">
        <v>-5.47</v>
      </c>
      <c r="Y319" s="15">
        <v>939</v>
      </c>
      <c r="Z319" s="12">
        <v>1039</v>
      </c>
      <c r="AA319" s="56">
        <v>10.65</v>
      </c>
      <c r="AB319" s="58" t="s">
        <v>556</v>
      </c>
      <c r="AC319" s="51">
        <v>250</v>
      </c>
    </row>
    <row r="320" spans="1:29" ht="18" x14ac:dyDescent="0.35">
      <c r="A320" s="48">
        <f t="shared" si="4"/>
        <v>317</v>
      </c>
      <c r="B320" s="20" t="s">
        <v>462</v>
      </c>
      <c r="C320" s="12">
        <v>6205</v>
      </c>
      <c r="D320" s="12">
        <v>6776</v>
      </c>
      <c r="E320" s="12">
        <v>9.1999999999999993</v>
      </c>
      <c r="F320" s="12">
        <v>399</v>
      </c>
      <c r="G320" s="12">
        <v>493</v>
      </c>
      <c r="H320" s="12">
        <v>23.56</v>
      </c>
      <c r="I320" s="12">
        <v>146</v>
      </c>
      <c r="J320" s="12">
        <v>161</v>
      </c>
      <c r="K320" s="12">
        <v>10.27</v>
      </c>
      <c r="L320" s="12">
        <v>0</v>
      </c>
      <c r="M320" s="12">
        <v>0</v>
      </c>
      <c r="N320" s="12"/>
      <c r="O320" s="12">
        <v>253</v>
      </c>
      <c r="P320" s="12">
        <v>332</v>
      </c>
      <c r="Q320" s="12">
        <v>31.23</v>
      </c>
      <c r="R320" s="12">
        <v>4.9000000000000004</v>
      </c>
      <c r="S320" s="13">
        <v>1.44</v>
      </c>
      <c r="T320" s="13">
        <v>1.98</v>
      </c>
      <c r="U320" s="12">
        <v>37.5</v>
      </c>
      <c r="V320" s="15">
        <v>8397</v>
      </c>
      <c r="W320" s="15">
        <v>7914</v>
      </c>
      <c r="X320" s="15">
        <v>5.75</v>
      </c>
      <c r="Y320" s="15">
        <v>176</v>
      </c>
      <c r="Z320" s="12">
        <v>168</v>
      </c>
      <c r="AA320" s="56">
        <v>-4.55</v>
      </c>
      <c r="AB320" s="58" t="s">
        <v>534</v>
      </c>
      <c r="AC320" s="51">
        <v>14</v>
      </c>
    </row>
    <row r="321" spans="1:29" ht="18" x14ac:dyDescent="0.35">
      <c r="A321" s="48">
        <f t="shared" si="4"/>
        <v>318</v>
      </c>
      <c r="B321" s="20" t="s">
        <v>435</v>
      </c>
      <c r="C321" s="12">
        <v>3656.3</v>
      </c>
      <c r="D321" s="12">
        <v>4017</v>
      </c>
      <c r="E321" s="12">
        <v>9.9</v>
      </c>
      <c r="F321" s="12">
        <v>207.6</v>
      </c>
      <c r="G321" s="12">
        <v>321.60000000000002</v>
      </c>
      <c r="H321" s="12">
        <v>54.91</v>
      </c>
      <c r="I321" s="12">
        <v>43.6</v>
      </c>
      <c r="J321" s="12">
        <v>50.3</v>
      </c>
      <c r="K321" s="12">
        <v>15.37</v>
      </c>
      <c r="L321" s="12">
        <v>65.8</v>
      </c>
      <c r="M321" s="12">
        <v>78.3</v>
      </c>
      <c r="N321" s="12">
        <v>19</v>
      </c>
      <c r="O321" s="12">
        <v>103.1</v>
      </c>
      <c r="P321" s="12">
        <v>191.7</v>
      </c>
      <c r="Q321" s="12">
        <v>85.94</v>
      </c>
      <c r="R321" s="12">
        <v>4.7699999999999996</v>
      </c>
      <c r="S321" s="13">
        <v>0.41</v>
      </c>
      <c r="T321" s="13">
        <v>0.74</v>
      </c>
      <c r="U321" s="12">
        <v>82.5</v>
      </c>
      <c r="V321" s="15">
        <v>13265.4</v>
      </c>
      <c r="W321" s="15">
        <v>13891.8</v>
      </c>
      <c r="X321" s="15">
        <v>-4.72</v>
      </c>
      <c r="Y321" s="15">
        <v>254.6</v>
      </c>
      <c r="Z321" s="12">
        <v>260.3</v>
      </c>
      <c r="AA321" s="56">
        <v>2.2400000000000002</v>
      </c>
      <c r="AB321" s="58" t="s">
        <v>556</v>
      </c>
      <c r="AC321" s="51">
        <v>20.2</v>
      </c>
    </row>
    <row r="322" spans="1:29" ht="18" x14ac:dyDescent="0.35">
      <c r="A322" s="48">
        <f t="shared" si="4"/>
        <v>319</v>
      </c>
      <c r="B322" s="20" t="s">
        <v>455</v>
      </c>
      <c r="C322" s="12">
        <v>1229.5999999999999</v>
      </c>
      <c r="D322" s="12">
        <v>1334.4</v>
      </c>
      <c r="E322" s="12">
        <v>8.5</v>
      </c>
      <c r="F322" s="12">
        <v>246.4</v>
      </c>
      <c r="G322" s="12">
        <v>301.39999999999998</v>
      </c>
      <c r="H322" s="12">
        <v>22.32</v>
      </c>
      <c r="I322" s="12">
        <v>88.6</v>
      </c>
      <c r="J322" s="12">
        <v>239.5</v>
      </c>
      <c r="K322" s="12">
        <v>170.32</v>
      </c>
      <c r="L322" s="12">
        <v>0</v>
      </c>
      <c r="M322" s="12">
        <v>0</v>
      </c>
      <c r="N322" s="12"/>
      <c r="O322" s="12">
        <v>157.80000000000001</v>
      </c>
      <c r="P322" s="12">
        <v>61.9</v>
      </c>
      <c r="Q322" s="12">
        <v>-60.77</v>
      </c>
      <c r="R322" s="12">
        <v>4.6399999999999997</v>
      </c>
      <c r="S322" s="13">
        <v>1.27</v>
      </c>
      <c r="T322" s="13">
        <v>0.5</v>
      </c>
      <c r="U322" s="12">
        <v>-61</v>
      </c>
      <c r="V322" s="15">
        <v>2084.1</v>
      </c>
      <c r="W322" s="15">
        <v>2234.6999999999998</v>
      </c>
      <c r="X322" s="15">
        <v>-7.23</v>
      </c>
      <c r="Y322" s="15">
        <v>124.5</v>
      </c>
      <c r="Z322" s="12">
        <v>125.1</v>
      </c>
      <c r="AA322" s="56">
        <v>0.48</v>
      </c>
      <c r="AB322" s="58" t="s">
        <v>524</v>
      </c>
      <c r="AC322" s="51">
        <v>34.5</v>
      </c>
    </row>
    <row r="323" spans="1:29" ht="18" x14ac:dyDescent="0.35">
      <c r="A323" s="48">
        <f t="shared" si="4"/>
        <v>320</v>
      </c>
      <c r="B323" s="20" t="s">
        <v>508</v>
      </c>
      <c r="C323" s="12">
        <v>29446</v>
      </c>
      <c r="D323" s="12">
        <v>33021</v>
      </c>
      <c r="E323" s="12">
        <v>12.1</v>
      </c>
      <c r="F323" s="12">
        <v>1464</v>
      </c>
      <c r="G323" s="12">
        <v>1989</v>
      </c>
      <c r="H323" s="12">
        <v>35.86</v>
      </c>
      <c r="I323" s="12">
        <v>246</v>
      </c>
      <c r="J323" s="12">
        <v>319</v>
      </c>
      <c r="K323" s="12">
        <v>29.67</v>
      </c>
      <c r="L323" s="12">
        <v>172</v>
      </c>
      <c r="M323" s="12">
        <v>151</v>
      </c>
      <c r="N323" s="12">
        <v>-12.21</v>
      </c>
      <c r="O323" s="12">
        <v>1060</v>
      </c>
      <c r="P323" s="12">
        <v>1533</v>
      </c>
      <c r="Q323" s="12">
        <v>44.62</v>
      </c>
      <c r="R323" s="12">
        <v>4.6399999999999997</v>
      </c>
      <c r="S323" s="13">
        <v>0.98</v>
      </c>
      <c r="T323" s="13">
        <v>1.55</v>
      </c>
      <c r="U323" s="12">
        <v>58.2</v>
      </c>
      <c r="V323" s="15">
        <v>42438</v>
      </c>
      <c r="W323" s="15">
        <v>43461</v>
      </c>
      <c r="X323" s="15">
        <v>-2.41</v>
      </c>
      <c r="Y323" s="15">
        <v>1085.5</v>
      </c>
      <c r="Z323" s="12">
        <v>995.5</v>
      </c>
      <c r="AA323" s="56">
        <v>-8.2899999999999991</v>
      </c>
      <c r="AB323" s="58" t="s">
        <v>546</v>
      </c>
      <c r="AC323" s="51">
        <v>14.9</v>
      </c>
    </row>
    <row r="324" spans="1:29" ht="18" x14ac:dyDescent="0.35">
      <c r="A324" s="48">
        <f t="shared" si="4"/>
        <v>321</v>
      </c>
      <c r="B324" s="20" t="s">
        <v>298</v>
      </c>
      <c r="C324" s="12">
        <v>2473</v>
      </c>
      <c r="D324" s="12">
        <v>2785</v>
      </c>
      <c r="E324" s="12">
        <v>12.6</v>
      </c>
      <c r="F324" s="12">
        <v>152</v>
      </c>
      <c r="G324" s="12">
        <v>225</v>
      </c>
      <c r="H324" s="12">
        <v>48.03</v>
      </c>
      <c r="I324" s="12">
        <v>22</v>
      </c>
      <c r="J324" s="12">
        <v>34</v>
      </c>
      <c r="K324" s="12">
        <v>54.55</v>
      </c>
      <c r="L324" s="12">
        <v>68</v>
      </c>
      <c r="M324" s="12">
        <v>73</v>
      </c>
      <c r="N324" s="12">
        <v>7.35</v>
      </c>
      <c r="O324" s="12">
        <v>68</v>
      </c>
      <c r="P324" s="12">
        <v>125</v>
      </c>
      <c r="Q324" s="12">
        <v>83.82</v>
      </c>
      <c r="R324" s="12">
        <v>4.49</v>
      </c>
      <c r="S324" s="13">
        <v>0.19</v>
      </c>
      <c r="T324" s="13">
        <v>0.35</v>
      </c>
      <c r="U324" s="12">
        <v>84</v>
      </c>
      <c r="V324" s="15">
        <v>13025</v>
      </c>
      <c r="W324" s="15">
        <v>13698</v>
      </c>
      <c r="X324" s="15">
        <v>-5.17</v>
      </c>
      <c r="Y324" s="15">
        <v>357.93400000000003</v>
      </c>
      <c r="Z324" s="12">
        <v>357.55200000000002</v>
      </c>
      <c r="AA324" s="56">
        <v>-0.11</v>
      </c>
      <c r="AB324" s="58" t="s">
        <v>556</v>
      </c>
      <c r="AC324" s="51">
        <v>26.4</v>
      </c>
    </row>
    <row r="325" spans="1:29" ht="18" x14ac:dyDescent="0.35">
      <c r="A325" s="48">
        <f t="shared" ref="A325:A388" si="5">ROW()-3</f>
        <v>322</v>
      </c>
      <c r="B325" s="20" t="s">
        <v>47</v>
      </c>
      <c r="C325" s="12">
        <v>1526</v>
      </c>
      <c r="D325" s="12">
        <v>1610</v>
      </c>
      <c r="E325" s="12">
        <v>5.5</v>
      </c>
      <c r="F325" s="12">
        <v>206</v>
      </c>
      <c r="G325" s="12">
        <v>210</v>
      </c>
      <c r="H325" s="12">
        <v>1.94</v>
      </c>
      <c r="I325" s="12">
        <v>43</v>
      </c>
      <c r="J325" s="12">
        <v>39</v>
      </c>
      <c r="K325" s="12">
        <v>-9.3000000000000007</v>
      </c>
      <c r="L325" s="12">
        <v>90</v>
      </c>
      <c r="M325" s="12">
        <v>96</v>
      </c>
      <c r="N325" s="12">
        <v>6.67</v>
      </c>
      <c r="O325" s="12">
        <v>71</v>
      </c>
      <c r="P325" s="12">
        <v>72</v>
      </c>
      <c r="Q325" s="12">
        <v>1.41</v>
      </c>
      <c r="R325" s="12">
        <v>4.47</v>
      </c>
      <c r="S325" s="13">
        <v>0.2</v>
      </c>
      <c r="T325" s="13">
        <v>0.2</v>
      </c>
      <c r="U325" s="12">
        <v>1.9</v>
      </c>
      <c r="V325" s="15">
        <v>12209</v>
      </c>
      <c r="W325" s="15">
        <v>12665</v>
      </c>
      <c r="X325" s="15">
        <v>-3.73</v>
      </c>
      <c r="Y325" s="15">
        <v>359.05500000000001</v>
      </c>
      <c r="Z325" s="12">
        <v>357.274</v>
      </c>
      <c r="AA325" s="56">
        <v>-0.5</v>
      </c>
      <c r="AB325" s="58" t="s">
        <v>556</v>
      </c>
      <c r="AC325" s="51">
        <v>20.2</v>
      </c>
    </row>
    <row r="326" spans="1:29" ht="18" x14ac:dyDescent="0.35">
      <c r="A326" s="48">
        <f t="shared" si="5"/>
        <v>323</v>
      </c>
      <c r="B326" s="20" t="s">
        <v>115</v>
      </c>
      <c r="C326" s="12">
        <v>938.9</v>
      </c>
      <c r="D326" s="12">
        <v>1042.5</v>
      </c>
      <c r="E326" s="12">
        <v>11</v>
      </c>
      <c r="F326" s="12">
        <v>156.4</v>
      </c>
      <c r="G326" s="12">
        <v>145.80000000000001</v>
      </c>
      <c r="H326" s="12">
        <v>-6.78</v>
      </c>
      <c r="I326" s="12">
        <v>9.1999999999999993</v>
      </c>
      <c r="J326" s="12">
        <v>1.2</v>
      </c>
      <c r="K326" s="12">
        <v>-86.96</v>
      </c>
      <c r="L326" s="12">
        <v>88.3</v>
      </c>
      <c r="M326" s="12">
        <v>99</v>
      </c>
      <c r="N326" s="12">
        <v>12.12</v>
      </c>
      <c r="O326" s="12">
        <v>58.5</v>
      </c>
      <c r="P326" s="12">
        <v>45.1</v>
      </c>
      <c r="Q326" s="12">
        <v>-22.91</v>
      </c>
      <c r="R326" s="12">
        <v>4.33</v>
      </c>
      <c r="S326" s="13">
        <v>0.22</v>
      </c>
      <c r="T326" s="13">
        <v>0.16</v>
      </c>
      <c r="U326" s="12">
        <v>-28.5</v>
      </c>
      <c r="V326" s="15">
        <v>7769.4</v>
      </c>
      <c r="W326" s="15">
        <v>9738.4</v>
      </c>
      <c r="X326" s="15">
        <v>-25.34</v>
      </c>
      <c r="Y326" s="15">
        <v>264.81</v>
      </c>
      <c r="Z326" s="12">
        <v>285.99299999999999</v>
      </c>
      <c r="AA326" s="56">
        <v>8</v>
      </c>
      <c r="AB326" s="58" t="s">
        <v>556</v>
      </c>
      <c r="AC326" s="51">
        <v>54.3</v>
      </c>
    </row>
    <row r="327" spans="1:29" ht="18" x14ac:dyDescent="0.35">
      <c r="A327" s="48">
        <f t="shared" si="5"/>
        <v>324</v>
      </c>
      <c r="B327" s="20" t="s">
        <v>461</v>
      </c>
      <c r="C327" s="12">
        <v>13482</v>
      </c>
      <c r="D327" s="12">
        <v>15363</v>
      </c>
      <c r="E327" s="12">
        <v>14</v>
      </c>
      <c r="F327" s="12">
        <v>891</v>
      </c>
      <c r="G327" s="12">
        <v>891</v>
      </c>
      <c r="H327" s="12">
        <v>0</v>
      </c>
      <c r="I327" s="12">
        <v>266</v>
      </c>
      <c r="J327" s="12">
        <v>226</v>
      </c>
      <c r="K327" s="12">
        <v>-15.04</v>
      </c>
      <c r="L327" s="12">
        <v>18</v>
      </c>
      <c r="M327" s="12">
        <v>18</v>
      </c>
      <c r="N327" s="12">
        <v>0</v>
      </c>
      <c r="O327" s="12">
        <v>607</v>
      </c>
      <c r="P327" s="12">
        <v>647</v>
      </c>
      <c r="Q327" s="12">
        <v>6.59</v>
      </c>
      <c r="R327" s="12">
        <v>4.21</v>
      </c>
      <c r="S327" s="13">
        <v>1.9</v>
      </c>
      <c r="T327" s="13">
        <v>2.1800000000000002</v>
      </c>
      <c r="U327" s="12">
        <v>14.9</v>
      </c>
      <c r="V327" s="15">
        <v>9147</v>
      </c>
      <c r="W327" s="15">
        <v>9437</v>
      </c>
      <c r="X327" s="15">
        <v>-3.17</v>
      </c>
      <c r="Y327" s="15">
        <v>319.60000000000002</v>
      </c>
      <c r="Z327" s="12">
        <v>296.60000000000002</v>
      </c>
      <c r="AA327" s="56">
        <v>-7.2</v>
      </c>
      <c r="AB327" s="58" t="s">
        <v>534</v>
      </c>
      <c r="AC327" s="51">
        <v>17.8</v>
      </c>
    </row>
    <row r="328" spans="1:29" ht="18" x14ac:dyDescent="0.35">
      <c r="A328" s="48">
        <f t="shared" si="5"/>
        <v>325</v>
      </c>
      <c r="B328" s="20" t="s">
        <v>188</v>
      </c>
      <c r="C328" s="12">
        <v>3079.9</v>
      </c>
      <c r="D328" s="12">
        <v>2946.5</v>
      </c>
      <c r="E328" s="12">
        <v>-4.3</v>
      </c>
      <c r="F328" s="12">
        <v>425.5</v>
      </c>
      <c r="G328" s="12">
        <v>130.30000000000001</v>
      </c>
      <c r="H328" s="12">
        <v>-69.38</v>
      </c>
      <c r="I328" s="12">
        <v>104.2</v>
      </c>
      <c r="J328" s="12">
        <v>-32.5</v>
      </c>
      <c r="K328" s="12">
        <v>-131.19</v>
      </c>
      <c r="L328" s="12">
        <v>27.4</v>
      </c>
      <c r="M328" s="12">
        <v>23.6</v>
      </c>
      <c r="N328" s="12">
        <v>-13.87</v>
      </c>
      <c r="O328" s="12">
        <v>280.3</v>
      </c>
      <c r="P328" s="12">
        <v>124</v>
      </c>
      <c r="Q328" s="12">
        <v>-55.76</v>
      </c>
      <c r="R328" s="12">
        <v>4.21</v>
      </c>
      <c r="S328" s="13">
        <v>0.76</v>
      </c>
      <c r="T328" s="13">
        <v>0.34</v>
      </c>
      <c r="U328" s="12">
        <v>-55.6</v>
      </c>
      <c r="V328" s="15">
        <v>35581.800000000003</v>
      </c>
      <c r="W328" s="15">
        <v>38742.400000000001</v>
      </c>
      <c r="X328" s="15">
        <v>-8.8800000000000008</v>
      </c>
      <c r="Y328" s="15">
        <v>373.61799999999999</v>
      </c>
      <c r="Z328" s="12">
        <v>373.46100000000001</v>
      </c>
      <c r="AA328" s="56">
        <v>-0.04</v>
      </c>
      <c r="AB328" s="58" t="s">
        <v>556</v>
      </c>
      <c r="AC328" s="51">
        <v>19.399999999999999</v>
      </c>
    </row>
    <row r="329" spans="1:29" ht="18" x14ac:dyDescent="0.35">
      <c r="A329" s="48">
        <f t="shared" si="5"/>
        <v>326</v>
      </c>
      <c r="B329" s="20" t="s">
        <v>191</v>
      </c>
      <c r="C329" s="12">
        <v>243.8</v>
      </c>
      <c r="D329" s="12">
        <v>253.3</v>
      </c>
      <c r="E329" s="12">
        <v>3.9</v>
      </c>
      <c r="F329" s="12">
        <v>57.1</v>
      </c>
      <c r="G329" s="12">
        <v>49.1</v>
      </c>
      <c r="H329" s="12">
        <v>-14.01</v>
      </c>
      <c r="I329" s="12">
        <v>0.3</v>
      </c>
      <c r="J329" s="12">
        <v>0.2</v>
      </c>
      <c r="K329" s="12">
        <v>-33.33</v>
      </c>
      <c r="L329" s="12">
        <v>30.5</v>
      </c>
      <c r="M329" s="12">
        <v>29.9</v>
      </c>
      <c r="N329" s="12">
        <v>-1.97</v>
      </c>
      <c r="O329" s="12">
        <v>22.9</v>
      </c>
      <c r="P329" s="12">
        <v>10.5</v>
      </c>
      <c r="Q329" s="12">
        <v>-54.15</v>
      </c>
      <c r="R329" s="12">
        <v>4.1500000000000004</v>
      </c>
      <c r="S329" s="13">
        <v>0.09</v>
      </c>
      <c r="T329" s="13">
        <v>0.04</v>
      </c>
      <c r="U329" s="12">
        <v>-54.2</v>
      </c>
      <c r="V329" s="15">
        <v>4699.7</v>
      </c>
      <c r="W329" s="15">
        <v>4831.6000000000004</v>
      </c>
      <c r="X329" s="15">
        <v>-2.81</v>
      </c>
      <c r="Y329" s="15">
        <v>268.68799999999999</v>
      </c>
      <c r="Z329" s="12">
        <v>269.20800000000003</v>
      </c>
      <c r="AA329" s="56">
        <v>0.19</v>
      </c>
      <c r="AB329" s="58" t="s">
        <v>556</v>
      </c>
      <c r="AC329" s="51">
        <v>160.80000000000001</v>
      </c>
    </row>
    <row r="330" spans="1:29" ht="18" x14ac:dyDescent="0.35">
      <c r="A330" s="48">
        <f t="shared" si="5"/>
        <v>327</v>
      </c>
      <c r="B330" s="20" t="s">
        <v>71</v>
      </c>
      <c r="C330" s="12">
        <v>39146</v>
      </c>
      <c r="D330" s="12">
        <v>41959</v>
      </c>
      <c r="E330" s="12">
        <v>7.2</v>
      </c>
      <c r="F330" s="12">
        <v>2544</v>
      </c>
      <c r="G330" s="12">
        <v>2208</v>
      </c>
      <c r="H330" s="12">
        <v>-13.21</v>
      </c>
      <c r="I330" s="12">
        <v>652</v>
      </c>
      <c r="J330" s="12">
        <v>174</v>
      </c>
      <c r="K330" s="12">
        <v>-73.31</v>
      </c>
      <c r="L330" s="12">
        <v>293</v>
      </c>
      <c r="M330" s="12">
        <v>289</v>
      </c>
      <c r="N330" s="12">
        <v>-1.37</v>
      </c>
      <c r="O330" s="12">
        <v>1592</v>
      </c>
      <c r="P330" s="12">
        <v>1736</v>
      </c>
      <c r="Q330" s="12">
        <v>9.0500000000000007</v>
      </c>
      <c r="R330" s="12">
        <v>4.1399999999999997</v>
      </c>
      <c r="S330" s="13">
        <v>0.4</v>
      </c>
      <c r="T330" s="13">
        <v>0.43</v>
      </c>
      <c r="U330" s="12">
        <v>9.1</v>
      </c>
      <c r="V330" s="15">
        <v>213475</v>
      </c>
      <c r="W330" s="15">
        <v>230830</v>
      </c>
      <c r="X330" s="15">
        <v>-8.1300000000000008</v>
      </c>
      <c r="Y330" s="15">
        <v>3999</v>
      </c>
      <c r="Z330" s="12">
        <v>3997</v>
      </c>
      <c r="AA330" s="56">
        <v>-0.05</v>
      </c>
      <c r="AB330" s="58" t="s">
        <v>556</v>
      </c>
      <c r="AC330" s="51">
        <v>6.2</v>
      </c>
    </row>
    <row r="331" spans="1:29" ht="18" x14ac:dyDescent="0.35">
      <c r="A331" s="48">
        <f t="shared" si="5"/>
        <v>328</v>
      </c>
      <c r="B331" s="20" t="s">
        <v>304</v>
      </c>
      <c r="C331" s="12">
        <v>3192</v>
      </c>
      <c r="D331" s="12">
        <v>3445</v>
      </c>
      <c r="E331" s="12">
        <v>7.9</v>
      </c>
      <c r="F331" s="12">
        <v>714</v>
      </c>
      <c r="G331" s="12">
        <v>313</v>
      </c>
      <c r="H331" s="12">
        <v>-56.16</v>
      </c>
      <c r="I331" s="12">
        <v>162</v>
      </c>
      <c r="J331" s="12">
        <v>56</v>
      </c>
      <c r="K331" s="12">
        <v>-65.430000000000007</v>
      </c>
      <c r="L331" s="12">
        <v>230</v>
      </c>
      <c r="M331" s="12">
        <v>114</v>
      </c>
      <c r="N331" s="12">
        <v>-50.43</v>
      </c>
      <c r="O331" s="12">
        <v>305</v>
      </c>
      <c r="P331" s="12">
        <v>142</v>
      </c>
      <c r="Q331" s="12">
        <v>-53.44</v>
      </c>
      <c r="R331" s="12">
        <v>4.12</v>
      </c>
      <c r="S331" s="13">
        <v>0.63</v>
      </c>
      <c r="T331" s="13">
        <v>0.28000000000000003</v>
      </c>
      <c r="U331" s="12">
        <v>-55.5</v>
      </c>
      <c r="V331" s="15">
        <v>14675</v>
      </c>
      <c r="W331" s="15">
        <v>12951</v>
      </c>
      <c r="X331" s="15">
        <v>11.75</v>
      </c>
      <c r="Y331" s="15">
        <v>481</v>
      </c>
      <c r="Z331" s="12">
        <v>503</v>
      </c>
      <c r="AA331" s="56">
        <v>4.57</v>
      </c>
      <c r="AB331" s="58" t="s">
        <v>556</v>
      </c>
      <c r="AC331" s="51">
        <v>250</v>
      </c>
    </row>
    <row r="332" spans="1:29" ht="18" x14ac:dyDescent="0.35">
      <c r="A332" s="48">
        <f t="shared" si="5"/>
        <v>329</v>
      </c>
      <c r="B332" s="20" t="s">
        <v>452</v>
      </c>
      <c r="C332" s="12">
        <v>4316</v>
      </c>
      <c r="D332" s="12">
        <v>4702</v>
      </c>
      <c r="E332" s="12">
        <v>8.9</v>
      </c>
      <c r="F332" s="12">
        <v>393</v>
      </c>
      <c r="G332" s="12">
        <v>319</v>
      </c>
      <c r="H332" s="12">
        <v>-18.829999999999998</v>
      </c>
      <c r="I332" s="12">
        <v>192</v>
      </c>
      <c r="J332" s="12">
        <v>126</v>
      </c>
      <c r="K332" s="12">
        <v>-34.380000000000003</v>
      </c>
      <c r="L332" s="12">
        <v>0</v>
      </c>
      <c r="M332" s="12">
        <v>0</v>
      </c>
      <c r="N332" s="12"/>
      <c r="O332" s="12">
        <v>201</v>
      </c>
      <c r="P332" s="12">
        <v>193</v>
      </c>
      <c r="Q332" s="12">
        <v>-3.98</v>
      </c>
      <c r="R332" s="12">
        <v>4.0999999999999996</v>
      </c>
      <c r="S332" s="13">
        <v>1.1499999999999999</v>
      </c>
      <c r="T332" s="13">
        <v>1.1399999999999999</v>
      </c>
      <c r="U332" s="12">
        <v>-0.3</v>
      </c>
      <c r="V332" s="15">
        <v>6988</v>
      </c>
      <c r="W332" s="15">
        <v>7138</v>
      </c>
      <c r="X332" s="15">
        <v>-2.15</v>
      </c>
      <c r="Y332" s="15">
        <v>175.6</v>
      </c>
      <c r="Z332" s="12">
        <v>169.2</v>
      </c>
      <c r="AA332" s="56">
        <v>-3.64</v>
      </c>
      <c r="AB332" s="58" t="s">
        <v>534</v>
      </c>
      <c r="AC332" s="51">
        <v>17.100000000000001</v>
      </c>
    </row>
    <row r="333" spans="1:29" ht="18" x14ac:dyDescent="0.35">
      <c r="A333" s="48">
        <f t="shared" si="5"/>
        <v>330</v>
      </c>
      <c r="B333" s="20" t="s">
        <v>108</v>
      </c>
      <c r="C333" s="12">
        <v>2898</v>
      </c>
      <c r="D333" s="12">
        <v>3026</v>
      </c>
      <c r="E333" s="12">
        <v>4.4000000000000004</v>
      </c>
      <c r="F333" s="12">
        <v>45</v>
      </c>
      <c r="G333" s="12">
        <v>528</v>
      </c>
      <c r="H333" s="12">
        <v>1073.33</v>
      </c>
      <c r="I333" s="12">
        <v>97</v>
      </c>
      <c r="J333" s="12">
        <v>126</v>
      </c>
      <c r="K333" s="12">
        <v>29.9</v>
      </c>
      <c r="L333" s="12">
        <v>223</v>
      </c>
      <c r="M333" s="12">
        <v>228</v>
      </c>
      <c r="N333" s="12">
        <v>2.2400000000000002</v>
      </c>
      <c r="O333" s="12">
        <v>-320</v>
      </c>
      <c r="P333" s="12">
        <v>117</v>
      </c>
      <c r="Q333" s="12">
        <v>136.56</v>
      </c>
      <c r="R333" s="12">
        <v>3.87</v>
      </c>
      <c r="S333" s="13">
        <v>-0.57999999999999996</v>
      </c>
      <c r="T333" s="13">
        <v>0.23</v>
      </c>
      <c r="U333" s="12">
        <v>138.80000000000001</v>
      </c>
      <c r="V333" s="15">
        <v>32837</v>
      </c>
      <c r="W333" s="15">
        <v>32335</v>
      </c>
      <c r="X333" s="15">
        <v>1.53</v>
      </c>
      <c r="Y333" s="15">
        <v>551</v>
      </c>
      <c r="Z333" s="12">
        <v>519</v>
      </c>
      <c r="AA333" s="56">
        <v>-5.81</v>
      </c>
      <c r="AB333" s="58" t="s">
        <v>556</v>
      </c>
      <c r="AC333" s="51">
        <v>250</v>
      </c>
    </row>
    <row r="334" spans="1:29" ht="18" x14ac:dyDescent="0.35">
      <c r="A334" s="48">
        <f t="shared" si="5"/>
        <v>331</v>
      </c>
      <c r="B334" s="20" t="s">
        <v>70</v>
      </c>
      <c r="C334" s="12">
        <v>3905.6</v>
      </c>
      <c r="D334" s="12">
        <v>4586.3</v>
      </c>
      <c r="E334" s="12">
        <v>17.399999999999999</v>
      </c>
      <c r="F334" s="12">
        <v>250.6</v>
      </c>
      <c r="G334" s="12">
        <v>253.4</v>
      </c>
      <c r="H334" s="12">
        <v>1.1200000000000001</v>
      </c>
      <c r="I334" s="12">
        <v>83.6</v>
      </c>
      <c r="J334" s="12">
        <v>52.7</v>
      </c>
      <c r="K334" s="12">
        <v>-36.96</v>
      </c>
      <c r="L334" s="12">
        <v>6.8</v>
      </c>
      <c r="M334" s="12">
        <v>24.1</v>
      </c>
      <c r="N334" s="12">
        <v>254.41</v>
      </c>
      <c r="O334" s="12">
        <v>160.19999999999999</v>
      </c>
      <c r="P334" s="12">
        <v>176.6</v>
      </c>
      <c r="Q334" s="12">
        <v>10.24</v>
      </c>
      <c r="R334" s="12">
        <v>3.85</v>
      </c>
      <c r="S334" s="13">
        <v>1.08</v>
      </c>
      <c r="T334" s="13">
        <v>1.2</v>
      </c>
      <c r="U334" s="12">
        <v>11.3</v>
      </c>
      <c r="V334" s="15">
        <v>5947.9</v>
      </c>
      <c r="W334" s="15">
        <v>9249.2999999999993</v>
      </c>
      <c r="X334" s="15">
        <v>-55.51</v>
      </c>
      <c r="Y334" s="15">
        <v>148.78800000000001</v>
      </c>
      <c r="Z334" s="12">
        <v>147.322</v>
      </c>
      <c r="AA334" s="56">
        <v>-0.99</v>
      </c>
      <c r="AB334" s="58" t="s">
        <v>556</v>
      </c>
      <c r="AC334" s="51">
        <v>19.3</v>
      </c>
    </row>
    <row r="335" spans="1:29" ht="18" x14ac:dyDescent="0.35">
      <c r="A335" s="48">
        <f t="shared" si="5"/>
        <v>332</v>
      </c>
      <c r="B335" s="20" t="s">
        <v>40</v>
      </c>
      <c r="C335" s="12">
        <v>3000.6</v>
      </c>
      <c r="D335" s="12">
        <v>3384.5</v>
      </c>
      <c r="E335" s="12">
        <v>12.8</v>
      </c>
      <c r="F335" s="12">
        <v>210.3</v>
      </c>
      <c r="G335" s="12">
        <v>239.4</v>
      </c>
      <c r="H335" s="12">
        <v>13.84</v>
      </c>
      <c r="I335" s="12">
        <v>28.7</v>
      </c>
      <c r="J335" s="12">
        <v>33</v>
      </c>
      <c r="K335" s="12">
        <v>14.98</v>
      </c>
      <c r="L335" s="12">
        <v>54</v>
      </c>
      <c r="M335" s="12">
        <v>72.900000000000006</v>
      </c>
      <c r="N335" s="12">
        <v>35</v>
      </c>
      <c r="O335" s="12">
        <v>123.6</v>
      </c>
      <c r="P335" s="12">
        <v>129.80000000000001</v>
      </c>
      <c r="Q335" s="12">
        <v>5.0199999999999996</v>
      </c>
      <c r="R335" s="12">
        <v>3.84</v>
      </c>
      <c r="S335" s="13">
        <v>0.47</v>
      </c>
      <c r="T335" s="13">
        <v>0.51</v>
      </c>
      <c r="U335" s="12">
        <v>9</v>
      </c>
      <c r="V335" s="15">
        <v>10675.7</v>
      </c>
      <c r="W335" s="15">
        <v>11284.4</v>
      </c>
      <c r="X335" s="15">
        <v>-5.7</v>
      </c>
      <c r="Y335" s="15">
        <v>262.60000000000002</v>
      </c>
      <c r="Z335" s="12">
        <v>253</v>
      </c>
      <c r="AA335" s="56">
        <v>-3.66</v>
      </c>
      <c r="AB335" s="58" t="s">
        <v>556</v>
      </c>
      <c r="AC335" s="51">
        <v>17</v>
      </c>
    </row>
    <row r="336" spans="1:29" ht="18" x14ac:dyDescent="0.35">
      <c r="A336" s="48">
        <f t="shared" si="5"/>
        <v>333</v>
      </c>
      <c r="B336" s="20" t="s">
        <v>42</v>
      </c>
      <c r="C336" s="12">
        <v>4504</v>
      </c>
      <c r="D336" s="12">
        <v>4731</v>
      </c>
      <c r="E336" s="12">
        <v>5</v>
      </c>
      <c r="F336" s="12">
        <v>836</v>
      </c>
      <c r="G336" s="12">
        <v>240</v>
      </c>
      <c r="H336" s="12">
        <v>-71.290000000000006</v>
      </c>
      <c r="I336" s="12">
        <v>207</v>
      </c>
      <c r="J336" s="12">
        <v>22</v>
      </c>
      <c r="K336" s="12">
        <v>-89.37</v>
      </c>
      <c r="L336" s="12">
        <v>83</v>
      </c>
      <c r="M336" s="12">
        <v>66</v>
      </c>
      <c r="N336" s="12">
        <v>-20.48</v>
      </c>
      <c r="O336" s="12">
        <v>563</v>
      </c>
      <c r="P336" s="12">
        <v>175</v>
      </c>
      <c r="Q336" s="12">
        <v>-68.92</v>
      </c>
      <c r="R336" s="12">
        <v>3.7</v>
      </c>
      <c r="S336" s="13">
        <v>1.57</v>
      </c>
      <c r="T336" s="13">
        <v>0.5</v>
      </c>
      <c r="U336" s="12">
        <v>-68.400000000000006</v>
      </c>
      <c r="V336" s="15">
        <v>14622</v>
      </c>
      <c r="W336" s="15">
        <v>14986</v>
      </c>
      <c r="X336" s="15">
        <v>-2.4900000000000002</v>
      </c>
      <c r="Y336" s="15">
        <v>358.6</v>
      </c>
      <c r="Z336" s="12">
        <v>352.6</v>
      </c>
      <c r="AA336" s="56">
        <v>-1.67</v>
      </c>
      <c r="AB336" s="58" t="s">
        <v>556</v>
      </c>
      <c r="AC336" s="51">
        <v>20.2</v>
      </c>
    </row>
    <row r="337" spans="1:29" ht="18" x14ac:dyDescent="0.35">
      <c r="A337" s="48">
        <f t="shared" si="5"/>
        <v>334</v>
      </c>
      <c r="B337" s="20" t="s">
        <v>466</v>
      </c>
      <c r="C337" s="12">
        <v>15784</v>
      </c>
      <c r="D337" s="12">
        <v>15494</v>
      </c>
      <c r="E337" s="12">
        <v>-1.8</v>
      </c>
      <c r="F337" s="12">
        <v>1268</v>
      </c>
      <c r="G337" s="12">
        <v>1102</v>
      </c>
      <c r="H337" s="12">
        <v>-13.09</v>
      </c>
      <c r="I337" s="12">
        <v>447</v>
      </c>
      <c r="J337" s="12">
        <v>370</v>
      </c>
      <c r="K337" s="12">
        <v>-17.23</v>
      </c>
      <c r="L337" s="12">
        <v>158</v>
      </c>
      <c r="M337" s="12">
        <v>158</v>
      </c>
      <c r="N337" s="12">
        <v>0</v>
      </c>
      <c r="O337" s="12">
        <v>643</v>
      </c>
      <c r="P337" s="12">
        <v>573</v>
      </c>
      <c r="Q337" s="12">
        <v>-10.89</v>
      </c>
      <c r="R337" s="12">
        <v>3.7</v>
      </c>
      <c r="S337" s="13">
        <v>0.74</v>
      </c>
      <c r="T337" s="13">
        <v>0.69</v>
      </c>
      <c r="U337" s="12">
        <v>-6.6</v>
      </c>
      <c r="V337" s="15">
        <v>27974</v>
      </c>
      <c r="W337" s="15">
        <v>29418</v>
      </c>
      <c r="X337" s="15">
        <v>-5.16</v>
      </c>
      <c r="Y337" s="15">
        <v>868</v>
      </c>
      <c r="Z337" s="12">
        <v>828</v>
      </c>
      <c r="AA337" s="56">
        <v>-4.6100000000000003</v>
      </c>
      <c r="AB337" s="58" t="s">
        <v>549</v>
      </c>
      <c r="AC337" s="51">
        <v>20.399999999999999</v>
      </c>
    </row>
    <row r="338" spans="1:29" ht="18" x14ac:dyDescent="0.35">
      <c r="A338" s="48">
        <f t="shared" si="5"/>
        <v>335</v>
      </c>
      <c r="B338" s="20" t="s">
        <v>310</v>
      </c>
      <c r="C338" s="12">
        <v>13762</v>
      </c>
      <c r="D338" s="12">
        <v>14279</v>
      </c>
      <c r="E338" s="12">
        <v>3.8</v>
      </c>
      <c r="F338" s="12">
        <v>1738</v>
      </c>
      <c r="G338" s="12">
        <v>760</v>
      </c>
      <c r="H338" s="12">
        <v>-56.27</v>
      </c>
      <c r="I338" s="12">
        <v>574</v>
      </c>
      <c r="J338" s="12">
        <v>216</v>
      </c>
      <c r="K338" s="12">
        <v>-62.37</v>
      </c>
      <c r="L338" s="12">
        <v>49</v>
      </c>
      <c r="M338" s="12">
        <v>53</v>
      </c>
      <c r="N338" s="12">
        <v>8.16</v>
      </c>
      <c r="O338" s="12">
        <v>1115</v>
      </c>
      <c r="P338" s="12">
        <v>491</v>
      </c>
      <c r="Q338" s="12">
        <v>-55.96</v>
      </c>
      <c r="R338" s="12">
        <v>3.44</v>
      </c>
      <c r="S338" s="13">
        <v>7.49</v>
      </c>
      <c r="T338" s="13">
        <v>3.54</v>
      </c>
      <c r="U338" s="12">
        <v>-52.8</v>
      </c>
      <c r="V338" s="15">
        <v>21478</v>
      </c>
      <c r="W338" s="15">
        <v>23372</v>
      </c>
      <c r="X338" s="15">
        <v>-8.82</v>
      </c>
      <c r="Y338" s="15">
        <v>148.87200000000001</v>
      </c>
      <c r="Z338" s="12">
        <v>138.83000000000001</v>
      </c>
      <c r="AA338" s="56">
        <v>-6.75</v>
      </c>
      <c r="AB338" s="58" t="s">
        <v>556</v>
      </c>
      <c r="AC338" s="51">
        <v>20.8</v>
      </c>
    </row>
    <row r="339" spans="1:29" ht="18" x14ac:dyDescent="0.35">
      <c r="A339" s="48">
        <f t="shared" si="5"/>
        <v>336</v>
      </c>
      <c r="B339" s="20" t="s">
        <v>509</v>
      </c>
      <c r="C339" s="12">
        <v>4050</v>
      </c>
      <c r="D339" s="12">
        <v>4084.2</v>
      </c>
      <c r="E339" s="12">
        <v>0.8</v>
      </c>
      <c r="F339" s="12">
        <v>242.3</v>
      </c>
      <c r="G339" s="12">
        <v>210.1</v>
      </c>
      <c r="H339" s="12">
        <v>-13.29</v>
      </c>
      <c r="I339" s="12">
        <v>89.7</v>
      </c>
      <c r="J339" s="12">
        <v>76.099999999999994</v>
      </c>
      <c r="K339" s="12">
        <v>-15.16</v>
      </c>
      <c r="L339" s="12">
        <v>16.399999999999999</v>
      </c>
      <c r="M339" s="12">
        <v>19.7</v>
      </c>
      <c r="N339" s="12">
        <v>20.12</v>
      </c>
      <c r="O339" s="12">
        <v>152.6</v>
      </c>
      <c r="P339" s="12">
        <v>134</v>
      </c>
      <c r="Q339" s="12">
        <v>-12.19</v>
      </c>
      <c r="R339" s="12">
        <v>3.28</v>
      </c>
      <c r="S339" s="13">
        <v>0.81</v>
      </c>
      <c r="T339" s="13">
        <v>0.74</v>
      </c>
      <c r="U339" s="12">
        <v>-8.9</v>
      </c>
      <c r="V339" s="15">
        <v>13170.8</v>
      </c>
      <c r="W339" s="15">
        <v>14169.4</v>
      </c>
      <c r="X339" s="15">
        <v>-7.58</v>
      </c>
      <c r="Y339" s="15">
        <v>189.143</v>
      </c>
      <c r="Z339" s="12">
        <v>182.27699999999999</v>
      </c>
      <c r="AA339" s="56">
        <v>-3.63</v>
      </c>
      <c r="AB339" s="58" t="s">
        <v>546</v>
      </c>
      <c r="AC339" s="51">
        <v>17.5</v>
      </c>
    </row>
    <row r="340" spans="1:29" ht="18" x14ac:dyDescent="0.35">
      <c r="A340" s="48">
        <f t="shared" si="5"/>
        <v>337</v>
      </c>
      <c r="B340" s="20" t="s">
        <v>113</v>
      </c>
      <c r="C340" s="12">
        <v>35714</v>
      </c>
      <c r="D340" s="12">
        <v>51042</v>
      </c>
      <c r="E340" s="12">
        <v>42.9</v>
      </c>
      <c r="F340" s="12">
        <v>1092</v>
      </c>
      <c r="G340" s="12">
        <v>2246</v>
      </c>
      <c r="H340" s="12">
        <v>105.68</v>
      </c>
      <c r="I340" s="12">
        <v>229</v>
      </c>
      <c r="J340" s="12">
        <v>287</v>
      </c>
      <c r="K340" s="12">
        <v>25.33</v>
      </c>
      <c r="L340" s="12">
        <v>139</v>
      </c>
      <c r="M340" s="12">
        <v>330</v>
      </c>
      <c r="N340" s="12">
        <v>137.41</v>
      </c>
      <c r="O340" s="12">
        <v>724</v>
      </c>
      <c r="P340" s="12">
        <v>1629</v>
      </c>
      <c r="Q340" s="12">
        <v>125</v>
      </c>
      <c r="R340" s="12">
        <v>3.19</v>
      </c>
      <c r="S340" s="13">
        <v>1.51</v>
      </c>
      <c r="T340" s="13">
        <v>3.27</v>
      </c>
      <c r="U340" s="12">
        <v>117.3</v>
      </c>
      <c r="V340" s="15">
        <v>59295</v>
      </c>
      <c r="W340" s="15">
        <v>94899</v>
      </c>
      <c r="X340" s="15">
        <v>-60.05</v>
      </c>
      <c r="Y340" s="15">
        <v>481</v>
      </c>
      <c r="Z340" s="12">
        <v>498</v>
      </c>
      <c r="AA340" s="56">
        <v>3.53</v>
      </c>
      <c r="AB340" s="58" t="s">
        <v>556</v>
      </c>
      <c r="AC340" s="51">
        <v>252.3</v>
      </c>
    </row>
    <row r="341" spans="1:29" ht="18" x14ac:dyDescent="0.35">
      <c r="A341" s="48">
        <f t="shared" si="5"/>
        <v>338</v>
      </c>
      <c r="B341" s="20" t="s">
        <v>431</v>
      </c>
      <c r="C341" s="12">
        <v>20690</v>
      </c>
      <c r="D341" s="12">
        <v>22766</v>
      </c>
      <c r="E341" s="12">
        <v>10</v>
      </c>
      <c r="F341" s="12">
        <v>1492</v>
      </c>
      <c r="G341" s="12">
        <v>1163</v>
      </c>
      <c r="H341" s="12">
        <v>-22.05</v>
      </c>
      <c r="I341" s="12">
        <v>386</v>
      </c>
      <c r="J341" s="12">
        <v>304</v>
      </c>
      <c r="K341" s="12">
        <v>-21.24</v>
      </c>
      <c r="L341" s="12">
        <v>284</v>
      </c>
      <c r="M341" s="12">
        <v>145</v>
      </c>
      <c r="N341" s="12">
        <v>-48.94</v>
      </c>
      <c r="O341" s="12">
        <v>822</v>
      </c>
      <c r="P341" s="12">
        <v>714</v>
      </c>
      <c r="Q341" s="12">
        <v>-13.14</v>
      </c>
      <c r="R341" s="12">
        <v>3.14</v>
      </c>
      <c r="S341" s="13">
        <v>1.46</v>
      </c>
      <c r="T341" s="13">
        <v>1.31</v>
      </c>
      <c r="U341" s="12">
        <v>-10.199999999999999</v>
      </c>
      <c r="V341" s="15">
        <v>26478</v>
      </c>
      <c r="W341" s="15">
        <v>27290</v>
      </c>
      <c r="X341" s="15">
        <v>-3.07</v>
      </c>
      <c r="Y341" s="15">
        <v>564.5</v>
      </c>
      <c r="Z341" s="12">
        <v>545.79999999999995</v>
      </c>
      <c r="AA341" s="56">
        <v>-3.31</v>
      </c>
      <c r="AB341" s="58" t="s">
        <v>534</v>
      </c>
      <c r="AC341" s="51">
        <v>15</v>
      </c>
    </row>
    <row r="342" spans="1:29" ht="18" x14ac:dyDescent="0.35">
      <c r="A342" s="48">
        <f t="shared" si="5"/>
        <v>339</v>
      </c>
      <c r="B342" s="20" t="s">
        <v>38</v>
      </c>
      <c r="C342" s="12">
        <v>37266</v>
      </c>
      <c r="D342" s="12">
        <v>36099</v>
      </c>
      <c r="E342" s="12">
        <v>-3.1</v>
      </c>
      <c r="F342" s="12">
        <v>3620</v>
      </c>
      <c r="G342" s="12">
        <v>1726</v>
      </c>
      <c r="H342" s="12">
        <v>-52.32</v>
      </c>
      <c r="I342" s="12">
        <v>787</v>
      </c>
      <c r="J342" s="12">
        <v>466</v>
      </c>
      <c r="K342" s="12">
        <v>-40.79</v>
      </c>
      <c r="L342" s="12">
        <v>147</v>
      </c>
      <c r="M342" s="12">
        <v>150</v>
      </c>
      <c r="N342" s="12">
        <v>2.04</v>
      </c>
      <c r="O342" s="12">
        <v>2677</v>
      </c>
      <c r="P342" s="12">
        <v>1102</v>
      </c>
      <c r="Q342" s="12">
        <v>-58.83</v>
      </c>
      <c r="R342" s="12">
        <v>3.05</v>
      </c>
      <c r="S342" s="13">
        <v>1.75</v>
      </c>
      <c r="T342" s="13">
        <v>0.77</v>
      </c>
      <c r="U342" s="12">
        <v>-55.9</v>
      </c>
      <c r="V342" s="15">
        <v>184821</v>
      </c>
      <c r="W342" s="15">
        <v>184428</v>
      </c>
      <c r="X342" s="15">
        <v>0.21</v>
      </c>
      <c r="Y342" s="15">
        <v>1532</v>
      </c>
      <c r="Z342" s="12">
        <v>1430</v>
      </c>
      <c r="AA342" s="56">
        <v>-6.66</v>
      </c>
      <c r="AB342" s="58" t="s">
        <v>556</v>
      </c>
      <c r="AC342" s="51">
        <v>8.6999999999999993</v>
      </c>
    </row>
    <row r="343" spans="1:29" ht="18" x14ac:dyDescent="0.35">
      <c r="A343" s="48">
        <f t="shared" si="5"/>
        <v>340</v>
      </c>
      <c r="B343" s="20" t="s">
        <v>32</v>
      </c>
      <c r="C343" s="12">
        <v>11724</v>
      </c>
      <c r="D343" s="12">
        <v>13194</v>
      </c>
      <c r="E343" s="12">
        <v>12.5</v>
      </c>
      <c r="F343" s="12">
        <v>281</v>
      </c>
      <c r="G343" s="12">
        <v>581</v>
      </c>
      <c r="H343" s="12">
        <v>106.76</v>
      </c>
      <c r="I343" s="12">
        <v>87</v>
      </c>
      <c r="J343" s="12">
        <v>175</v>
      </c>
      <c r="K343" s="12">
        <v>101.15</v>
      </c>
      <c r="L343" s="12">
        <v>62</v>
      </c>
      <c r="M343" s="12">
        <v>68</v>
      </c>
      <c r="N343" s="12">
        <v>9.68</v>
      </c>
      <c r="O343" s="12">
        <v>139</v>
      </c>
      <c r="P343" s="12">
        <v>340</v>
      </c>
      <c r="Q343" s="12">
        <v>144.6</v>
      </c>
      <c r="R343" s="12">
        <v>2.58</v>
      </c>
      <c r="S343" s="13">
        <v>0.79</v>
      </c>
      <c r="T343" s="13">
        <v>1.91</v>
      </c>
      <c r="U343" s="12">
        <v>142.1</v>
      </c>
      <c r="V343" s="15">
        <v>15292</v>
      </c>
      <c r="W343" s="15">
        <v>17667</v>
      </c>
      <c r="X343" s="15">
        <v>-15.53</v>
      </c>
      <c r="Y343" s="15">
        <v>175.83600000000001</v>
      </c>
      <c r="Z343" s="12">
        <v>177.69</v>
      </c>
      <c r="AA343" s="56">
        <v>1.05</v>
      </c>
      <c r="AB343" s="58" t="s">
        <v>556</v>
      </c>
      <c r="AC343" s="51">
        <v>22.6</v>
      </c>
    </row>
    <row r="344" spans="1:29" ht="18" x14ac:dyDescent="0.35">
      <c r="A344" s="48">
        <f t="shared" si="5"/>
        <v>341</v>
      </c>
      <c r="B344" s="20" t="s">
        <v>36</v>
      </c>
      <c r="C344" s="12">
        <v>24654.9</v>
      </c>
      <c r="D344" s="12">
        <v>24769.4</v>
      </c>
      <c r="E344" s="12">
        <v>0.5</v>
      </c>
      <c r="F344" s="12">
        <v>1060.9000000000001</v>
      </c>
      <c r="G344" s="12">
        <v>973.6</v>
      </c>
      <c r="H344" s="12">
        <v>-8.23</v>
      </c>
      <c r="I344" s="12">
        <v>364.9</v>
      </c>
      <c r="J344" s="12">
        <v>193.7</v>
      </c>
      <c r="K344" s="12">
        <v>-46.92</v>
      </c>
      <c r="L344" s="12">
        <v>145.69999999999999</v>
      </c>
      <c r="M344" s="12">
        <v>154</v>
      </c>
      <c r="N344" s="12">
        <v>5.7</v>
      </c>
      <c r="O344" s="12">
        <v>546.29999999999995</v>
      </c>
      <c r="P344" s="12">
        <v>623.20000000000005</v>
      </c>
      <c r="Q344" s="12">
        <v>14.08</v>
      </c>
      <c r="R344" s="12">
        <v>2.52</v>
      </c>
      <c r="S344" s="13">
        <v>0.9</v>
      </c>
      <c r="T344" s="13">
        <v>1.1000000000000001</v>
      </c>
      <c r="U344" s="12">
        <v>21.7</v>
      </c>
      <c r="V344" s="15">
        <v>35133.4</v>
      </c>
      <c r="W344" s="15">
        <v>34963.1</v>
      </c>
      <c r="X344" s="15">
        <v>0.48</v>
      </c>
      <c r="Y344" s="15">
        <v>605.1</v>
      </c>
      <c r="Z344" s="12">
        <v>567.1</v>
      </c>
      <c r="AA344" s="56">
        <v>-6.28</v>
      </c>
      <c r="AB344" s="58" t="s">
        <v>556</v>
      </c>
      <c r="AC344" s="51">
        <v>6.7</v>
      </c>
    </row>
    <row r="345" spans="1:29" ht="18" x14ac:dyDescent="0.35">
      <c r="A345" s="48">
        <f t="shared" si="5"/>
        <v>342</v>
      </c>
      <c r="B345" s="20" t="s">
        <v>184</v>
      </c>
      <c r="C345" s="12">
        <v>14988</v>
      </c>
      <c r="D345" s="12">
        <v>15526</v>
      </c>
      <c r="E345" s="12">
        <v>3.6</v>
      </c>
      <c r="F345" s="12">
        <v>539</v>
      </c>
      <c r="G345" s="12">
        <v>555</v>
      </c>
      <c r="H345" s="12">
        <v>2.97</v>
      </c>
      <c r="I345" s="12">
        <v>118</v>
      </c>
      <c r="J345" s="12">
        <v>82</v>
      </c>
      <c r="K345" s="12">
        <v>-30.51</v>
      </c>
      <c r="L345" s="12">
        <v>81</v>
      </c>
      <c r="M345" s="12">
        <v>91</v>
      </c>
      <c r="N345" s="12">
        <v>12.35</v>
      </c>
      <c r="O345" s="12">
        <v>339</v>
      </c>
      <c r="P345" s="12">
        <v>379</v>
      </c>
      <c r="Q345" s="12">
        <v>11.8</v>
      </c>
      <c r="R345" s="12">
        <v>2.44</v>
      </c>
      <c r="S345" s="13">
        <v>0.59</v>
      </c>
      <c r="T345" s="13">
        <v>0.68</v>
      </c>
      <c r="U345" s="12">
        <v>15.3</v>
      </c>
      <c r="V345" s="15">
        <v>22509</v>
      </c>
      <c r="W345" s="15">
        <v>22368</v>
      </c>
      <c r="X345" s="15">
        <v>0.63</v>
      </c>
      <c r="Y345" s="15">
        <v>579</v>
      </c>
      <c r="Z345" s="12">
        <v>565</v>
      </c>
      <c r="AA345" s="56">
        <v>-2.42</v>
      </c>
      <c r="AB345" s="58" t="s">
        <v>556</v>
      </c>
      <c r="AC345" s="51">
        <v>22.4</v>
      </c>
    </row>
    <row r="346" spans="1:29" ht="18" x14ac:dyDescent="0.35">
      <c r="A346" s="48">
        <f t="shared" si="5"/>
        <v>343</v>
      </c>
      <c r="B346" s="20" t="s">
        <v>313</v>
      </c>
      <c r="C346" s="12">
        <v>892.4</v>
      </c>
      <c r="D346" s="12">
        <v>895</v>
      </c>
      <c r="E346" s="12">
        <v>0.3</v>
      </c>
      <c r="F346" s="12">
        <v>113.1</v>
      </c>
      <c r="G346" s="12">
        <v>54.1</v>
      </c>
      <c r="H346" s="12">
        <v>-52.17</v>
      </c>
      <c r="I346" s="12">
        <v>31.1</v>
      </c>
      <c r="J346" s="12">
        <v>6.6</v>
      </c>
      <c r="K346" s="12">
        <v>-78.78</v>
      </c>
      <c r="L346" s="12">
        <v>23.4</v>
      </c>
      <c r="M346" s="12">
        <v>25</v>
      </c>
      <c r="N346" s="12">
        <v>6.84</v>
      </c>
      <c r="O346" s="12">
        <v>53.4</v>
      </c>
      <c r="P346" s="12">
        <v>21</v>
      </c>
      <c r="Q346" s="12">
        <v>-60.67</v>
      </c>
      <c r="R346" s="12">
        <v>2.35</v>
      </c>
      <c r="S346" s="13">
        <v>0.62</v>
      </c>
      <c r="T346" s="13">
        <v>0.25</v>
      </c>
      <c r="U346" s="12">
        <v>-60.8</v>
      </c>
      <c r="V346" s="15">
        <v>4115.7</v>
      </c>
      <c r="W346" s="15">
        <v>4075.7</v>
      </c>
      <c r="X346" s="15">
        <v>0.97</v>
      </c>
      <c r="Y346" s="15">
        <v>85.572000000000003</v>
      </c>
      <c r="Z346" s="12">
        <v>85.8</v>
      </c>
      <c r="AA346" s="56">
        <v>0.27</v>
      </c>
      <c r="AB346" s="58" t="s">
        <v>556</v>
      </c>
      <c r="AC346" s="51">
        <v>250</v>
      </c>
    </row>
    <row r="347" spans="1:29" ht="18" x14ac:dyDescent="0.35">
      <c r="A347" s="48">
        <f t="shared" si="5"/>
        <v>344</v>
      </c>
      <c r="B347" s="20" t="s">
        <v>467</v>
      </c>
      <c r="C347" s="12">
        <v>2113</v>
      </c>
      <c r="D347" s="12">
        <v>2210</v>
      </c>
      <c r="E347" s="12">
        <v>4.5999999999999996</v>
      </c>
      <c r="F347" s="12">
        <v>283</v>
      </c>
      <c r="G347" s="12">
        <v>83</v>
      </c>
      <c r="H347" s="12">
        <v>-70.67</v>
      </c>
      <c r="I347" s="12">
        <v>92</v>
      </c>
      <c r="J347" s="12">
        <v>30</v>
      </c>
      <c r="K347" s="12">
        <v>-67.39</v>
      </c>
      <c r="L347" s="12">
        <v>2</v>
      </c>
      <c r="M347" s="12">
        <v>3</v>
      </c>
      <c r="N347" s="12">
        <v>50</v>
      </c>
      <c r="O347" s="12">
        <v>189</v>
      </c>
      <c r="P347" s="12">
        <v>50</v>
      </c>
      <c r="Q347" s="12">
        <v>-73.540000000000006</v>
      </c>
      <c r="R347" s="12">
        <v>2.2599999999999998</v>
      </c>
      <c r="S347" s="13">
        <v>1.42</v>
      </c>
      <c r="T347" s="13">
        <v>0.42</v>
      </c>
      <c r="U347" s="12">
        <v>-70.599999999999994</v>
      </c>
      <c r="V347" s="15">
        <v>1130</v>
      </c>
      <c r="W347" s="15">
        <v>1442</v>
      </c>
      <c r="X347" s="15">
        <v>-27.61</v>
      </c>
      <c r="Y347" s="15">
        <v>133.30000000000001</v>
      </c>
      <c r="Z347" s="12">
        <v>120</v>
      </c>
      <c r="AA347" s="56">
        <v>-9.98</v>
      </c>
      <c r="AB347" s="58" t="s">
        <v>534</v>
      </c>
      <c r="AC347" s="51">
        <v>13.7</v>
      </c>
    </row>
    <row r="348" spans="1:29" ht="18" x14ac:dyDescent="0.35">
      <c r="A348" s="48">
        <f t="shared" si="5"/>
        <v>345</v>
      </c>
      <c r="B348" s="20" t="s">
        <v>302</v>
      </c>
      <c r="C348" s="12">
        <v>44514</v>
      </c>
      <c r="D348" s="12">
        <v>45693</v>
      </c>
      <c r="E348" s="12">
        <v>2.6</v>
      </c>
      <c r="F348" s="12">
        <v>1792</v>
      </c>
      <c r="G348" s="12">
        <v>1993</v>
      </c>
      <c r="H348" s="12">
        <v>11.22</v>
      </c>
      <c r="I348" s="12">
        <v>572</v>
      </c>
      <c r="J348" s="12">
        <v>472</v>
      </c>
      <c r="K348" s="12">
        <v>-17.48</v>
      </c>
      <c r="L348" s="12">
        <v>258</v>
      </c>
      <c r="M348" s="12">
        <v>523</v>
      </c>
      <c r="N348" s="12">
        <v>102.71</v>
      </c>
      <c r="O348" s="12">
        <v>966</v>
      </c>
      <c r="P348" s="12">
        <v>996</v>
      </c>
      <c r="Q348" s="12">
        <v>3.11</v>
      </c>
      <c r="R348" s="12">
        <v>2.1800000000000002</v>
      </c>
      <c r="S348" s="13">
        <v>0.93</v>
      </c>
      <c r="T348" s="13">
        <v>0.98</v>
      </c>
      <c r="U348" s="12">
        <v>4.7</v>
      </c>
      <c r="V348" s="15">
        <v>58833</v>
      </c>
      <c r="W348" s="15">
        <v>96466</v>
      </c>
      <c r="X348" s="15">
        <v>-63.97</v>
      </c>
      <c r="Y348" s="15">
        <v>1035</v>
      </c>
      <c r="Z348" s="12">
        <v>1019</v>
      </c>
      <c r="AA348" s="56">
        <v>-1.55</v>
      </c>
      <c r="AB348" s="58" t="s">
        <v>556</v>
      </c>
      <c r="AC348" s="51">
        <v>12.2</v>
      </c>
    </row>
    <row r="349" spans="1:29" ht="18" x14ac:dyDescent="0.35">
      <c r="A349" s="48">
        <f t="shared" si="5"/>
        <v>346</v>
      </c>
      <c r="B349" s="20" t="s">
        <v>116</v>
      </c>
      <c r="C349" s="12">
        <v>22826</v>
      </c>
      <c r="D349" s="12">
        <v>23587</v>
      </c>
      <c r="E349" s="12">
        <v>3.3</v>
      </c>
      <c r="F349" s="12">
        <v>902</v>
      </c>
      <c r="G349" s="12">
        <v>840</v>
      </c>
      <c r="H349" s="12">
        <v>-6.87</v>
      </c>
      <c r="I349" s="12">
        <v>234</v>
      </c>
      <c r="J349" s="12">
        <v>139</v>
      </c>
      <c r="K349" s="12">
        <v>-40.6</v>
      </c>
      <c r="L349" s="12">
        <v>105</v>
      </c>
      <c r="M349" s="12">
        <v>123</v>
      </c>
      <c r="N349" s="12">
        <v>17.14</v>
      </c>
      <c r="O349" s="12">
        <v>534</v>
      </c>
      <c r="P349" s="12">
        <v>515</v>
      </c>
      <c r="Q349" s="12">
        <v>-3.56</v>
      </c>
      <c r="R349" s="12">
        <v>2.1800000000000002</v>
      </c>
      <c r="S349" s="13">
        <v>1.02</v>
      </c>
      <c r="T349" s="13">
        <v>1.06</v>
      </c>
      <c r="U349" s="12">
        <v>3.7</v>
      </c>
      <c r="V349" s="15">
        <v>29041</v>
      </c>
      <c r="W349" s="15">
        <v>30209</v>
      </c>
      <c r="X349" s="15">
        <v>-4.0199999999999996</v>
      </c>
      <c r="Y349" s="15">
        <v>524.52</v>
      </c>
      <c r="Z349" s="12">
        <v>489.66800000000001</v>
      </c>
      <c r="AA349" s="56">
        <v>-6.64</v>
      </c>
      <c r="AB349" s="58" t="s">
        <v>556</v>
      </c>
      <c r="AC349" s="51">
        <v>24.9</v>
      </c>
    </row>
    <row r="350" spans="1:29" ht="18" x14ac:dyDescent="0.35">
      <c r="A350" s="48">
        <f t="shared" si="5"/>
        <v>347</v>
      </c>
      <c r="B350" s="20" t="s">
        <v>68</v>
      </c>
      <c r="C350" s="12">
        <v>3699</v>
      </c>
      <c r="D350" s="12">
        <v>3830</v>
      </c>
      <c r="E350" s="12">
        <v>3.5</v>
      </c>
      <c r="F350" s="12">
        <v>326</v>
      </c>
      <c r="G350" s="12">
        <v>189</v>
      </c>
      <c r="H350" s="12">
        <v>-42.02</v>
      </c>
      <c r="I350" s="12">
        <v>70</v>
      </c>
      <c r="J350" s="12">
        <v>26</v>
      </c>
      <c r="K350" s="12">
        <v>-62.86</v>
      </c>
      <c r="L350" s="12">
        <v>87</v>
      </c>
      <c r="M350" s="12">
        <v>76</v>
      </c>
      <c r="N350" s="12">
        <v>-12.64</v>
      </c>
      <c r="O350" s="12">
        <v>166</v>
      </c>
      <c r="P350" s="12">
        <v>82</v>
      </c>
      <c r="Q350" s="12">
        <v>-50.6</v>
      </c>
      <c r="R350" s="12">
        <v>2.14</v>
      </c>
      <c r="S350" s="13">
        <v>0.65</v>
      </c>
      <c r="T350" s="13">
        <v>0.34</v>
      </c>
      <c r="U350" s="12">
        <v>-48.2</v>
      </c>
      <c r="V350" s="15">
        <v>12461</v>
      </c>
      <c r="W350" s="15">
        <v>12843</v>
      </c>
      <c r="X350" s="15">
        <v>-3.07</v>
      </c>
      <c r="Y350" s="15">
        <v>256</v>
      </c>
      <c r="Z350" s="12">
        <v>244</v>
      </c>
      <c r="AA350" s="56">
        <v>-4.6900000000000004</v>
      </c>
      <c r="AB350" s="58" t="s">
        <v>556</v>
      </c>
      <c r="AC350" s="51">
        <v>11.2</v>
      </c>
    </row>
    <row r="351" spans="1:29" ht="18" x14ac:dyDescent="0.35">
      <c r="A351" s="48">
        <f t="shared" si="5"/>
        <v>348</v>
      </c>
      <c r="B351" s="20" t="s">
        <v>58</v>
      </c>
      <c r="C351" s="12">
        <v>4786</v>
      </c>
      <c r="D351" s="12">
        <v>4911</v>
      </c>
      <c r="E351" s="12">
        <v>2.6</v>
      </c>
      <c r="F351" s="12">
        <v>239</v>
      </c>
      <c r="G351" s="12">
        <v>151</v>
      </c>
      <c r="H351" s="12">
        <v>-36.82</v>
      </c>
      <c r="I351" s="12">
        <v>40</v>
      </c>
      <c r="J351" s="12">
        <v>15</v>
      </c>
      <c r="K351" s="12">
        <v>-62.5</v>
      </c>
      <c r="L351" s="12">
        <v>41</v>
      </c>
      <c r="M351" s="12">
        <v>42</v>
      </c>
      <c r="N351" s="12">
        <v>2.44</v>
      </c>
      <c r="O351" s="12">
        <v>153</v>
      </c>
      <c r="P351" s="12">
        <v>94</v>
      </c>
      <c r="Q351" s="12">
        <v>-38.56</v>
      </c>
      <c r="R351" s="12">
        <v>1.91</v>
      </c>
      <c r="S351" s="13">
        <v>2.0099999999999998</v>
      </c>
      <c r="T351" s="13">
        <v>1.3</v>
      </c>
      <c r="U351" s="12">
        <v>-35.200000000000003</v>
      </c>
      <c r="V351" s="15">
        <v>14664</v>
      </c>
      <c r="W351" s="15">
        <v>16050</v>
      </c>
      <c r="X351" s="15">
        <v>-9.4499999999999993</v>
      </c>
      <c r="Y351" s="15">
        <v>76</v>
      </c>
      <c r="Z351" s="12">
        <v>72.099999999999994</v>
      </c>
      <c r="AA351" s="56">
        <v>-5.13</v>
      </c>
      <c r="AB351" s="58" t="s">
        <v>556</v>
      </c>
      <c r="AC351" s="51">
        <v>15.9</v>
      </c>
    </row>
    <row r="352" spans="1:29" ht="18" x14ac:dyDescent="0.35">
      <c r="A352" s="48">
        <f t="shared" si="5"/>
        <v>349</v>
      </c>
      <c r="B352" s="20" t="s">
        <v>1</v>
      </c>
      <c r="C352" s="12">
        <v>29766</v>
      </c>
      <c r="D352" s="12">
        <v>32995</v>
      </c>
      <c r="E352" s="12">
        <v>10.8</v>
      </c>
      <c r="F352" s="12">
        <v>840</v>
      </c>
      <c r="G352" s="12">
        <v>1023</v>
      </c>
      <c r="H352" s="12">
        <v>21.79</v>
      </c>
      <c r="I352" s="12">
        <v>288</v>
      </c>
      <c r="J352" s="12">
        <v>347</v>
      </c>
      <c r="K352" s="12">
        <v>20.49</v>
      </c>
      <c r="L352" s="12">
        <v>31</v>
      </c>
      <c r="M352" s="12">
        <v>37</v>
      </c>
      <c r="N352" s="12">
        <v>19.350000000000001</v>
      </c>
      <c r="O352" s="12">
        <v>515</v>
      </c>
      <c r="P352" s="12">
        <v>627</v>
      </c>
      <c r="Q352" s="12">
        <v>21.75</v>
      </c>
      <c r="R352" s="12">
        <v>1.9</v>
      </c>
      <c r="S352" s="13">
        <v>1.17</v>
      </c>
      <c r="T352" s="13">
        <v>1.42</v>
      </c>
      <c r="U352" s="12">
        <v>21.5</v>
      </c>
      <c r="V352" s="15">
        <v>23190</v>
      </c>
      <c r="W352" s="15">
        <v>26949</v>
      </c>
      <c r="X352" s="15">
        <v>-16.21</v>
      </c>
      <c r="Y352" s="15">
        <v>440.65699999999998</v>
      </c>
      <c r="Z352" s="12">
        <v>441.56799999999998</v>
      </c>
      <c r="AA352" s="56">
        <v>0.21</v>
      </c>
      <c r="AB352" s="58" t="s">
        <v>537</v>
      </c>
      <c r="AC352" s="51">
        <v>29.5</v>
      </c>
    </row>
    <row r="353" spans="1:29" ht="18" x14ac:dyDescent="0.35">
      <c r="A353" s="48">
        <f t="shared" si="5"/>
        <v>350</v>
      </c>
      <c r="B353" s="20" t="s">
        <v>125</v>
      </c>
      <c r="C353" s="12">
        <v>9820</v>
      </c>
      <c r="D353" s="12">
        <v>10401</v>
      </c>
      <c r="E353" s="12">
        <v>5.9</v>
      </c>
      <c r="F353" s="12">
        <v>792</v>
      </c>
      <c r="G353" s="12">
        <v>538</v>
      </c>
      <c r="H353" s="12">
        <v>-32.07</v>
      </c>
      <c r="I353" s="12">
        <v>195</v>
      </c>
      <c r="J353" s="12">
        <v>87</v>
      </c>
      <c r="K353" s="12">
        <v>-55.38</v>
      </c>
      <c r="L353" s="12">
        <v>257</v>
      </c>
      <c r="M353" s="12">
        <v>265</v>
      </c>
      <c r="N353" s="12">
        <v>3.11</v>
      </c>
      <c r="O353" s="12">
        <v>340</v>
      </c>
      <c r="P353" s="12">
        <v>186</v>
      </c>
      <c r="Q353" s="12">
        <v>-45.29</v>
      </c>
      <c r="R353" s="12">
        <v>1.79</v>
      </c>
      <c r="S353" s="13">
        <v>0.67</v>
      </c>
      <c r="T353" s="13">
        <v>0.39</v>
      </c>
      <c r="U353" s="12">
        <v>-41.5</v>
      </c>
      <c r="V353" s="15">
        <v>49170</v>
      </c>
      <c r="W353" s="15">
        <v>54298</v>
      </c>
      <c r="X353" s="15">
        <v>-10.43</v>
      </c>
      <c r="Y353" s="15">
        <v>507.79700000000003</v>
      </c>
      <c r="Z353" s="12">
        <v>474.59800000000001</v>
      </c>
      <c r="AA353" s="56">
        <v>-6.54</v>
      </c>
      <c r="AB353" s="58" t="s">
        <v>556</v>
      </c>
      <c r="AC353" s="51">
        <v>7.6</v>
      </c>
    </row>
    <row r="354" spans="1:29" ht="18" x14ac:dyDescent="0.35">
      <c r="A354" s="48">
        <f t="shared" si="5"/>
        <v>351</v>
      </c>
      <c r="B354" s="20" t="s">
        <v>308</v>
      </c>
      <c r="C354" s="12">
        <v>21772</v>
      </c>
      <c r="D354" s="12">
        <v>26439</v>
      </c>
      <c r="E354" s="12">
        <v>21.4</v>
      </c>
      <c r="F354" s="12">
        <v>675</v>
      </c>
      <c r="G354" s="12">
        <v>852</v>
      </c>
      <c r="H354" s="12">
        <v>26.22</v>
      </c>
      <c r="I354" s="12">
        <v>112</v>
      </c>
      <c r="J354" s="12">
        <v>149</v>
      </c>
      <c r="K354" s="12">
        <v>33.04</v>
      </c>
      <c r="L354" s="12">
        <v>242</v>
      </c>
      <c r="M354" s="12">
        <v>121</v>
      </c>
      <c r="N354" s="12">
        <v>-50</v>
      </c>
      <c r="O354" s="12">
        <v>304</v>
      </c>
      <c r="P354" s="12">
        <v>468</v>
      </c>
      <c r="Q354" s="12">
        <v>53.95</v>
      </c>
      <c r="R354" s="12">
        <v>1.77</v>
      </c>
      <c r="S354" s="13">
        <v>0.67</v>
      </c>
      <c r="T354" s="13">
        <v>1.08</v>
      </c>
      <c r="U354" s="12">
        <v>60.7</v>
      </c>
      <c r="V354" s="15">
        <v>26222</v>
      </c>
      <c r="W354" s="15">
        <v>27499</v>
      </c>
      <c r="X354" s="15">
        <v>-4.87</v>
      </c>
      <c r="Y354" s="15">
        <v>451</v>
      </c>
      <c r="Z354" s="12">
        <v>432</v>
      </c>
      <c r="AA354" s="56">
        <v>-4.21</v>
      </c>
      <c r="AB354" s="58" t="s">
        <v>556</v>
      </c>
      <c r="AC354" s="51">
        <v>22.9</v>
      </c>
    </row>
    <row r="355" spans="1:29" ht="18" x14ac:dyDescent="0.35">
      <c r="A355" s="48">
        <f t="shared" si="5"/>
        <v>352</v>
      </c>
      <c r="B355" s="20" t="s">
        <v>17</v>
      </c>
      <c r="C355" s="12">
        <v>8426</v>
      </c>
      <c r="D355" s="12">
        <v>9032</v>
      </c>
      <c r="E355" s="12">
        <v>7.2</v>
      </c>
      <c r="F355" s="12">
        <v>287</v>
      </c>
      <c r="G355" s="12">
        <v>341</v>
      </c>
      <c r="H355" s="12">
        <v>18.82</v>
      </c>
      <c r="I355" s="12">
        <v>51</v>
      </c>
      <c r="J355" s="12">
        <v>37</v>
      </c>
      <c r="K355" s="12">
        <v>-27.45</v>
      </c>
      <c r="L355" s="12">
        <v>137</v>
      </c>
      <c r="M355" s="12">
        <v>157</v>
      </c>
      <c r="N355" s="12">
        <v>14.6</v>
      </c>
      <c r="O355" s="12">
        <v>99</v>
      </c>
      <c r="P355" s="12">
        <v>147</v>
      </c>
      <c r="Q355" s="12">
        <v>48.48</v>
      </c>
      <c r="R355" s="12">
        <v>1.63</v>
      </c>
      <c r="S355" s="13">
        <v>0.32</v>
      </c>
      <c r="T355" s="13">
        <v>0.52</v>
      </c>
      <c r="U355" s="12">
        <v>64</v>
      </c>
      <c r="V355" s="15">
        <v>32996</v>
      </c>
      <c r="W355" s="15">
        <v>35682</v>
      </c>
      <c r="X355" s="15">
        <v>-8.14</v>
      </c>
      <c r="Y355" s="15">
        <v>314.60000000000002</v>
      </c>
      <c r="Z355" s="12">
        <v>284.89999999999998</v>
      </c>
      <c r="AA355" s="56">
        <v>-9.44</v>
      </c>
      <c r="AB355" s="58" t="s">
        <v>556</v>
      </c>
      <c r="AC355" s="51">
        <v>10.199999999999999</v>
      </c>
    </row>
    <row r="356" spans="1:29" ht="18" x14ac:dyDescent="0.35">
      <c r="A356" s="48">
        <f t="shared" si="5"/>
        <v>353</v>
      </c>
      <c r="B356" s="20" t="s">
        <v>66</v>
      </c>
      <c r="C356" s="12">
        <v>10164</v>
      </c>
      <c r="D356" s="12">
        <v>10657</v>
      </c>
      <c r="E356" s="12">
        <v>4.9000000000000004</v>
      </c>
      <c r="F356" s="12">
        <v>949</v>
      </c>
      <c r="G356" s="12">
        <v>1102</v>
      </c>
      <c r="H356" s="12">
        <v>16.12</v>
      </c>
      <c r="I356" s="12">
        <v>25</v>
      </c>
      <c r="J356" s="12">
        <v>28</v>
      </c>
      <c r="K356" s="12">
        <v>12</v>
      </c>
      <c r="L356" s="12">
        <v>713</v>
      </c>
      <c r="M356" s="12">
        <v>851</v>
      </c>
      <c r="N356" s="12">
        <v>19.350000000000001</v>
      </c>
      <c r="O356" s="12">
        <v>155</v>
      </c>
      <c r="P356" s="12">
        <v>168</v>
      </c>
      <c r="Q356" s="12">
        <v>8.39</v>
      </c>
      <c r="R356" s="12">
        <v>1.58</v>
      </c>
      <c r="S356" s="13">
        <v>0.56999999999999995</v>
      </c>
      <c r="T356" s="13">
        <v>0.7</v>
      </c>
      <c r="U356" s="12">
        <v>22.7</v>
      </c>
      <c r="V356" s="15">
        <v>109724</v>
      </c>
      <c r="W356" s="15">
        <v>107383</v>
      </c>
      <c r="X356" s="15">
        <v>2.13</v>
      </c>
      <c r="Y356" s="15">
        <v>273.2</v>
      </c>
      <c r="Z356" s="12">
        <v>241.42099999999999</v>
      </c>
      <c r="AA356" s="56">
        <v>-11.63</v>
      </c>
      <c r="AB356" s="58" t="s">
        <v>556</v>
      </c>
      <c r="AC356" s="51">
        <v>89.8</v>
      </c>
    </row>
    <row r="357" spans="1:29" ht="18" x14ac:dyDescent="0.35">
      <c r="A357" s="48">
        <f t="shared" si="5"/>
        <v>354</v>
      </c>
      <c r="B357" s="20" t="s">
        <v>428</v>
      </c>
      <c r="C357" s="12">
        <v>1016</v>
      </c>
      <c r="D357" s="12">
        <v>1165</v>
      </c>
      <c r="E357" s="12">
        <v>14.7</v>
      </c>
      <c r="F357" s="12">
        <v>21</v>
      </c>
      <c r="G357" s="12">
        <v>25</v>
      </c>
      <c r="H357" s="12">
        <v>19.05</v>
      </c>
      <c r="I357" s="12">
        <v>-3</v>
      </c>
      <c r="J357" s="12">
        <v>1</v>
      </c>
      <c r="K357" s="12">
        <v>133.33000000000001</v>
      </c>
      <c r="L357" s="12">
        <v>11</v>
      </c>
      <c r="M357" s="12">
        <v>6</v>
      </c>
      <c r="N357" s="12">
        <v>-45.45</v>
      </c>
      <c r="O357" s="12">
        <v>13</v>
      </c>
      <c r="P357" s="12">
        <v>18</v>
      </c>
      <c r="Q357" s="12">
        <v>38.46</v>
      </c>
      <c r="R357" s="12">
        <v>1.55</v>
      </c>
      <c r="S357" s="13">
        <v>0.05</v>
      </c>
      <c r="T357" s="13">
        <v>7.0000000000000007E-2</v>
      </c>
      <c r="U357" s="12">
        <v>40.6</v>
      </c>
      <c r="V357" s="15">
        <v>3588</v>
      </c>
      <c r="W357" s="15">
        <v>3741</v>
      </c>
      <c r="X357" s="15">
        <v>-4.26</v>
      </c>
      <c r="Y357" s="15">
        <v>260</v>
      </c>
      <c r="Z357" s="12">
        <v>256</v>
      </c>
      <c r="AA357" s="56">
        <v>-1.54</v>
      </c>
      <c r="AB357" s="58" t="s">
        <v>524</v>
      </c>
      <c r="AC357" s="51">
        <v>49.8</v>
      </c>
    </row>
    <row r="358" spans="1:29" ht="18" x14ac:dyDescent="0.35">
      <c r="A358" s="48">
        <f t="shared" si="5"/>
        <v>355</v>
      </c>
      <c r="B358" s="20" t="s">
        <v>460</v>
      </c>
      <c r="C358" s="12">
        <v>130936</v>
      </c>
      <c r="D358" s="12">
        <v>136267</v>
      </c>
      <c r="E358" s="12">
        <v>4.0999999999999996</v>
      </c>
      <c r="F358" s="12">
        <v>6235</v>
      </c>
      <c r="G358" s="12">
        <v>3500</v>
      </c>
      <c r="H358" s="12">
        <v>-43.87</v>
      </c>
      <c r="I358" s="12">
        <v>1664</v>
      </c>
      <c r="J358" s="12">
        <v>808</v>
      </c>
      <c r="K358" s="12">
        <v>-51.44</v>
      </c>
      <c r="L358" s="12">
        <v>585</v>
      </c>
      <c r="M358" s="12">
        <v>536</v>
      </c>
      <c r="N358" s="12">
        <v>-8.3800000000000008</v>
      </c>
      <c r="O358" s="12">
        <v>3757</v>
      </c>
      <c r="P358" s="12">
        <v>1968</v>
      </c>
      <c r="Q358" s="12">
        <v>-47.62</v>
      </c>
      <c r="R358" s="12">
        <v>1.44</v>
      </c>
      <c r="S358" s="13">
        <v>1.22</v>
      </c>
      <c r="T358" s="13">
        <v>0.66</v>
      </c>
      <c r="U358" s="12">
        <v>-45.8</v>
      </c>
      <c r="V358" s="15">
        <v>121027</v>
      </c>
      <c r="W358" s="15">
        <v>126653</v>
      </c>
      <c r="X358" s="15">
        <v>-4.6500000000000004</v>
      </c>
      <c r="Y358" s="15">
        <v>3079.5079999999998</v>
      </c>
      <c r="Z358" s="12">
        <v>2977</v>
      </c>
      <c r="AA358" s="56">
        <v>-3.33</v>
      </c>
      <c r="AB358" s="58" t="s">
        <v>524</v>
      </c>
      <c r="AC358" s="51">
        <v>26.7</v>
      </c>
    </row>
    <row r="359" spans="1:29" ht="18" x14ac:dyDescent="0.35">
      <c r="A359" s="48">
        <f t="shared" si="5"/>
        <v>356</v>
      </c>
      <c r="B359" s="20" t="s">
        <v>124</v>
      </c>
      <c r="C359" s="12">
        <v>26880</v>
      </c>
      <c r="D359" s="12">
        <v>28660</v>
      </c>
      <c r="E359" s="12">
        <v>6.6</v>
      </c>
      <c r="F359" s="12">
        <v>274</v>
      </c>
      <c r="G359" s="12">
        <v>879</v>
      </c>
      <c r="H359" s="12">
        <v>220.8</v>
      </c>
      <c r="I359" s="12">
        <v>-105</v>
      </c>
      <c r="J359" s="12">
        <v>-58</v>
      </c>
      <c r="K359" s="12">
        <v>44.76</v>
      </c>
      <c r="L359" s="12">
        <v>327</v>
      </c>
      <c r="M359" s="12">
        <v>466</v>
      </c>
      <c r="N359" s="12">
        <v>42.51</v>
      </c>
      <c r="O359" s="12">
        <v>116</v>
      </c>
      <c r="P359" s="12">
        <v>395</v>
      </c>
      <c r="Q359" s="12">
        <v>240.52</v>
      </c>
      <c r="R359" s="12">
        <v>1.38</v>
      </c>
      <c r="S359" s="13">
        <v>0.01</v>
      </c>
      <c r="T359" s="13">
        <v>0.05</v>
      </c>
      <c r="U359" s="12">
        <v>241.8</v>
      </c>
      <c r="V359" s="15">
        <v>277108</v>
      </c>
      <c r="W359" s="15">
        <v>302144</v>
      </c>
      <c r="X359" s="15">
        <v>-9.0299999999999994</v>
      </c>
      <c r="Y359" s="15">
        <v>8714</v>
      </c>
      <c r="Z359" s="12">
        <v>8683</v>
      </c>
      <c r="AA359" s="56">
        <v>-0.36</v>
      </c>
      <c r="AB359" s="58" t="s">
        <v>556</v>
      </c>
      <c r="AC359" s="51">
        <v>250</v>
      </c>
    </row>
    <row r="360" spans="1:29" ht="18" x14ac:dyDescent="0.35">
      <c r="A360" s="48">
        <f t="shared" si="5"/>
        <v>357</v>
      </c>
      <c r="B360" s="20" t="s">
        <v>182</v>
      </c>
      <c r="C360" s="12">
        <v>2262</v>
      </c>
      <c r="D360" s="12">
        <v>5399</v>
      </c>
      <c r="E360" s="12">
        <v>138.69999999999999</v>
      </c>
      <c r="F360" s="12">
        <v>-83</v>
      </c>
      <c r="G360" s="12">
        <v>-105</v>
      </c>
      <c r="H360" s="12">
        <v>26.51</v>
      </c>
      <c r="I360" s="12">
        <v>47</v>
      </c>
      <c r="J360" s="12">
        <v>-86</v>
      </c>
      <c r="K360" s="12">
        <v>-282.98</v>
      </c>
      <c r="L360" s="12">
        <v>0</v>
      </c>
      <c r="M360" s="12">
        <v>0</v>
      </c>
      <c r="N360" s="12"/>
      <c r="O360" s="12">
        <v>-129</v>
      </c>
      <c r="P360" s="12">
        <v>70</v>
      </c>
      <c r="Q360" s="12">
        <v>154.26</v>
      </c>
      <c r="R360" s="12">
        <v>1.3</v>
      </c>
      <c r="S360" s="13">
        <v>-0.3</v>
      </c>
      <c r="T360" s="13">
        <v>0.17</v>
      </c>
      <c r="U360" s="12">
        <v>155.19999999999999</v>
      </c>
      <c r="V360" s="15">
        <v>6205</v>
      </c>
      <c r="W360" s="15">
        <v>17265</v>
      </c>
      <c r="X360" s="15">
        <v>-178.24</v>
      </c>
      <c r="Y360" s="15">
        <v>429</v>
      </c>
      <c r="Z360" s="12">
        <v>422</v>
      </c>
      <c r="AA360" s="56">
        <v>-1.63</v>
      </c>
      <c r="AB360" s="58" t="s">
        <v>556</v>
      </c>
      <c r="AC360" s="51">
        <v>250</v>
      </c>
    </row>
    <row r="361" spans="1:29" ht="18" x14ac:dyDescent="0.35">
      <c r="A361" s="48">
        <f t="shared" si="5"/>
        <v>358</v>
      </c>
      <c r="B361" s="20" t="s">
        <v>414</v>
      </c>
      <c r="C361" s="12">
        <v>2360</v>
      </c>
      <c r="D361" s="12">
        <v>2563</v>
      </c>
      <c r="E361" s="12">
        <v>8.6</v>
      </c>
      <c r="F361" s="12">
        <v>202</v>
      </c>
      <c r="G361" s="12">
        <v>181</v>
      </c>
      <c r="H361" s="12">
        <v>-10.4</v>
      </c>
      <c r="I361" s="12">
        <v>88</v>
      </c>
      <c r="J361" s="12">
        <v>66</v>
      </c>
      <c r="K361" s="12">
        <v>-25</v>
      </c>
      <c r="L361" s="12">
        <v>75</v>
      </c>
      <c r="M361" s="12">
        <v>96</v>
      </c>
      <c r="N361" s="12">
        <v>28</v>
      </c>
      <c r="O361" s="12">
        <v>36</v>
      </c>
      <c r="P361" s="12">
        <v>22</v>
      </c>
      <c r="Q361" s="12">
        <v>-38.89</v>
      </c>
      <c r="R361" s="12">
        <v>0.86</v>
      </c>
      <c r="S361" s="13">
        <v>0.15</v>
      </c>
      <c r="T361" s="13">
        <v>0.1</v>
      </c>
      <c r="U361" s="12">
        <v>-32.299999999999997</v>
      </c>
      <c r="V361" s="15">
        <v>13612</v>
      </c>
      <c r="W361" s="15">
        <v>15039</v>
      </c>
      <c r="X361" s="15">
        <v>-10.48</v>
      </c>
      <c r="Y361" s="15">
        <v>234.9</v>
      </c>
      <c r="Z361" s="12">
        <v>212</v>
      </c>
      <c r="AA361" s="56">
        <v>-9.75</v>
      </c>
      <c r="AB361" s="58" t="s">
        <v>556</v>
      </c>
      <c r="AC361" s="51">
        <v>76.3</v>
      </c>
    </row>
    <row r="362" spans="1:29" ht="18" x14ac:dyDescent="0.35">
      <c r="A362" s="48">
        <f t="shared" si="5"/>
        <v>359</v>
      </c>
      <c r="B362" s="20" t="s">
        <v>128</v>
      </c>
      <c r="C362" s="12">
        <v>4279</v>
      </c>
      <c r="D362" s="12">
        <v>5740</v>
      </c>
      <c r="E362" s="12">
        <v>34.1</v>
      </c>
      <c r="F362" s="12">
        <v>208</v>
      </c>
      <c r="G362" s="12">
        <v>339</v>
      </c>
      <c r="H362" s="12">
        <v>62.98</v>
      </c>
      <c r="I362" s="12">
        <v>-25</v>
      </c>
      <c r="J362" s="12">
        <v>142</v>
      </c>
      <c r="K362" s="12">
        <v>668</v>
      </c>
      <c r="L362" s="12">
        <v>265</v>
      </c>
      <c r="M362" s="12">
        <v>150</v>
      </c>
      <c r="N362" s="12">
        <v>-43.4</v>
      </c>
      <c r="O362" s="12">
        <v>-32</v>
      </c>
      <c r="P362" s="12">
        <v>46</v>
      </c>
      <c r="Q362" s="12">
        <v>243.75</v>
      </c>
      <c r="R362" s="12">
        <v>0.8</v>
      </c>
      <c r="S362" s="13">
        <v>-0.04</v>
      </c>
      <c r="T362" s="13">
        <v>0.05</v>
      </c>
      <c r="U362" s="12">
        <v>241.9</v>
      </c>
      <c r="V362" s="15">
        <v>15934</v>
      </c>
      <c r="W362" s="15">
        <v>16826</v>
      </c>
      <c r="X362" s="15">
        <v>-5.6</v>
      </c>
      <c r="Y362" s="15">
        <v>867</v>
      </c>
      <c r="Z362" s="12">
        <v>878</v>
      </c>
      <c r="AA362" s="56">
        <v>1.27</v>
      </c>
      <c r="AB362" s="58" t="s">
        <v>556</v>
      </c>
      <c r="AC362" s="51">
        <v>112.5</v>
      </c>
    </row>
    <row r="363" spans="1:29" ht="18" x14ac:dyDescent="0.35">
      <c r="A363" s="48">
        <f t="shared" si="5"/>
        <v>360</v>
      </c>
      <c r="B363" s="20" t="s">
        <v>81</v>
      </c>
      <c r="C363" s="12">
        <v>2855</v>
      </c>
      <c r="D363" s="12">
        <v>2976</v>
      </c>
      <c r="E363" s="12">
        <v>4.2</v>
      </c>
      <c r="F363" s="12">
        <v>642</v>
      </c>
      <c r="G363" s="12">
        <v>664</v>
      </c>
      <c r="H363" s="12">
        <v>3.43</v>
      </c>
      <c r="I363" s="12">
        <v>152</v>
      </c>
      <c r="J363" s="12">
        <v>252</v>
      </c>
      <c r="K363" s="12">
        <v>65.790000000000006</v>
      </c>
      <c r="L363" s="12">
        <v>233</v>
      </c>
      <c r="M363" s="12">
        <v>235</v>
      </c>
      <c r="N363" s="12">
        <v>0.86</v>
      </c>
      <c r="O363" s="12">
        <v>257</v>
      </c>
      <c r="P363" s="12">
        <v>21</v>
      </c>
      <c r="Q363" s="12">
        <v>-91.83</v>
      </c>
      <c r="R363" s="12">
        <v>0.71</v>
      </c>
      <c r="S363" s="13">
        <v>0.57999999999999996</v>
      </c>
      <c r="T363" s="13">
        <v>0.05</v>
      </c>
      <c r="U363" s="12">
        <v>-92</v>
      </c>
      <c r="V363" s="15">
        <v>37073</v>
      </c>
      <c r="W363" s="15">
        <v>31420</v>
      </c>
      <c r="X363" s="15">
        <v>15.25</v>
      </c>
      <c r="Y363" s="15">
        <v>444</v>
      </c>
      <c r="Z363" s="12">
        <v>478</v>
      </c>
      <c r="AA363" s="56">
        <v>7.66</v>
      </c>
      <c r="AB363" s="58" t="s">
        <v>556</v>
      </c>
      <c r="AC363" s="51">
        <v>250</v>
      </c>
    </row>
    <row r="364" spans="1:29" ht="18" x14ac:dyDescent="0.35">
      <c r="A364" s="48">
        <f t="shared" si="5"/>
        <v>361</v>
      </c>
      <c r="B364" s="20" t="s">
        <v>430</v>
      </c>
      <c r="C364" s="12">
        <v>37147.4</v>
      </c>
      <c r="D364" s="12">
        <v>41033.9</v>
      </c>
      <c r="E364" s="12">
        <v>10.5</v>
      </c>
      <c r="F364" s="12">
        <v>630.79999999999995</v>
      </c>
      <c r="G364" s="12">
        <v>411.3</v>
      </c>
      <c r="H364" s="12">
        <v>-34.799999999999997</v>
      </c>
      <c r="I364" s="12">
        <v>181.4</v>
      </c>
      <c r="J364" s="12">
        <v>79.2</v>
      </c>
      <c r="K364" s="12">
        <v>-56.34</v>
      </c>
      <c r="L364" s="12">
        <v>37.9</v>
      </c>
      <c r="M364" s="12">
        <v>50</v>
      </c>
      <c r="N364" s="12">
        <v>31.93</v>
      </c>
      <c r="O364" s="12">
        <v>411.5</v>
      </c>
      <c r="P364" s="12">
        <v>287.5</v>
      </c>
      <c r="Q364" s="12">
        <v>-30.13</v>
      </c>
      <c r="R364" s="12">
        <v>0.7</v>
      </c>
      <c r="S364" s="13">
        <v>1.86</v>
      </c>
      <c r="T364" s="13">
        <v>1.29</v>
      </c>
      <c r="U364" s="12">
        <v>-30.5</v>
      </c>
      <c r="V364" s="15">
        <v>31867.7</v>
      </c>
      <c r="W364" s="15">
        <v>35208.199999999997</v>
      </c>
      <c r="X364" s="15">
        <v>-10.48</v>
      </c>
      <c r="Y364" s="15">
        <v>221.221</v>
      </c>
      <c r="Z364" s="12">
        <v>222.303</v>
      </c>
      <c r="AA364" s="56">
        <v>0.49</v>
      </c>
      <c r="AB364" s="58" t="s">
        <v>556</v>
      </c>
      <c r="AC364" s="51">
        <v>71.5</v>
      </c>
    </row>
    <row r="365" spans="1:29" ht="18" x14ac:dyDescent="0.35">
      <c r="A365" s="48">
        <f t="shared" si="5"/>
        <v>362</v>
      </c>
      <c r="B365" s="20" t="s">
        <v>275</v>
      </c>
      <c r="C365" s="12">
        <v>677.7</v>
      </c>
      <c r="D365" s="12">
        <v>692.7</v>
      </c>
      <c r="E365" s="12">
        <v>2.2000000000000002</v>
      </c>
      <c r="F365" s="12">
        <v>70.3</v>
      </c>
      <c r="G365" s="12">
        <v>44.9</v>
      </c>
      <c r="H365" s="12">
        <v>-36.130000000000003</v>
      </c>
      <c r="I365" s="12">
        <v>4.2</v>
      </c>
      <c r="J365" s="12">
        <v>-1.3</v>
      </c>
      <c r="K365" s="12">
        <v>-130.94999999999999</v>
      </c>
      <c r="L365" s="12">
        <v>37.9</v>
      </c>
      <c r="M365" s="12">
        <v>38.1</v>
      </c>
      <c r="N365" s="12">
        <v>0.53</v>
      </c>
      <c r="O365" s="12">
        <v>23.3</v>
      </c>
      <c r="P365" s="12">
        <v>3.2</v>
      </c>
      <c r="Q365" s="12">
        <v>-86.27</v>
      </c>
      <c r="R365" s="12">
        <v>0.46</v>
      </c>
      <c r="S365" s="13">
        <v>0.21</v>
      </c>
      <c r="T365" s="13">
        <v>0.03</v>
      </c>
      <c r="U365" s="12">
        <v>-86.2</v>
      </c>
      <c r="V365" s="15">
        <v>11364</v>
      </c>
      <c r="W365" s="15">
        <v>12128.5</v>
      </c>
      <c r="X365" s="15">
        <v>-6.73</v>
      </c>
      <c r="Y365" s="15">
        <v>112.19499999999999</v>
      </c>
      <c r="Z365" s="12">
        <v>112.49299999999999</v>
      </c>
      <c r="AA365" s="56">
        <v>0.27</v>
      </c>
      <c r="AB365" s="58" t="s">
        <v>556</v>
      </c>
      <c r="AC365" s="51">
        <v>18.8</v>
      </c>
    </row>
    <row r="366" spans="1:29" ht="18" x14ac:dyDescent="0.35">
      <c r="A366" s="48">
        <f t="shared" si="5"/>
        <v>363</v>
      </c>
      <c r="B366" s="20" t="s">
        <v>255</v>
      </c>
      <c r="C366" s="12">
        <v>1740</v>
      </c>
      <c r="D366" s="12">
        <v>1832</v>
      </c>
      <c r="E366" s="12">
        <v>5.3</v>
      </c>
      <c r="F366" s="12">
        <v>163</v>
      </c>
      <c r="G366" s="12">
        <v>25</v>
      </c>
      <c r="H366" s="12">
        <v>-84.66</v>
      </c>
      <c r="I366" s="12">
        <v>49</v>
      </c>
      <c r="J366" s="12">
        <v>2</v>
      </c>
      <c r="K366" s="12">
        <v>-95.92</v>
      </c>
      <c r="L366" s="12">
        <v>21</v>
      </c>
      <c r="M366" s="12">
        <v>19</v>
      </c>
      <c r="N366" s="12">
        <v>-9.52</v>
      </c>
      <c r="O366" s="12">
        <v>93</v>
      </c>
      <c r="P366" s="12">
        <v>4</v>
      </c>
      <c r="Q366" s="12">
        <v>-95.7</v>
      </c>
      <c r="R366" s="12">
        <v>0.22</v>
      </c>
      <c r="S366" s="13">
        <v>0.75</v>
      </c>
      <c r="T366" s="13">
        <v>0.03</v>
      </c>
      <c r="U366" s="12">
        <v>-95.7</v>
      </c>
      <c r="V366" s="15">
        <v>7288</v>
      </c>
      <c r="W366" s="15">
        <v>7409</v>
      </c>
      <c r="X366" s="15">
        <v>-1.66</v>
      </c>
      <c r="Y366" s="15">
        <v>124.29900000000001</v>
      </c>
      <c r="Z366" s="12">
        <v>123.63</v>
      </c>
      <c r="AA366" s="56">
        <v>-0.54</v>
      </c>
      <c r="AB366" s="58" t="s">
        <v>556</v>
      </c>
      <c r="AC366" s="51">
        <v>11.6</v>
      </c>
    </row>
    <row r="367" spans="1:29" ht="18" x14ac:dyDescent="0.35">
      <c r="A367" s="48">
        <f t="shared" si="5"/>
        <v>364</v>
      </c>
      <c r="B367" s="20" t="s">
        <v>121</v>
      </c>
      <c r="C367" s="12">
        <v>16388</v>
      </c>
      <c r="D367" s="12">
        <v>18982</v>
      </c>
      <c r="E367" s="12">
        <v>15.8</v>
      </c>
      <c r="F367" s="12">
        <v>290</v>
      </c>
      <c r="G367" s="12">
        <v>452</v>
      </c>
      <c r="H367" s="12">
        <v>55.86</v>
      </c>
      <c r="I367" s="12">
        <v>41</v>
      </c>
      <c r="J367" s="12">
        <v>22</v>
      </c>
      <c r="K367" s="12">
        <v>-46.34</v>
      </c>
      <c r="L367" s="12">
        <v>148</v>
      </c>
      <c r="M367" s="12">
        <v>195</v>
      </c>
      <c r="N367" s="12">
        <v>31.76</v>
      </c>
      <c r="O367" s="12">
        <v>30</v>
      </c>
      <c r="P367" s="12">
        <v>37</v>
      </c>
      <c r="Q367" s="12">
        <v>23.33</v>
      </c>
      <c r="R367" s="12">
        <v>0.19</v>
      </c>
      <c r="S367" s="13">
        <v>0.06</v>
      </c>
      <c r="T367" s="13">
        <v>0.08</v>
      </c>
      <c r="U367" s="12">
        <v>36.200000000000003</v>
      </c>
      <c r="V367" s="15">
        <v>32751</v>
      </c>
      <c r="W367" s="15">
        <v>35376</v>
      </c>
      <c r="X367" s="15">
        <v>-8.02</v>
      </c>
      <c r="Y367" s="15">
        <v>530</v>
      </c>
      <c r="Z367" s="12">
        <v>480</v>
      </c>
      <c r="AA367" s="56">
        <v>-9.43</v>
      </c>
      <c r="AB367" s="58" t="s">
        <v>556</v>
      </c>
      <c r="AC367" s="51">
        <v>20</v>
      </c>
    </row>
    <row r="368" spans="1:29" ht="18" x14ac:dyDescent="0.35">
      <c r="A368" s="48">
        <f t="shared" si="5"/>
        <v>365</v>
      </c>
      <c r="B368" s="20" t="s">
        <v>476</v>
      </c>
      <c r="C368" s="12">
        <v>27611</v>
      </c>
      <c r="D368" s="12">
        <v>31031</v>
      </c>
      <c r="E368" s="12">
        <v>12.4</v>
      </c>
      <c r="F368" s="12">
        <v>858</v>
      </c>
      <c r="G368" s="12">
        <v>44</v>
      </c>
      <c r="H368" s="12">
        <v>-94.87</v>
      </c>
      <c r="I368" s="12">
        <v>230</v>
      </c>
      <c r="J368" s="12">
        <v>-35</v>
      </c>
      <c r="K368" s="12">
        <v>-115.22</v>
      </c>
      <c r="L368" s="12">
        <v>126</v>
      </c>
      <c r="M368" s="12">
        <v>148</v>
      </c>
      <c r="N368" s="12">
        <v>17.46</v>
      </c>
      <c r="O368" s="12">
        <v>501</v>
      </c>
      <c r="P368" s="12">
        <v>-76</v>
      </c>
      <c r="Q368" s="12">
        <v>-115.17</v>
      </c>
      <c r="R368" s="12">
        <v>-0.24</v>
      </c>
      <c r="S368" s="13">
        <v>0.53</v>
      </c>
      <c r="T368" s="13">
        <v>-0.09</v>
      </c>
      <c r="U368" s="12">
        <v>-116.2</v>
      </c>
      <c r="V368" s="15">
        <v>29807</v>
      </c>
      <c r="W368" s="15">
        <v>30266</v>
      </c>
      <c r="X368" s="15">
        <v>-1.54</v>
      </c>
      <c r="Y368" s="15">
        <v>946</v>
      </c>
      <c r="Z368" s="12">
        <v>886</v>
      </c>
      <c r="AA368" s="56">
        <v>-6.34</v>
      </c>
      <c r="AB368" s="58" t="s">
        <v>534</v>
      </c>
      <c r="AC368" s="51">
        <v>22.5</v>
      </c>
    </row>
    <row r="369" spans="1:29" ht="18" x14ac:dyDescent="0.35">
      <c r="A369" s="48">
        <f t="shared" si="5"/>
        <v>366</v>
      </c>
      <c r="B369" s="20" t="s">
        <v>234</v>
      </c>
      <c r="C369" s="12">
        <v>4835.8999999999996</v>
      </c>
      <c r="D369" s="12">
        <v>4823.8</v>
      </c>
      <c r="E369" s="12">
        <v>-0.3</v>
      </c>
      <c r="F369" s="12">
        <v>93.4</v>
      </c>
      <c r="G369" s="12">
        <v>-9.1</v>
      </c>
      <c r="H369" s="12">
        <v>-109.74</v>
      </c>
      <c r="I369" s="12">
        <v>16.100000000000001</v>
      </c>
      <c r="J369" s="12">
        <v>3</v>
      </c>
      <c r="K369" s="12">
        <v>-81.37</v>
      </c>
      <c r="L369" s="12">
        <v>17.600000000000001</v>
      </c>
      <c r="M369" s="12">
        <v>17.100000000000001</v>
      </c>
      <c r="N369" s="12">
        <v>-2.84</v>
      </c>
      <c r="O369" s="12">
        <v>60.6</v>
      </c>
      <c r="P369" s="12">
        <v>-17.600000000000001</v>
      </c>
      <c r="Q369" s="12">
        <v>-129.04</v>
      </c>
      <c r="R369" s="12">
        <v>-0.36</v>
      </c>
      <c r="S369" s="13">
        <v>0.43</v>
      </c>
      <c r="T369" s="13">
        <v>-0.13</v>
      </c>
      <c r="U369" s="12">
        <v>-129.19999999999999</v>
      </c>
      <c r="V369" s="15">
        <v>5939.5</v>
      </c>
      <c r="W369" s="15">
        <v>6428.9</v>
      </c>
      <c r="X369" s="15">
        <v>-8.24</v>
      </c>
      <c r="Y369" s="15">
        <v>140.958</v>
      </c>
      <c r="Z369" s="12">
        <v>140.09899999999999</v>
      </c>
      <c r="AA369" s="56">
        <v>-0.61</v>
      </c>
      <c r="AB369" s="58" t="s">
        <v>556</v>
      </c>
      <c r="AC369" s="51">
        <v>33.200000000000003</v>
      </c>
    </row>
    <row r="370" spans="1:29" ht="18" x14ac:dyDescent="0.35">
      <c r="A370" s="48">
        <f t="shared" si="5"/>
        <v>367</v>
      </c>
      <c r="B370" s="20" t="s">
        <v>76</v>
      </c>
      <c r="C370" s="12">
        <v>2063.8000000000002</v>
      </c>
      <c r="D370" s="12">
        <v>2169.1</v>
      </c>
      <c r="E370" s="12">
        <v>5.0999999999999996</v>
      </c>
      <c r="F370" s="12">
        <v>40.700000000000003</v>
      </c>
      <c r="G370" s="12">
        <v>18.399999999999999</v>
      </c>
      <c r="H370" s="12">
        <v>-54.79</v>
      </c>
      <c r="I370" s="12">
        <v>-0.3</v>
      </c>
      <c r="J370" s="12">
        <v>12.7</v>
      </c>
      <c r="K370" s="12">
        <v>4333.33</v>
      </c>
      <c r="L370" s="12">
        <v>20.9</v>
      </c>
      <c r="M370" s="12">
        <v>19.899999999999999</v>
      </c>
      <c r="N370" s="12">
        <v>-4.78</v>
      </c>
      <c r="O370" s="12">
        <v>24.7</v>
      </c>
      <c r="P370" s="12">
        <v>-14.1</v>
      </c>
      <c r="Q370" s="12">
        <v>-157.09</v>
      </c>
      <c r="R370" s="12">
        <v>-0.65</v>
      </c>
      <c r="S370" s="13">
        <v>0.06</v>
      </c>
      <c r="T370" s="13">
        <v>-0.04</v>
      </c>
      <c r="U370" s="12">
        <v>-159.5</v>
      </c>
      <c r="V370" s="15">
        <v>9734.9</v>
      </c>
      <c r="W370" s="15">
        <v>10131.6</v>
      </c>
      <c r="X370" s="15">
        <v>-4.08</v>
      </c>
      <c r="Y370" s="15">
        <v>399.3</v>
      </c>
      <c r="Z370" s="12">
        <v>383.4</v>
      </c>
      <c r="AA370" s="56">
        <v>-3.98</v>
      </c>
      <c r="AB370" s="58" t="s">
        <v>556</v>
      </c>
      <c r="AC370" s="51">
        <v>18.399999999999999</v>
      </c>
    </row>
    <row r="371" spans="1:29" ht="18" x14ac:dyDescent="0.35">
      <c r="A371" s="48">
        <f t="shared" si="5"/>
        <v>368</v>
      </c>
      <c r="B371" s="20" t="s">
        <v>444</v>
      </c>
      <c r="C371" s="12">
        <v>405.3</v>
      </c>
      <c r="D371" s="12">
        <v>577.5</v>
      </c>
      <c r="E371" s="12">
        <v>42.5</v>
      </c>
      <c r="F371" s="12">
        <v>-64.2</v>
      </c>
      <c r="G371" s="12">
        <v>0.5</v>
      </c>
      <c r="H371" s="12">
        <v>-100.78</v>
      </c>
      <c r="I371" s="12">
        <v>-21.8</v>
      </c>
      <c r="J371" s="12">
        <v>-2.5</v>
      </c>
      <c r="K371" s="12">
        <v>88.53</v>
      </c>
      <c r="L371" s="12">
        <v>6.1</v>
      </c>
      <c r="M371" s="12">
        <v>6</v>
      </c>
      <c r="N371" s="12">
        <v>-1.64</v>
      </c>
      <c r="O371" s="12">
        <v>-48.9</v>
      </c>
      <c r="P371" s="12">
        <v>-3.8</v>
      </c>
      <c r="Q371" s="12">
        <v>92.23</v>
      </c>
      <c r="R371" s="12">
        <v>-0.66</v>
      </c>
      <c r="S371" s="13">
        <v>-0.45</v>
      </c>
      <c r="T371" s="13">
        <v>-0.03</v>
      </c>
      <c r="U371" s="12">
        <v>92.4</v>
      </c>
      <c r="V371" s="15">
        <v>2190.8000000000002</v>
      </c>
      <c r="W371" s="15">
        <v>1758.6</v>
      </c>
      <c r="X371" s="15">
        <v>19.73</v>
      </c>
      <c r="Y371" s="15">
        <v>108.565</v>
      </c>
      <c r="Z371" s="12">
        <v>108.86799999999999</v>
      </c>
      <c r="AA371" s="56">
        <v>0.28000000000000003</v>
      </c>
      <c r="AB371" s="58" t="s">
        <v>556</v>
      </c>
      <c r="AC371" s="51">
        <v>250</v>
      </c>
    </row>
    <row r="372" spans="1:29" ht="18" x14ac:dyDescent="0.35">
      <c r="A372" s="48">
        <f t="shared" si="5"/>
        <v>369</v>
      </c>
      <c r="B372" s="20" t="s">
        <v>447</v>
      </c>
      <c r="C372" s="12">
        <v>2969</v>
      </c>
      <c r="D372" s="12">
        <v>4222</v>
      </c>
      <c r="E372" s="12">
        <v>42.2</v>
      </c>
      <c r="F372" s="12">
        <v>448</v>
      </c>
      <c r="G372" s="12">
        <v>191</v>
      </c>
      <c r="H372" s="12">
        <v>-57.37</v>
      </c>
      <c r="I372" s="12">
        <v>18</v>
      </c>
      <c r="J372" s="12">
        <v>18</v>
      </c>
      <c r="K372" s="12">
        <v>0</v>
      </c>
      <c r="L372" s="12">
        <v>86</v>
      </c>
      <c r="M372" s="12">
        <v>185</v>
      </c>
      <c r="N372" s="12">
        <v>115.12</v>
      </c>
      <c r="O372" s="12">
        <v>344</v>
      </c>
      <c r="P372" s="12">
        <v>-50</v>
      </c>
      <c r="Q372" s="12">
        <v>-114.53</v>
      </c>
      <c r="R372" s="12">
        <v>-1.18</v>
      </c>
      <c r="S372" s="13">
        <v>1.58</v>
      </c>
      <c r="T372" s="13">
        <v>-0.19</v>
      </c>
      <c r="U372" s="12">
        <v>-111.8</v>
      </c>
      <c r="V372" s="15">
        <v>16158</v>
      </c>
      <c r="W372" s="15">
        <v>33421</v>
      </c>
      <c r="X372" s="15">
        <v>-106.84</v>
      </c>
      <c r="Y372" s="15">
        <v>217.86600000000001</v>
      </c>
      <c r="Z372" s="12">
        <v>267.34100000000001</v>
      </c>
      <c r="AA372" s="56">
        <v>22.71</v>
      </c>
      <c r="AB372" s="58" t="s">
        <v>556</v>
      </c>
      <c r="AC372" s="51">
        <v>309.7</v>
      </c>
    </row>
    <row r="373" spans="1:29" ht="18" x14ac:dyDescent="0.35">
      <c r="A373" s="48">
        <f t="shared" si="5"/>
        <v>370</v>
      </c>
      <c r="B373" s="20" t="s">
        <v>536</v>
      </c>
      <c r="C373" s="12">
        <v>64370</v>
      </c>
      <c r="D373" s="12">
        <v>58473</v>
      </c>
      <c r="E373" s="12">
        <v>-9.1999999999999993</v>
      </c>
      <c r="F373" s="12">
        <v>5688</v>
      </c>
      <c r="G373" s="12">
        <v>-1523</v>
      </c>
      <c r="H373" s="12">
        <v>-126.78</v>
      </c>
      <c r="I373" s="12">
        <v>1549</v>
      </c>
      <c r="J373" s="12">
        <v>-452</v>
      </c>
      <c r="K373" s="12">
        <v>-129.18</v>
      </c>
      <c r="L373" s="12">
        <v>1067</v>
      </c>
      <c r="M373" s="12">
        <v>1192</v>
      </c>
      <c r="N373" s="12">
        <v>11.72</v>
      </c>
      <c r="O373" s="12">
        <v>4060</v>
      </c>
      <c r="P373" s="12">
        <v>-1138</v>
      </c>
      <c r="Q373" s="12">
        <v>-128.03</v>
      </c>
      <c r="R373" s="12">
        <v>-1.95</v>
      </c>
      <c r="S373" s="13">
        <v>7.05</v>
      </c>
      <c r="T373" s="13">
        <v>-1.98</v>
      </c>
      <c r="U373" s="12">
        <v>-128</v>
      </c>
      <c r="V373" s="15">
        <v>361600</v>
      </c>
      <c r="W373" s="15">
        <v>355250</v>
      </c>
      <c r="X373" s="15">
        <v>1.76</v>
      </c>
      <c r="Y373" s="15">
        <v>1.6439999999999999</v>
      </c>
      <c r="Z373" s="12">
        <v>1.645</v>
      </c>
      <c r="AA373" s="56">
        <v>0.04</v>
      </c>
      <c r="AB373" s="58" t="s">
        <v>556</v>
      </c>
      <c r="AC373" s="51">
        <v>29</v>
      </c>
    </row>
    <row r="374" spans="1:29" ht="18" x14ac:dyDescent="0.35">
      <c r="A374" s="48">
        <f t="shared" si="5"/>
        <v>371</v>
      </c>
      <c r="B374" s="20" t="s">
        <v>74</v>
      </c>
      <c r="C374" s="12">
        <v>1523</v>
      </c>
      <c r="D374" s="12">
        <v>1224</v>
      </c>
      <c r="E374" s="12">
        <v>-19.600000000000001</v>
      </c>
      <c r="F374" s="12">
        <v>289</v>
      </c>
      <c r="G374" s="12">
        <v>-37</v>
      </c>
      <c r="H374" s="12">
        <v>-112.8</v>
      </c>
      <c r="I374" s="12">
        <v>75</v>
      </c>
      <c r="J374" s="12">
        <v>-19</v>
      </c>
      <c r="K374" s="12">
        <v>-125.33</v>
      </c>
      <c r="L374" s="12">
        <v>13</v>
      </c>
      <c r="M374" s="12">
        <v>13</v>
      </c>
      <c r="N374" s="12">
        <v>0</v>
      </c>
      <c r="O374" s="12">
        <v>201</v>
      </c>
      <c r="P374" s="12">
        <v>-31</v>
      </c>
      <c r="Q374" s="12">
        <v>-115.42</v>
      </c>
      <c r="R374" s="12">
        <v>-2.5299999999999998</v>
      </c>
      <c r="S374" s="13">
        <v>1.21</v>
      </c>
      <c r="T374" s="13">
        <v>-0.19</v>
      </c>
      <c r="U374" s="12">
        <v>-115.7</v>
      </c>
      <c r="V374" s="15">
        <v>13497</v>
      </c>
      <c r="W374" s="15">
        <v>13524</v>
      </c>
      <c r="X374" s="15">
        <v>-0.2</v>
      </c>
      <c r="Y374" s="15">
        <v>166.5</v>
      </c>
      <c r="Z374" s="12">
        <v>164</v>
      </c>
      <c r="AA374" s="56">
        <v>-1.5</v>
      </c>
      <c r="AB374" s="58" t="s">
        <v>556</v>
      </c>
      <c r="AC374" s="51">
        <v>36.4</v>
      </c>
    </row>
    <row r="375" spans="1:29" ht="18" x14ac:dyDescent="0.35">
      <c r="A375" s="48">
        <f t="shared" si="5"/>
        <v>372</v>
      </c>
      <c r="B375" s="20" t="s">
        <v>470</v>
      </c>
      <c r="C375" s="12">
        <v>2107.6999999999998</v>
      </c>
      <c r="D375" s="12">
        <v>2498.9</v>
      </c>
      <c r="E375" s="12">
        <v>18.600000000000001</v>
      </c>
      <c r="F375" s="12">
        <v>155.6</v>
      </c>
      <c r="G375" s="12">
        <v>60</v>
      </c>
      <c r="H375" s="12">
        <v>-61.44</v>
      </c>
      <c r="I375" s="12">
        <v>24.5</v>
      </c>
      <c r="J375" s="12">
        <v>90.9</v>
      </c>
      <c r="K375" s="12">
        <v>271.02</v>
      </c>
      <c r="L375" s="12">
        <v>30.6</v>
      </c>
      <c r="M375" s="12">
        <v>34.9</v>
      </c>
      <c r="N375" s="12">
        <v>14.05</v>
      </c>
      <c r="O375" s="12">
        <v>100.7</v>
      </c>
      <c r="P375" s="12">
        <v>-65.2</v>
      </c>
      <c r="Q375" s="12">
        <v>-164.75</v>
      </c>
      <c r="R375" s="12">
        <v>-2.61</v>
      </c>
      <c r="S375" s="13">
        <v>1.26</v>
      </c>
      <c r="T375" s="13">
        <v>-0.85</v>
      </c>
      <c r="U375" s="12">
        <v>-167.3</v>
      </c>
      <c r="V375" s="15">
        <v>6263.4</v>
      </c>
      <c r="W375" s="15">
        <v>6349.3</v>
      </c>
      <c r="X375" s="15">
        <v>-1.37</v>
      </c>
      <c r="Y375" s="15">
        <v>80</v>
      </c>
      <c r="Z375" s="12">
        <v>77</v>
      </c>
      <c r="AA375" s="56">
        <v>-3.75</v>
      </c>
      <c r="AB375" s="58" t="s">
        <v>538</v>
      </c>
      <c r="AC375" s="51">
        <v>32.799999999999997</v>
      </c>
    </row>
    <row r="376" spans="1:29" ht="18" x14ac:dyDescent="0.35">
      <c r="A376" s="48">
        <f t="shared" si="5"/>
        <v>373</v>
      </c>
      <c r="B376" s="20" t="s">
        <v>117</v>
      </c>
      <c r="C376" s="12">
        <v>508.1</v>
      </c>
      <c r="D376" s="12">
        <v>536.4</v>
      </c>
      <c r="E376" s="12">
        <v>5.6</v>
      </c>
      <c r="F376" s="12">
        <v>143.1</v>
      </c>
      <c r="G376" s="12">
        <v>90.3</v>
      </c>
      <c r="H376" s="12">
        <v>-36.9</v>
      </c>
      <c r="I376" s="12">
        <v>1.9</v>
      </c>
      <c r="J376" s="12">
        <v>1.5</v>
      </c>
      <c r="K376" s="12">
        <v>-21.05</v>
      </c>
      <c r="L376" s="12">
        <v>82.7</v>
      </c>
      <c r="M376" s="12">
        <v>88.2</v>
      </c>
      <c r="N376" s="12">
        <v>6.65</v>
      </c>
      <c r="O376" s="12">
        <v>32.4</v>
      </c>
      <c r="P376" s="12">
        <v>-17.5</v>
      </c>
      <c r="Q376" s="12">
        <v>-154.01</v>
      </c>
      <c r="R376" s="12">
        <v>-3.26</v>
      </c>
      <c r="S376" s="13">
        <v>0.17</v>
      </c>
      <c r="T376" s="13">
        <v>-0.09</v>
      </c>
      <c r="U376" s="12">
        <v>-154</v>
      </c>
      <c r="V376" s="15">
        <v>13889.7</v>
      </c>
      <c r="W376" s="15">
        <v>12504.4</v>
      </c>
      <c r="X376" s="15">
        <v>9.9700000000000006</v>
      </c>
      <c r="Y376" s="15">
        <v>190.37200000000001</v>
      </c>
      <c r="Z376" s="12">
        <v>190.08099999999999</v>
      </c>
      <c r="AA376" s="56">
        <v>-0.15</v>
      </c>
      <c r="AB376" s="58" t="s">
        <v>556</v>
      </c>
      <c r="AC376" s="51">
        <v>83.8</v>
      </c>
    </row>
    <row r="377" spans="1:29" ht="18" x14ac:dyDescent="0.35">
      <c r="A377" s="48">
        <f t="shared" si="5"/>
        <v>374</v>
      </c>
      <c r="B377" s="20" t="s">
        <v>111</v>
      </c>
      <c r="C377" s="12">
        <v>1741</v>
      </c>
      <c r="D377" s="12">
        <v>1795</v>
      </c>
      <c r="E377" s="12">
        <v>3.1</v>
      </c>
      <c r="F377" s="12">
        <v>-104</v>
      </c>
      <c r="G377" s="12">
        <v>-39</v>
      </c>
      <c r="H377" s="12">
        <v>-62.5</v>
      </c>
      <c r="I377" s="12">
        <v>-9</v>
      </c>
      <c r="J377" s="12">
        <v>3</v>
      </c>
      <c r="K377" s="12">
        <v>133.33000000000001</v>
      </c>
      <c r="L377" s="12">
        <v>25</v>
      </c>
      <c r="M377" s="12">
        <v>24</v>
      </c>
      <c r="N377" s="12">
        <v>-4</v>
      </c>
      <c r="O377" s="12">
        <v>-122</v>
      </c>
      <c r="P377" s="12">
        <v>-68</v>
      </c>
      <c r="Q377" s="12">
        <v>44.26</v>
      </c>
      <c r="R377" s="12">
        <v>-3.79</v>
      </c>
      <c r="S377" s="13">
        <v>-0.32</v>
      </c>
      <c r="T377" s="13">
        <v>-0.18</v>
      </c>
      <c r="U377" s="12">
        <v>44.4</v>
      </c>
      <c r="V377" s="15">
        <v>6983</v>
      </c>
      <c r="W377" s="15">
        <v>5928</v>
      </c>
      <c r="X377" s="15">
        <v>15.11</v>
      </c>
      <c r="Y377" s="15">
        <v>376</v>
      </c>
      <c r="Z377" s="12">
        <v>377</v>
      </c>
      <c r="AA377" s="56">
        <v>0.27</v>
      </c>
      <c r="AB377" s="58" t="s">
        <v>556</v>
      </c>
      <c r="AC377" s="51">
        <v>250</v>
      </c>
    </row>
    <row r="378" spans="1:29" ht="18" x14ac:dyDescent="0.35">
      <c r="A378" s="48">
        <f t="shared" si="5"/>
        <v>375</v>
      </c>
      <c r="B378" s="20" t="s">
        <v>336</v>
      </c>
      <c r="C378" s="12">
        <v>3551</v>
      </c>
      <c r="D378" s="12">
        <v>3810</v>
      </c>
      <c r="E378" s="12">
        <v>7.3</v>
      </c>
      <c r="F378" s="12">
        <v>446</v>
      </c>
      <c r="G378" s="12">
        <v>-59</v>
      </c>
      <c r="H378" s="12">
        <v>-113.23</v>
      </c>
      <c r="I378" s="12">
        <v>8</v>
      </c>
      <c r="J378" s="12">
        <v>-28</v>
      </c>
      <c r="K378" s="12">
        <v>-450</v>
      </c>
      <c r="L378" s="12">
        <v>121</v>
      </c>
      <c r="M378" s="12">
        <v>122</v>
      </c>
      <c r="N378" s="12">
        <v>0.83</v>
      </c>
      <c r="O378" s="12">
        <v>300</v>
      </c>
      <c r="P378" s="12">
        <v>-197</v>
      </c>
      <c r="Q378" s="12">
        <v>-165.67</v>
      </c>
      <c r="R378" s="12">
        <v>-5.17</v>
      </c>
      <c r="S378" s="13">
        <v>0.57999999999999996</v>
      </c>
      <c r="T378" s="13">
        <v>-0.38</v>
      </c>
      <c r="U378" s="12">
        <v>-165.9</v>
      </c>
      <c r="V378" s="15">
        <v>19668</v>
      </c>
      <c r="W378" s="15">
        <v>20411</v>
      </c>
      <c r="X378" s="15">
        <v>-3.78</v>
      </c>
      <c r="Y378" s="15">
        <v>522</v>
      </c>
      <c r="Z378" s="12">
        <v>520</v>
      </c>
      <c r="AA378" s="56">
        <v>-0.38</v>
      </c>
      <c r="AB378" s="58" t="s">
        <v>556</v>
      </c>
      <c r="AC378" s="51">
        <v>96.7</v>
      </c>
    </row>
    <row r="379" spans="1:29" ht="18" x14ac:dyDescent="0.35">
      <c r="A379" s="48">
        <f t="shared" si="5"/>
        <v>376</v>
      </c>
      <c r="B379" s="20" t="s">
        <v>144</v>
      </c>
      <c r="C379" s="12">
        <v>2188.6999999999998</v>
      </c>
      <c r="D379" s="12">
        <v>2508</v>
      </c>
      <c r="E379" s="12">
        <v>14.6</v>
      </c>
      <c r="F379" s="12">
        <v>-88.3</v>
      </c>
      <c r="G379" s="12">
        <v>-118</v>
      </c>
      <c r="H379" s="12">
        <v>33.64</v>
      </c>
      <c r="I379" s="12">
        <v>-46.7</v>
      </c>
      <c r="J379" s="12">
        <v>-20</v>
      </c>
      <c r="K379" s="12">
        <v>57.17</v>
      </c>
      <c r="L379" s="12">
        <v>43</v>
      </c>
      <c r="M379" s="12">
        <v>51</v>
      </c>
      <c r="N379" s="12">
        <v>18.600000000000001</v>
      </c>
      <c r="O379" s="12">
        <v>-86.1</v>
      </c>
      <c r="P379" s="12">
        <v>-137</v>
      </c>
      <c r="Q379" s="12">
        <v>-59.12</v>
      </c>
      <c r="R379" s="12">
        <v>-5.46</v>
      </c>
      <c r="S379" s="13">
        <v>-0.56999999999999995</v>
      </c>
      <c r="T379" s="13">
        <v>-0.9</v>
      </c>
      <c r="U379" s="12">
        <v>-57.7</v>
      </c>
      <c r="V379" s="15">
        <v>13579.6</v>
      </c>
      <c r="W379" s="15">
        <v>16234</v>
      </c>
      <c r="X379" s="15">
        <v>-19.55</v>
      </c>
      <c r="Y379" s="15">
        <v>150.53100000000001</v>
      </c>
      <c r="Z379" s="12">
        <v>151.81700000000001</v>
      </c>
      <c r="AA379" s="56">
        <v>0.85</v>
      </c>
      <c r="AB379" s="58" t="s">
        <v>556</v>
      </c>
      <c r="AC379" s="51">
        <v>56.8</v>
      </c>
    </row>
    <row r="380" spans="1:29" ht="18" x14ac:dyDescent="0.35">
      <c r="A380" s="48">
        <f t="shared" si="5"/>
        <v>377</v>
      </c>
      <c r="B380" s="20" t="s">
        <v>283</v>
      </c>
      <c r="C380" s="12">
        <v>1254</v>
      </c>
      <c r="D380" s="12">
        <v>1383</v>
      </c>
      <c r="E380" s="12">
        <v>10.3</v>
      </c>
      <c r="F380" s="12">
        <v>-225</v>
      </c>
      <c r="G380" s="12">
        <v>111</v>
      </c>
      <c r="H380" s="12">
        <v>-149.33000000000001</v>
      </c>
      <c r="I380" s="12">
        <v>-13</v>
      </c>
      <c r="J380" s="12">
        <v>73</v>
      </c>
      <c r="K380" s="12">
        <v>661.54</v>
      </c>
      <c r="L380" s="12">
        <v>84</v>
      </c>
      <c r="M380" s="12">
        <v>103</v>
      </c>
      <c r="N380" s="12">
        <v>22.62</v>
      </c>
      <c r="O380" s="12">
        <v>-336</v>
      </c>
      <c r="P380" s="12">
        <v>-117</v>
      </c>
      <c r="Q380" s="12">
        <v>65.180000000000007</v>
      </c>
      <c r="R380" s="12">
        <v>-8.4600000000000009</v>
      </c>
      <c r="S380" s="13">
        <v>-1.07</v>
      </c>
      <c r="T380" s="13">
        <v>-0.38</v>
      </c>
      <c r="U380" s="12">
        <v>64.7</v>
      </c>
      <c r="V380" s="15">
        <v>13952</v>
      </c>
      <c r="W380" s="15">
        <v>11467</v>
      </c>
      <c r="X380" s="15">
        <v>17.809999999999999</v>
      </c>
      <c r="Y380" s="15">
        <v>313.89999999999998</v>
      </c>
      <c r="Z380" s="12">
        <v>309.5</v>
      </c>
      <c r="AA380" s="56">
        <v>-1.4</v>
      </c>
      <c r="AB380" s="58" t="s">
        <v>556</v>
      </c>
      <c r="AC380" s="51">
        <v>250</v>
      </c>
    </row>
    <row r="381" spans="1:29" ht="18" x14ac:dyDescent="0.35">
      <c r="A381" s="48">
        <f t="shared" si="5"/>
        <v>378</v>
      </c>
      <c r="B381" s="20" t="s">
        <v>230</v>
      </c>
      <c r="C381" s="12">
        <v>3572.9</v>
      </c>
      <c r="D381" s="12">
        <v>3672.1</v>
      </c>
      <c r="E381" s="12">
        <v>2.8</v>
      </c>
      <c r="F381" s="12">
        <v>-2803.5</v>
      </c>
      <c r="G381" s="12">
        <v>-715.5</v>
      </c>
      <c r="H381" s="12">
        <v>-74.48</v>
      </c>
      <c r="I381" s="12">
        <v>-532.1</v>
      </c>
      <c r="J381" s="12">
        <v>-682.2</v>
      </c>
      <c r="K381" s="12">
        <v>-28.21</v>
      </c>
      <c r="L381" s="12">
        <v>289.7</v>
      </c>
      <c r="M381" s="12">
        <v>250.6</v>
      </c>
      <c r="N381" s="12">
        <v>-13.5</v>
      </c>
      <c r="O381" s="12">
        <v>-2631.7</v>
      </c>
      <c r="P381" s="12">
        <v>-332.5</v>
      </c>
      <c r="Q381" s="12">
        <v>87.37</v>
      </c>
      <c r="R381" s="12">
        <v>-9.0500000000000007</v>
      </c>
      <c r="S381" s="13">
        <v>-7.85</v>
      </c>
      <c r="T381" s="13">
        <v>-0.99</v>
      </c>
      <c r="U381" s="12">
        <v>87.3</v>
      </c>
      <c r="V381" s="15">
        <v>51648.5</v>
      </c>
      <c r="W381" s="15">
        <v>39693.4</v>
      </c>
      <c r="X381" s="15">
        <v>23.15</v>
      </c>
      <c r="Y381" s="15">
        <v>335.1</v>
      </c>
      <c r="Z381" s="12">
        <v>334.6</v>
      </c>
      <c r="AA381" s="56">
        <v>-0.15</v>
      </c>
      <c r="AB381" s="58" t="s">
        <v>556</v>
      </c>
      <c r="AC381" s="51">
        <v>250</v>
      </c>
    </row>
    <row r="382" spans="1:29" ht="18" x14ac:dyDescent="0.35">
      <c r="A382" s="48">
        <f t="shared" si="5"/>
        <v>379</v>
      </c>
      <c r="B382" s="20" t="s">
        <v>140</v>
      </c>
      <c r="C382" s="12">
        <v>384.1</v>
      </c>
      <c r="D382" s="12">
        <v>382.3</v>
      </c>
      <c r="E382" s="12">
        <v>-0.5</v>
      </c>
      <c r="F382" s="12">
        <v>-192</v>
      </c>
      <c r="G382" s="12">
        <v>-40</v>
      </c>
      <c r="H382" s="12">
        <v>-79.17</v>
      </c>
      <c r="I382" s="12">
        <v>-10.9</v>
      </c>
      <c r="J382" s="12">
        <v>0.8</v>
      </c>
      <c r="K382" s="12">
        <v>107.34</v>
      </c>
      <c r="L382" s="12">
        <v>5.9</v>
      </c>
      <c r="M382" s="12">
        <v>0.4</v>
      </c>
      <c r="N382" s="12">
        <v>-93.22</v>
      </c>
      <c r="O382" s="12">
        <v>-187.1</v>
      </c>
      <c r="P382" s="12">
        <v>-41.1</v>
      </c>
      <c r="Q382" s="12">
        <v>78.03</v>
      </c>
      <c r="R382" s="12">
        <v>-10.75</v>
      </c>
      <c r="S382" s="13">
        <v>-0.96</v>
      </c>
      <c r="T382" s="13">
        <v>-0.19</v>
      </c>
      <c r="U382" s="12">
        <v>79.7</v>
      </c>
      <c r="V382" s="15">
        <v>641.4</v>
      </c>
      <c r="W382" s="15">
        <v>678</v>
      </c>
      <c r="X382" s="15">
        <v>-5.71</v>
      </c>
      <c r="Y382" s="15">
        <v>195.26</v>
      </c>
      <c r="Z382" s="12">
        <v>211.68100000000001</v>
      </c>
      <c r="AA382" s="56">
        <v>8.41</v>
      </c>
      <c r="AB382" s="58" t="s">
        <v>556</v>
      </c>
      <c r="AC382" s="51">
        <v>250</v>
      </c>
    </row>
    <row r="383" spans="1:29" ht="18" x14ac:dyDescent="0.35">
      <c r="A383" s="48">
        <f t="shared" si="5"/>
        <v>380</v>
      </c>
      <c r="B383" s="20" t="s">
        <v>87</v>
      </c>
      <c r="C383" s="12">
        <v>2375</v>
      </c>
      <c r="D383" s="12">
        <v>2500</v>
      </c>
      <c r="E383" s="12">
        <v>5.3</v>
      </c>
      <c r="F383" s="12">
        <v>57</v>
      </c>
      <c r="G383" s="12">
        <v>-413</v>
      </c>
      <c r="H383" s="12">
        <v>-824.56</v>
      </c>
      <c r="I383" s="12">
        <v>-66</v>
      </c>
      <c r="J383" s="12">
        <v>124</v>
      </c>
      <c r="K383" s="12">
        <v>287.88</v>
      </c>
      <c r="L383" s="12">
        <v>37</v>
      </c>
      <c r="M383" s="12">
        <v>52</v>
      </c>
      <c r="N383" s="12">
        <v>40.54</v>
      </c>
      <c r="O383" s="12">
        <v>62</v>
      </c>
      <c r="P383" s="12">
        <v>-613</v>
      </c>
      <c r="Q383" s="12">
        <v>-1088.71</v>
      </c>
      <c r="R383" s="12">
        <v>-24.52</v>
      </c>
      <c r="S383" s="13">
        <v>7.0000000000000007E-2</v>
      </c>
      <c r="T383" s="13">
        <v>-0.72</v>
      </c>
      <c r="U383" s="12"/>
      <c r="V383" s="15">
        <v>9997</v>
      </c>
      <c r="W383" s="15">
        <v>12421</v>
      </c>
      <c r="X383" s="15">
        <v>-24.25</v>
      </c>
      <c r="Y383" s="15">
        <v>936</v>
      </c>
      <c r="Z383" s="12">
        <v>848</v>
      </c>
      <c r="AA383" s="56">
        <v>-9.4</v>
      </c>
      <c r="AB383" s="58" t="s">
        <v>556</v>
      </c>
      <c r="AC383" s="51">
        <v>250</v>
      </c>
    </row>
    <row r="384" spans="1:29" ht="18" x14ac:dyDescent="0.35">
      <c r="A384" s="48">
        <f t="shared" si="5"/>
        <v>381</v>
      </c>
      <c r="B384" s="20" t="s">
        <v>451</v>
      </c>
      <c r="C384" s="12">
        <v>984.4</v>
      </c>
      <c r="D384" s="12">
        <v>1518.6</v>
      </c>
      <c r="E384" s="12">
        <v>54.3</v>
      </c>
      <c r="F384" s="12">
        <v>275.89999999999998</v>
      </c>
      <c r="G384" s="12">
        <v>406.9</v>
      </c>
      <c r="H384" s="12">
        <v>47.48</v>
      </c>
      <c r="I384" s="12">
        <v>16.2</v>
      </c>
      <c r="J384" s="12">
        <v>710.4</v>
      </c>
      <c r="K384" s="12">
        <v>4285.1899999999996</v>
      </c>
      <c r="L384" s="12">
        <v>42.6</v>
      </c>
      <c r="M384" s="12">
        <v>68</v>
      </c>
      <c r="N384" s="12">
        <v>59.62</v>
      </c>
      <c r="O384" s="12">
        <v>217</v>
      </c>
      <c r="P384" s="12">
        <v>-372.8</v>
      </c>
      <c r="Q384" s="12">
        <v>-271.8</v>
      </c>
      <c r="R384" s="12">
        <v>-24.55</v>
      </c>
      <c r="S384" s="13">
        <v>0.64</v>
      </c>
      <c r="T384" s="13">
        <v>-1</v>
      </c>
      <c r="U384" s="12">
        <v>-254.9</v>
      </c>
      <c r="V384" s="15">
        <v>4896.8999999999996</v>
      </c>
      <c r="W384" s="15">
        <v>10505.5</v>
      </c>
      <c r="X384" s="15">
        <v>-114.53</v>
      </c>
      <c r="Y384" s="15">
        <v>337.51</v>
      </c>
      <c r="Z384" s="12">
        <v>374.18900000000002</v>
      </c>
      <c r="AA384" s="56">
        <v>10.87</v>
      </c>
      <c r="AB384" s="58" t="s">
        <v>534</v>
      </c>
      <c r="AC384" s="51">
        <v>262.7</v>
      </c>
    </row>
    <row r="385" spans="1:29" ht="18" x14ac:dyDescent="0.35">
      <c r="A385" s="48">
        <f t="shared" si="5"/>
        <v>382</v>
      </c>
      <c r="B385" s="20" t="s">
        <v>458</v>
      </c>
      <c r="C385" s="12">
        <v>478.8</v>
      </c>
      <c r="D385" s="12">
        <v>553.79999999999995</v>
      </c>
      <c r="E385" s="12">
        <v>15.7</v>
      </c>
      <c r="F385" s="12">
        <v>-168.2</v>
      </c>
      <c r="G385" s="12">
        <v>-198.3</v>
      </c>
      <c r="H385" s="12">
        <v>17.899999999999999</v>
      </c>
      <c r="I385" s="12">
        <v>5.2</v>
      </c>
      <c r="J385" s="12">
        <v>7.5</v>
      </c>
      <c r="K385" s="12">
        <v>44.23</v>
      </c>
      <c r="L385" s="12">
        <v>0</v>
      </c>
      <c r="M385" s="12">
        <v>0</v>
      </c>
      <c r="N385" s="12"/>
      <c r="O385" s="12">
        <v>-173.4</v>
      </c>
      <c r="P385" s="12">
        <v>-205.8</v>
      </c>
      <c r="Q385" s="12">
        <v>-18.690000000000001</v>
      </c>
      <c r="R385" s="12">
        <v>-37.159999999999997</v>
      </c>
      <c r="S385" s="13">
        <v>-0.78</v>
      </c>
      <c r="T385" s="13">
        <v>-0.94</v>
      </c>
      <c r="U385" s="12">
        <v>-20.5</v>
      </c>
      <c r="V385" s="15">
        <v>4064.5</v>
      </c>
      <c r="W385" s="15">
        <v>4369.6000000000004</v>
      </c>
      <c r="X385" s="15">
        <v>-7.51</v>
      </c>
      <c r="Y385" s="15">
        <v>222.30799999999999</v>
      </c>
      <c r="Z385" s="12">
        <v>218.9</v>
      </c>
      <c r="AA385" s="56">
        <v>-1.53</v>
      </c>
      <c r="AB385" s="58" t="s">
        <v>524</v>
      </c>
      <c r="AC385" s="51">
        <v>250</v>
      </c>
    </row>
    <row r="386" spans="1:29" ht="18" x14ac:dyDescent="0.35">
      <c r="A386" s="48">
        <f t="shared" si="5"/>
        <v>383</v>
      </c>
      <c r="B386" s="20" t="s">
        <v>65</v>
      </c>
      <c r="C386" s="12">
        <v>735.6</v>
      </c>
      <c r="D386" s="12">
        <v>708.4</v>
      </c>
      <c r="E386" s="12">
        <v>-3.7</v>
      </c>
      <c r="F386" s="12">
        <v>-123.6</v>
      </c>
      <c r="G386" s="12">
        <v>-272.8</v>
      </c>
      <c r="H386" s="12">
        <v>120.71</v>
      </c>
      <c r="I386" s="12">
        <v>-32.4</v>
      </c>
      <c r="J386" s="12">
        <v>-2.7</v>
      </c>
      <c r="K386" s="12">
        <v>91.67</v>
      </c>
      <c r="L386" s="12">
        <v>22</v>
      </c>
      <c r="M386" s="12">
        <v>41.1</v>
      </c>
      <c r="N386" s="12">
        <v>86.82</v>
      </c>
      <c r="O386" s="12">
        <v>-113.2</v>
      </c>
      <c r="P386" s="12">
        <v>-311.3</v>
      </c>
      <c r="Q386" s="12">
        <v>-175</v>
      </c>
      <c r="R386" s="12">
        <v>-43.94</v>
      </c>
      <c r="S386" s="13">
        <v>-0.33</v>
      </c>
      <c r="T386" s="13">
        <v>-0.9</v>
      </c>
      <c r="U386" s="12">
        <v>-173.7</v>
      </c>
      <c r="V386" s="15">
        <v>3705</v>
      </c>
      <c r="W386" s="15">
        <v>4321.6000000000004</v>
      </c>
      <c r="X386" s="15">
        <v>-16.64</v>
      </c>
      <c r="Y386" s="15">
        <v>342.91399999999999</v>
      </c>
      <c r="Z386" s="12">
        <v>344.43400000000003</v>
      </c>
      <c r="AA386" s="56">
        <v>0.44</v>
      </c>
      <c r="AB386" s="58" t="s">
        <v>556</v>
      </c>
      <c r="AC386" s="51">
        <v>250</v>
      </c>
    </row>
    <row r="387" spans="1:29" ht="18" x14ac:dyDescent="0.35">
      <c r="A387" s="48">
        <f t="shared" si="5"/>
        <v>384</v>
      </c>
      <c r="B387" s="20" t="s">
        <v>474</v>
      </c>
      <c r="C387" s="12">
        <v>451.9</v>
      </c>
      <c r="D387" s="12">
        <v>488.4</v>
      </c>
      <c r="E387" s="12">
        <v>8.1</v>
      </c>
      <c r="F387" s="12">
        <v>-124.7</v>
      </c>
      <c r="G387" s="12">
        <v>-96.2</v>
      </c>
      <c r="H387" s="12">
        <v>-22.85</v>
      </c>
      <c r="I387" s="12">
        <v>-49.4</v>
      </c>
      <c r="J387" s="12">
        <v>122.1</v>
      </c>
      <c r="K387" s="12">
        <v>347.17</v>
      </c>
      <c r="L387" s="12">
        <v>25.9</v>
      </c>
      <c r="M387" s="12">
        <v>24.6</v>
      </c>
      <c r="N387" s="12">
        <v>-5.0199999999999996</v>
      </c>
      <c r="O387" s="12">
        <v>-101.4</v>
      </c>
      <c r="P387" s="12">
        <v>-243.1</v>
      </c>
      <c r="Q387" s="12">
        <v>-139.74</v>
      </c>
      <c r="R387" s="12">
        <v>-49.77</v>
      </c>
      <c r="S387" s="13">
        <v>-0.49</v>
      </c>
      <c r="T387" s="13">
        <v>-1.1599999999999999</v>
      </c>
      <c r="U387" s="12">
        <v>-138.5</v>
      </c>
      <c r="V387" s="15">
        <v>3378.4</v>
      </c>
      <c r="W387" s="15">
        <v>3259.4</v>
      </c>
      <c r="X387" s="15">
        <v>3.52</v>
      </c>
      <c r="Y387" s="15">
        <v>207.86199999999999</v>
      </c>
      <c r="Z387" s="12">
        <v>209.08</v>
      </c>
      <c r="AA387" s="56">
        <v>0.59</v>
      </c>
      <c r="AB387" s="58" t="s">
        <v>524</v>
      </c>
      <c r="AC387" s="51">
        <v>22.9</v>
      </c>
    </row>
    <row r="388" spans="1:29" ht="18" x14ac:dyDescent="0.35">
      <c r="A388" s="48">
        <f t="shared" si="5"/>
        <v>385</v>
      </c>
      <c r="B388" s="20" t="s">
        <v>69</v>
      </c>
      <c r="C388" s="12">
        <v>897.5</v>
      </c>
      <c r="D388" s="12">
        <v>1433.6</v>
      </c>
      <c r="E388" s="12">
        <v>59.7</v>
      </c>
      <c r="F388" s="12">
        <v>394</v>
      </c>
      <c r="G388" s="12">
        <v>-1713.9</v>
      </c>
      <c r="H388" s="12">
        <v>-535</v>
      </c>
      <c r="I388" s="12">
        <v>100.7</v>
      </c>
      <c r="J388" s="12">
        <v>-339</v>
      </c>
      <c r="K388" s="12">
        <v>-436.64</v>
      </c>
      <c r="L388" s="12">
        <v>42.7</v>
      </c>
      <c r="M388" s="12">
        <v>70</v>
      </c>
      <c r="N388" s="12">
        <v>63.93</v>
      </c>
      <c r="O388" s="12">
        <v>164</v>
      </c>
      <c r="P388" s="12">
        <v>-1586</v>
      </c>
      <c r="Q388" s="12">
        <v>-1067.07</v>
      </c>
      <c r="R388" s="12">
        <v>-110.63</v>
      </c>
      <c r="S388" s="13">
        <v>0.95</v>
      </c>
      <c r="T388" s="13">
        <v>-5.99</v>
      </c>
      <c r="U388" s="12">
        <v>-733.5</v>
      </c>
      <c r="V388" s="15">
        <v>9627.2999999999993</v>
      </c>
      <c r="W388" s="15">
        <v>15916</v>
      </c>
      <c r="X388" s="15">
        <v>-65.319999999999993</v>
      </c>
      <c r="Y388" s="15">
        <v>173.511</v>
      </c>
      <c r="Z388" s="12">
        <v>264.87700000000001</v>
      </c>
      <c r="AA388" s="56">
        <v>52.66</v>
      </c>
      <c r="AB388" s="58" t="s">
        <v>556</v>
      </c>
      <c r="AC388" s="51">
        <v>250</v>
      </c>
    </row>
    <row r="389" spans="1:29" ht="18" x14ac:dyDescent="0.35">
      <c r="A389" s="48">
        <f t="shared" ref="A389:A453" si="6">ROW()-3</f>
        <v>386</v>
      </c>
      <c r="B389" s="20" t="s">
        <v>439</v>
      </c>
      <c r="C389" s="12">
        <v>715.4</v>
      </c>
      <c r="D389" s="12">
        <v>789.3</v>
      </c>
      <c r="E389" s="12">
        <v>10.3</v>
      </c>
      <c r="F389" s="12">
        <v>1005.1</v>
      </c>
      <c r="G389" s="12">
        <v>-652.1</v>
      </c>
      <c r="H389" s="12">
        <v>-164.88</v>
      </c>
      <c r="I389" s="12">
        <v>440.8</v>
      </c>
      <c r="J389" s="12">
        <v>317.39999999999998</v>
      </c>
      <c r="K389" s="12">
        <v>-27.99</v>
      </c>
      <c r="L389" s="12">
        <v>37.5</v>
      </c>
      <c r="M389" s="12">
        <v>38.9</v>
      </c>
      <c r="N389" s="12">
        <v>3.73</v>
      </c>
      <c r="O389" s="12">
        <v>526.79999999999995</v>
      </c>
      <c r="P389" s="12">
        <v>-1008.4</v>
      </c>
      <c r="Q389" s="12">
        <v>-291.42</v>
      </c>
      <c r="R389" s="12">
        <v>-127.76</v>
      </c>
      <c r="S389" s="13">
        <v>1.84</v>
      </c>
      <c r="T389" s="13">
        <v>-3.64</v>
      </c>
      <c r="U389" s="12">
        <v>-297.60000000000002</v>
      </c>
      <c r="V389" s="15">
        <v>5909.5</v>
      </c>
      <c r="W389" s="15">
        <v>4788.8</v>
      </c>
      <c r="X389" s="15">
        <v>18.96</v>
      </c>
      <c r="Y389" s="15">
        <v>286.01</v>
      </c>
      <c r="Z389" s="12">
        <v>277.11399999999998</v>
      </c>
      <c r="AA389" s="56">
        <v>-3.11</v>
      </c>
      <c r="AB389" s="58" t="s">
        <v>556</v>
      </c>
      <c r="AC389" s="51">
        <v>250</v>
      </c>
    </row>
    <row r="390" spans="1:29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58"/>
    </row>
    <row r="391" spans="1:29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58"/>
    </row>
    <row r="392" spans="1:29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58"/>
    </row>
    <row r="393" spans="1:29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58"/>
    </row>
    <row r="394" spans="1:29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58"/>
    </row>
    <row r="395" spans="1:29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58"/>
    </row>
    <row r="396" spans="1:29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58"/>
    </row>
    <row r="397" spans="1:29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58"/>
    </row>
    <row r="398" spans="1:29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58"/>
    </row>
    <row r="399" spans="1:29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58"/>
    </row>
    <row r="400" spans="1:29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58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58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58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58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58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58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58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58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58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58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58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58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58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58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58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58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58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58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58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58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58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58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58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58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58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58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58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58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58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58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58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58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58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58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58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58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58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58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58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58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58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58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58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58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58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58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58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58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58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58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58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58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58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58"/>
    </row>
    <row r="454" spans="1:28" ht="18" x14ac:dyDescent="0.35">
      <c r="A454" s="48">
        <f t="shared" ref="A454:A501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58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58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58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58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58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58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58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58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58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58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58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58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58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58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58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58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58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58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58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58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58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58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58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58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58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58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58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58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58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O4:P501 S4:T501 V4:W501 Y4:Z501">
    <cfRule type="containsBlanks" dxfId="1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L32"/>
  <sheetViews>
    <sheetView zoomScale="133" zoomScaleNormal="133" workbookViewId="0">
      <selection activeCell="G16" sqref="G16"/>
    </sheetView>
  </sheetViews>
  <sheetFormatPr defaultRowHeight="15" x14ac:dyDescent="0.25"/>
  <cols>
    <col min="2" max="2" width="26.140625" customWidth="1"/>
    <col min="3" max="3" width="15.7109375" style="8" customWidth="1"/>
    <col min="4" max="4" width="15.7109375" customWidth="1"/>
    <col min="9" max="9" width="43.28515625" bestFit="1" customWidth="1"/>
    <col min="10" max="10" width="12.85546875" bestFit="1" customWidth="1"/>
    <col min="11" max="11" width="13.42578125" customWidth="1"/>
  </cols>
  <sheetData>
    <row r="1" spans="1:12" s="31" customFormat="1" ht="35.25" customHeight="1" thickBot="1" x14ac:dyDescent="0.3">
      <c r="A1" s="45"/>
      <c r="C1" s="67" t="s">
        <v>553</v>
      </c>
      <c r="D1" s="68" t="s">
        <v>554</v>
      </c>
      <c r="J1" s="69" t="s">
        <v>550</v>
      </c>
      <c r="K1" s="70" t="s">
        <v>551</v>
      </c>
    </row>
    <row r="2" spans="1:12" ht="15.75" thickBot="1" x14ac:dyDescent="0.3">
      <c r="A2" s="45"/>
      <c r="B2" s="43"/>
      <c r="C2" s="46">
        <v>43188</v>
      </c>
      <c r="D2" s="46">
        <v>43224</v>
      </c>
      <c r="E2" s="45"/>
      <c r="H2" s="31"/>
      <c r="I2" s="31"/>
      <c r="J2" s="64">
        <v>43188</v>
      </c>
      <c r="K2" s="64">
        <v>43224</v>
      </c>
      <c r="L2" s="31"/>
    </row>
    <row r="3" spans="1:12" x14ac:dyDescent="0.25">
      <c r="A3" s="45"/>
      <c r="B3" s="38" t="s">
        <v>573</v>
      </c>
      <c r="C3" s="41">
        <f>'SPX-Q4-EARNINGS'!$C$3</f>
        <v>2467469.3000000003</v>
      </c>
      <c r="D3" s="41">
        <f>'SPX-Q1-EARNINGS'!$C$3</f>
        <v>2222842.7999999989</v>
      </c>
      <c r="E3" s="45"/>
      <c r="H3" s="31"/>
      <c r="I3" s="31" t="s">
        <v>573</v>
      </c>
      <c r="J3" s="8">
        <v>2467469.3000000003</v>
      </c>
      <c r="K3" s="8">
        <v>1999936.4999999988</v>
      </c>
      <c r="L3" s="31"/>
    </row>
    <row r="4" spans="1:12" x14ac:dyDescent="0.25">
      <c r="A4" s="45"/>
      <c r="B4" s="38" t="s">
        <v>567</v>
      </c>
      <c r="C4" s="35">
        <f>'SPX-Q4-EARNINGS'!$D$3</f>
        <v>2709109.2000000007</v>
      </c>
      <c r="D4" s="35">
        <f>'SPX-Q1-EARNINGS'!$D$3</f>
        <v>2438968.899999999</v>
      </c>
      <c r="E4" s="45"/>
      <c r="H4" s="31"/>
      <c r="I4" s="31" t="s">
        <v>567</v>
      </c>
      <c r="J4" s="8">
        <v>2709109.2000000007</v>
      </c>
      <c r="K4" s="8">
        <v>2190684.6999999993</v>
      </c>
      <c r="L4" s="31"/>
    </row>
    <row r="5" spans="1:12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9.7229592663952757E-2</v>
      </c>
      <c r="E5" s="45"/>
      <c r="H5" s="31"/>
      <c r="I5" s="31" t="s">
        <v>62</v>
      </c>
      <c r="J5" s="65">
        <v>9.7930255910377628E-2</v>
      </c>
      <c r="K5" s="65">
        <v>9.537712822382137E-2</v>
      </c>
      <c r="L5" s="31"/>
    </row>
    <row r="6" spans="1:12" s="31" customFormat="1" x14ac:dyDescent="0.25">
      <c r="A6" s="45"/>
      <c r="B6" s="38" t="s">
        <v>574</v>
      </c>
      <c r="C6" s="74"/>
      <c r="D6" s="75">
        <f>'SPX-Q1-EARNINGS'!F3</f>
        <v>325865.89999999991</v>
      </c>
      <c r="E6" s="45"/>
      <c r="I6" s="40" t="s">
        <v>574</v>
      </c>
      <c r="J6" s="65"/>
      <c r="K6" s="79">
        <v>287661.7</v>
      </c>
    </row>
    <row r="7" spans="1:12" s="31" customFormat="1" x14ac:dyDescent="0.25">
      <c r="A7" s="45"/>
      <c r="B7" s="38" t="s">
        <v>568</v>
      </c>
      <c r="C7" s="74"/>
      <c r="D7" s="75">
        <f>'SPX-Q1-EARNINGS'!G3</f>
        <v>360888.3</v>
      </c>
      <c r="E7" s="45"/>
      <c r="I7" s="40" t="s">
        <v>568</v>
      </c>
      <c r="J7" s="65"/>
      <c r="K7" s="79">
        <v>325932.59999999992</v>
      </c>
    </row>
    <row r="8" spans="1:12" s="31" customFormat="1" x14ac:dyDescent="0.25">
      <c r="A8" s="45"/>
      <c r="B8" s="38" t="s">
        <v>563</v>
      </c>
      <c r="C8" s="73"/>
      <c r="D8" s="73">
        <f>'SPX-Q1-EARNINGS'!H3</f>
        <v>0.10747488460744156</v>
      </c>
      <c r="E8" s="45"/>
      <c r="I8" s="40" t="s">
        <v>563</v>
      </c>
      <c r="J8" s="65"/>
      <c r="K8" s="65">
        <v>0.1330413468320597</v>
      </c>
    </row>
    <row r="9" spans="1:12" x14ac:dyDescent="0.25">
      <c r="A9" s="45"/>
      <c r="B9" s="38" t="s">
        <v>575</v>
      </c>
      <c r="C9" s="41">
        <f>'SPX-Q4-EARNINGS'!$F$3</f>
        <v>75974.900000000067</v>
      </c>
      <c r="D9" s="41">
        <f>'SPX-Q1-EARNINGS'!$I$3</f>
        <v>75219.700000000012</v>
      </c>
      <c r="E9" s="45"/>
      <c r="H9" s="31"/>
      <c r="I9" s="31" t="s">
        <v>575</v>
      </c>
      <c r="J9" s="8">
        <v>75974.900000000067</v>
      </c>
      <c r="K9" s="8">
        <v>66908.3</v>
      </c>
      <c r="L9" s="31"/>
    </row>
    <row r="10" spans="1:12" x14ac:dyDescent="0.25">
      <c r="A10" s="45"/>
      <c r="B10" s="38" t="s">
        <v>569</v>
      </c>
      <c r="C10" s="35">
        <f>'SPX-Q4-EARNINGS'!$G$3</f>
        <v>71096.900000000009</v>
      </c>
      <c r="D10" s="35">
        <f>'SPX-Q1-EARNINGS'!$J$3</f>
        <v>58908.3</v>
      </c>
      <c r="E10" s="45"/>
      <c r="H10" s="31"/>
      <c r="I10" s="31" t="s">
        <v>569</v>
      </c>
      <c r="J10" s="8">
        <v>71096.900000000009</v>
      </c>
      <c r="K10" s="8">
        <v>52704.400000000009</v>
      </c>
      <c r="L10" s="31"/>
    </row>
    <row r="11" spans="1:12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-0.21685010708630859</v>
      </c>
      <c r="E11" s="45"/>
      <c r="H11" s="31"/>
      <c r="I11" s="31" t="s">
        <v>506</v>
      </c>
      <c r="J11" s="65">
        <v>-6.4205415209497532E-2</v>
      </c>
      <c r="K11" s="65">
        <v>-0.21228905830816197</v>
      </c>
      <c r="L11" s="31"/>
    </row>
    <row r="12" spans="1:12" x14ac:dyDescent="0.25">
      <c r="A12" s="45"/>
      <c r="B12" s="38" t="s">
        <v>576</v>
      </c>
      <c r="C12" s="41">
        <f>'SPX-Q4-EARNINGS'!$I$3</f>
        <v>52552.400000000016</v>
      </c>
      <c r="D12" s="41">
        <f>'SPX-Q1-EARNINGS'!$L$3</f>
        <v>48091.399999999965</v>
      </c>
      <c r="E12" s="45"/>
      <c r="H12" s="31"/>
      <c r="I12" s="31" t="s">
        <v>576</v>
      </c>
      <c r="J12" s="8">
        <v>52552.400000000016</v>
      </c>
      <c r="K12" s="8">
        <v>41415.699999999997</v>
      </c>
      <c r="L12" s="31"/>
    </row>
    <row r="13" spans="1:12" x14ac:dyDescent="0.25">
      <c r="A13" s="45"/>
      <c r="B13" s="38" t="s">
        <v>570</v>
      </c>
      <c r="C13" s="35">
        <f>'SPX-Q4-EARNINGS'!$J$3</f>
        <v>63527.5</v>
      </c>
      <c r="D13" s="35">
        <f>'SPX-Q1-EARNINGS'!$M$3</f>
        <v>57178.899999999987</v>
      </c>
      <c r="E13" s="45"/>
      <c r="H13" s="31"/>
      <c r="I13" s="31" t="s">
        <v>570</v>
      </c>
      <c r="J13" s="8">
        <v>63527.5</v>
      </c>
      <c r="K13" s="8">
        <v>48921.699999999983</v>
      </c>
      <c r="L13" s="31"/>
    </row>
    <row r="14" spans="1:12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0.18896309943149978</v>
      </c>
      <c r="E14" s="45"/>
      <c r="H14" s="31"/>
      <c r="I14" s="31" t="s">
        <v>523</v>
      </c>
      <c r="J14" s="65">
        <v>0.20884108052153624</v>
      </c>
      <c r="K14" s="65">
        <v>0.18123561837660562</v>
      </c>
      <c r="L14" s="31"/>
    </row>
    <row r="15" spans="1:12" x14ac:dyDescent="0.25">
      <c r="A15" s="45"/>
      <c r="B15" s="38" t="s">
        <v>577</v>
      </c>
      <c r="C15" s="41">
        <f>'SPX-Q4-EARNINGS'!$L$3</f>
        <v>199107.60000000015</v>
      </c>
      <c r="D15" s="41">
        <f>'SPX-Q1-EARNINGS'!$O$3</f>
        <v>213428.59999999998</v>
      </c>
      <c r="E15" s="45"/>
      <c r="H15" s="31"/>
      <c r="I15" s="31" t="s">
        <v>577</v>
      </c>
      <c r="J15" s="8">
        <v>199107.60000000015</v>
      </c>
      <c r="K15" s="8">
        <v>188017.39999999997</v>
      </c>
      <c r="L15" s="31"/>
    </row>
    <row r="16" spans="1:12" x14ac:dyDescent="0.25">
      <c r="A16" s="45"/>
      <c r="B16" s="38" t="s">
        <v>571</v>
      </c>
      <c r="C16" s="35">
        <f>'SPX-Q4-EARNINGS'!$M$3</f>
        <v>207651.69999999984</v>
      </c>
      <c r="D16" s="35">
        <f>'SPX-Q1-EARNINGS'!$P$3</f>
        <v>262358.70000000013</v>
      </c>
      <c r="E16" s="45"/>
      <c r="H16" s="31"/>
      <c r="I16" s="31" t="s">
        <v>571</v>
      </c>
      <c r="J16" s="8">
        <v>207651.69999999984</v>
      </c>
      <c r="K16" s="8">
        <v>238405.2000000001</v>
      </c>
      <c r="L16" s="31"/>
    </row>
    <row r="17" spans="1:12" x14ac:dyDescent="0.25">
      <c r="A17" s="45"/>
      <c r="B17" s="38" t="s">
        <v>61</v>
      </c>
      <c r="C17" s="39">
        <f>'SPX-Q4-EARNINGS'!$N$3</f>
        <v>4.291197322452623E-2</v>
      </c>
      <c r="D17" s="39">
        <f>'SPX-Q1-EARNINGS'!$Q$3</f>
        <v>0.2292574659628567</v>
      </c>
      <c r="E17" s="45"/>
      <c r="H17" s="31"/>
      <c r="I17" s="31" t="s">
        <v>61</v>
      </c>
      <c r="J17" s="65">
        <v>4.291197322452623E-2</v>
      </c>
      <c r="K17" s="65">
        <v>0.26799540893555673</v>
      </c>
      <c r="L17" s="31"/>
    </row>
    <row r="18" spans="1:12" x14ac:dyDescent="0.25">
      <c r="A18" s="45"/>
      <c r="B18" s="38" t="s">
        <v>578</v>
      </c>
      <c r="C18" s="41">
        <f>'SPX-Q4-EARNINGS'!$P$3</f>
        <v>316.35000000000002</v>
      </c>
      <c r="D18" s="41">
        <f>'SPX-Q1-EARNINGS'!$S$3</f>
        <v>385.29999999999984</v>
      </c>
      <c r="E18" s="45"/>
      <c r="H18" s="31"/>
      <c r="I18" s="31" t="s">
        <v>578</v>
      </c>
      <c r="J18" s="8">
        <v>316.35000000000002</v>
      </c>
      <c r="K18" s="8">
        <v>324.50999999999976</v>
      </c>
      <c r="L18" s="31"/>
    </row>
    <row r="19" spans="1:12" x14ac:dyDescent="0.25">
      <c r="A19" s="45"/>
      <c r="B19" s="38" t="s">
        <v>572</v>
      </c>
      <c r="C19" s="35">
        <f>'SPX-Q4-EARNINGS'!$Q$3</f>
        <v>477.12000000000052</v>
      </c>
      <c r="D19" s="35">
        <f>'SPX-Q1-EARNINGS'!$T$3</f>
        <v>473.66</v>
      </c>
      <c r="E19" s="45"/>
      <c r="H19" s="31"/>
      <c r="I19" s="31" t="s">
        <v>572</v>
      </c>
      <c r="J19" s="8">
        <v>477.12000000000052</v>
      </c>
      <c r="K19" s="8">
        <v>408.39</v>
      </c>
      <c r="L19" s="31"/>
    </row>
    <row r="20" spans="1:12" x14ac:dyDescent="0.25">
      <c r="A20" s="45"/>
      <c r="B20" s="38" t="s">
        <v>63</v>
      </c>
      <c r="C20" s="39">
        <f>'SPX-Q4-EARNINGS'!$R$3</f>
        <v>0.50820293978188869</v>
      </c>
      <c r="D20" s="39">
        <f>'SPX-Q1-EARNINGS'!$U$3</f>
        <v>0.22932779652219107</v>
      </c>
      <c r="E20" s="45"/>
      <c r="H20" s="31"/>
      <c r="I20" s="31" t="s">
        <v>63</v>
      </c>
      <c r="J20" s="65">
        <v>0.50820293978188869</v>
      </c>
      <c r="K20" s="65">
        <v>0.25848201904409812</v>
      </c>
      <c r="L20" s="31"/>
    </row>
    <row r="21" spans="1:12" x14ac:dyDescent="0.25">
      <c r="A21" s="45"/>
      <c r="B21" s="38" t="s">
        <v>528</v>
      </c>
      <c r="C21" s="35">
        <f>'SPX-Q4-EARNINGS'!$W$3</f>
        <v>50.108026030368762</v>
      </c>
      <c r="D21" s="35">
        <f>'SPX-Q1-EARNINGS'!$AC$3</f>
        <v>50.570389610389626</v>
      </c>
      <c r="E21" s="45"/>
      <c r="H21" s="31"/>
      <c r="I21" s="31" t="s">
        <v>528</v>
      </c>
      <c r="J21" s="8">
        <v>50.108026030368762</v>
      </c>
      <c r="K21" s="8">
        <v>50.896978851963731</v>
      </c>
      <c r="L21" s="31"/>
    </row>
    <row r="22" spans="1:12" x14ac:dyDescent="0.25">
      <c r="A22" s="45"/>
      <c r="B22" s="38" t="s">
        <v>529</v>
      </c>
      <c r="C22" s="35">
        <f>'SPX-Q4-EARNINGS'!$X$3</f>
        <v>24.9</v>
      </c>
      <c r="D22" s="35">
        <f>'SPX-Q1-EARNINGS'!$AD$3</f>
        <v>23</v>
      </c>
      <c r="E22" s="45"/>
      <c r="H22" s="31"/>
      <c r="I22" s="31" t="s">
        <v>529</v>
      </c>
      <c r="J22" s="8">
        <v>24.9</v>
      </c>
      <c r="K22" s="8">
        <v>22.7</v>
      </c>
      <c r="L22" s="31"/>
    </row>
    <row r="23" spans="1:12" s="31" customFormat="1" x14ac:dyDescent="0.25">
      <c r="A23" s="45"/>
      <c r="B23" s="38" t="s">
        <v>552</v>
      </c>
      <c r="C23" s="63">
        <v>461</v>
      </c>
      <c r="D23" s="63">
        <v>386</v>
      </c>
      <c r="E23" s="45"/>
      <c r="I23" s="31" t="s">
        <v>552</v>
      </c>
      <c r="J23" s="66">
        <v>461</v>
      </c>
      <c r="K23" s="66">
        <v>333</v>
      </c>
    </row>
    <row r="24" spans="1:12" x14ac:dyDescent="0.25">
      <c r="A24" s="45"/>
      <c r="B24" s="81"/>
      <c r="C24" s="81"/>
      <c r="D24" s="81"/>
      <c r="E24" s="45"/>
      <c r="H24" s="31"/>
      <c r="I24" s="31"/>
      <c r="J24" s="31"/>
      <c r="K24" s="31"/>
      <c r="L24" s="31"/>
    </row>
    <row r="25" spans="1:12" x14ac:dyDescent="0.25">
      <c r="A25" s="45"/>
      <c r="B25" s="80" t="s">
        <v>539</v>
      </c>
      <c r="C25" s="80"/>
      <c r="D25" s="80"/>
      <c r="E25" s="45"/>
      <c r="H25" s="31"/>
      <c r="I25" s="31" t="s">
        <v>539</v>
      </c>
      <c r="J25" s="31"/>
      <c r="K25" s="31"/>
      <c r="L25" s="31"/>
    </row>
    <row r="26" spans="1:12" x14ac:dyDescent="0.25">
      <c r="A26" s="45"/>
      <c r="B26" s="80" t="s">
        <v>540</v>
      </c>
      <c r="C26" s="80"/>
      <c r="D26" s="80"/>
      <c r="E26" s="45"/>
      <c r="H26" s="31"/>
      <c r="I26" s="31" t="s">
        <v>540</v>
      </c>
      <c r="J26" s="31"/>
      <c r="K26" s="31"/>
      <c r="L26" s="31"/>
    </row>
    <row r="27" spans="1:12" x14ac:dyDescent="0.25">
      <c r="A27" s="45"/>
      <c r="B27" s="45"/>
      <c r="C27" s="44"/>
      <c r="D27" s="45"/>
      <c r="E27" s="45"/>
      <c r="H27" s="31"/>
      <c r="I27" s="31"/>
      <c r="J27" s="8"/>
      <c r="K27" s="31"/>
      <c r="L27" s="31"/>
    </row>
    <row r="28" spans="1:12" x14ac:dyDescent="0.25">
      <c r="A28" s="45"/>
      <c r="E28" s="45"/>
      <c r="H28" s="31"/>
      <c r="I28" s="31"/>
      <c r="J28" s="8"/>
      <c r="K28" s="31"/>
      <c r="L28" s="31"/>
    </row>
    <row r="29" spans="1:12" x14ac:dyDescent="0.25">
      <c r="A29" s="45"/>
    </row>
    <row r="30" spans="1:12" x14ac:dyDescent="0.25">
      <c r="A30" s="45"/>
    </row>
    <row r="31" spans="1:12" x14ac:dyDescent="0.25">
      <c r="A31" s="45"/>
    </row>
    <row r="32" spans="1:12" x14ac:dyDescent="0.25">
      <c r="A32" s="45"/>
    </row>
  </sheetData>
  <mergeCells count="3">
    <mergeCell ref="B25:D25"/>
    <mergeCell ref="B24:D24"/>
    <mergeCell ref="B26:D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SPX-Q4-EARNINGS</vt:lpstr>
      <vt:lpstr>SPX-Q1-EARNINGS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2017-10-27T01:24:53Z</dcterms:created>
  <dcterms:modified xsi:type="dcterms:W3CDTF">2018-05-08T13:49:24Z</dcterms:modified>
</cp:coreProperties>
</file>