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Tests\Validation\Eucalyptus\"/>
    </mc:Choice>
  </mc:AlternateContent>
  <xr:revisionPtr revIDLastSave="0" documentId="13_ncr:1_{A45CB6D5-1FCF-4A79-8CE5-3319591353F5}" xr6:coauthVersionLast="45" xr6:coauthVersionMax="45" xr10:uidLastSave="{00000000-0000-0000-0000-000000000000}"/>
  <bookViews>
    <workbookView xWindow="-120" yWindow="-120" windowWidth="29040" windowHeight="17790" tabRatio="653" firstSheet="6" activeTab="6" xr2:uid="{00000000-000D-0000-FFFF-FFFF00000000}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45" i="6" l="1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44" i="6"/>
  <c r="B2745" i="6" l="1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44" i="6"/>
  <c r="D2745" i="6" l="1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44" i="6"/>
  <c r="AF1212" i="6" l="1"/>
  <c r="AF1211" i="6"/>
  <c r="AF1210" i="6"/>
  <c r="AF1209" i="6"/>
  <c r="AF1208" i="6"/>
  <c r="AF1206" i="6"/>
  <c r="AF1205" i="6"/>
  <c r="AF1204" i="6"/>
  <c r="AF1192" i="6"/>
  <c r="AF1191" i="6"/>
  <c r="AF1190" i="6"/>
  <c r="AF1189" i="6"/>
  <c r="AF1188" i="6"/>
  <c r="AF1186" i="6"/>
  <c r="AF1185" i="6"/>
  <c r="AF1184" i="6"/>
  <c r="AF1135" i="6" l="1"/>
  <c r="AF1134" i="6"/>
  <c r="AF1133" i="6"/>
  <c r="AF1132" i="6"/>
  <c r="AF1131" i="6"/>
  <c r="AF1130" i="6"/>
  <c r="AF1129" i="6"/>
  <c r="AF1128" i="6"/>
  <c r="AF1127" i="6"/>
  <c r="AF820" i="6"/>
  <c r="AF819" i="6"/>
  <c r="AF818" i="6"/>
  <c r="AF817" i="6"/>
  <c r="AF816" i="6"/>
  <c r="AF815" i="6"/>
  <c r="AF814" i="6"/>
  <c r="AF813" i="6"/>
  <c r="AF812" i="6"/>
  <c r="AF811" i="6"/>
  <c r="AF810" i="6"/>
  <c r="AF809" i="6"/>
  <c r="AF806" i="6"/>
  <c r="AF805" i="6"/>
  <c r="AF804" i="6"/>
  <c r="AF803" i="6"/>
  <c r="AF798" i="6"/>
  <c r="AF797" i="6"/>
  <c r="AF796" i="6"/>
  <c r="AF795" i="6"/>
  <c r="AF792" i="6"/>
  <c r="AF791" i="6"/>
  <c r="AF790" i="6"/>
  <c r="AF789" i="6"/>
  <c r="AF788" i="6"/>
  <c r="AF787" i="6"/>
  <c r="AF786" i="6"/>
  <c r="AF785" i="6"/>
  <c r="AF782" i="6"/>
  <c r="AF781" i="6"/>
  <c r="AF780" i="6"/>
  <c r="AF779" i="6"/>
  <c r="AF776" i="6"/>
  <c r="AF775" i="6"/>
  <c r="AF774" i="6"/>
  <c r="AF773" i="6"/>
  <c r="AF770" i="6"/>
  <c r="AF769" i="6"/>
  <c r="AF768" i="6"/>
  <c r="AF767" i="6"/>
  <c r="AF762" i="6"/>
  <c r="AF761" i="6"/>
  <c r="AF760" i="6"/>
  <c r="AF759" i="6"/>
  <c r="AF620" i="6"/>
  <c r="AF619" i="6"/>
  <c r="AF618" i="6"/>
  <c r="AF617" i="6"/>
  <c r="AF616" i="6"/>
  <c r="AF615" i="6"/>
  <c r="AF614" i="6"/>
  <c r="AF613" i="6"/>
  <c r="AF612" i="6"/>
  <c r="AF611" i="6"/>
  <c r="AF610" i="6"/>
  <c r="AF609" i="6"/>
  <c r="AF606" i="6"/>
  <c r="AF605" i="6"/>
  <c r="AF604" i="6"/>
  <c r="AF603" i="6"/>
  <c r="AF602" i="6"/>
  <c r="AF599" i="6"/>
  <c r="AF598" i="6"/>
  <c r="AF597" i="6"/>
  <c r="AF596" i="6"/>
  <c r="AF595" i="6"/>
  <c r="AF594" i="6"/>
  <c r="AF593" i="6"/>
  <c r="AF590" i="6"/>
  <c r="AF589" i="6"/>
  <c r="AF588" i="6"/>
  <c r="AF587" i="6"/>
  <c r="AF586" i="6"/>
  <c r="AF585" i="6"/>
  <c r="AF584" i="6"/>
  <c r="AF583" i="6"/>
  <c r="AF582" i="6"/>
  <c r="AF581" i="6"/>
  <c r="AF580" i="6"/>
  <c r="AF579" i="6"/>
  <c r="AF576" i="6"/>
  <c r="AF575" i="6"/>
  <c r="AF574" i="6"/>
  <c r="AF573" i="6"/>
  <c r="AF570" i="6"/>
  <c r="AF569" i="6"/>
  <c r="AF568" i="6"/>
  <c r="AF567" i="6"/>
  <c r="AF397" i="6"/>
  <c r="AF398" i="6"/>
  <c r="AF399" i="6"/>
  <c r="AF400" i="6"/>
  <c r="AF401" i="6"/>
  <c r="AF402" i="6"/>
  <c r="AF403" i="6"/>
  <c r="AF404" i="6"/>
  <c r="AF405" i="6"/>
  <c r="AF406" i="6"/>
  <c r="AF407" i="6"/>
  <c r="AF408" i="6"/>
  <c r="AF409" i="6"/>
  <c r="AF410" i="6"/>
  <c r="AF411" i="6"/>
  <c r="AF412" i="6"/>
  <c r="AF413" i="6"/>
  <c r="AF414" i="6"/>
  <c r="AF415" i="6"/>
  <c r="AF416" i="6"/>
  <c r="AF417" i="6"/>
  <c r="AF418" i="6"/>
  <c r="AF419" i="6"/>
  <c r="AF420" i="6"/>
  <c r="AF421" i="6"/>
  <c r="AF422" i="6"/>
  <c r="AF423" i="6"/>
  <c r="AF424" i="6"/>
  <c r="AF425" i="6"/>
  <c r="AF426" i="6"/>
  <c r="AF427" i="6"/>
  <c r="AF428" i="6"/>
  <c r="AF429" i="6"/>
  <c r="AF430" i="6"/>
  <c r="AF431" i="6"/>
  <c r="AF432" i="6"/>
  <c r="AF433" i="6"/>
  <c r="AF434" i="6"/>
  <c r="AF435" i="6"/>
  <c r="AF436" i="6"/>
  <c r="AF437" i="6"/>
  <c r="AF438" i="6"/>
  <c r="AF439" i="6"/>
  <c r="AF440" i="6"/>
  <c r="AF441" i="6"/>
  <c r="AF442" i="6"/>
  <c r="AF443" i="6"/>
  <c r="AF444" i="6"/>
  <c r="AF445" i="6"/>
  <c r="AF446" i="6"/>
  <c r="AF447" i="6"/>
  <c r="AF448" i="6"/>
  <c r="AF449" i="6"/>
  <c r="AF450" i="6"/>
  <c r="AF451" i="6"/>
  <c r="AF452" i="6"/>
  <c r="AF453" i="6"/>
  <c r="AF454" i="6"/>
  <c r="AF455" i="6"/>
  <c r="AF456" i="6"/>
  <c r="AF457" i="6"/>
  <c r="AF458" i="6"/>
  <c r="AF459" i="6"/>
  <c r="AF460" i="6"/>
  <c r="AF461" i="6"/>
  <c r="AF462" i="6"/>
  <c r="AF463" i="6"/>
  <c r="AF464" i="6"/>
  <c r="AF465" i="6"/>
  <c r="AF466" i="6"/>
  <c r="AF467" i="6"/>
  <c r="AF468" i="6"/>
  <c r="AF469" i="6"/>
  <c r="AF470" i="6"/>
  <c r="AF396" i="6"/>
  <c r="AI1272" i="6" l="1"/>
  <c r="AI1261" i="6"/>
  <c r="AI1250" i="6"/>
  <c r="AI1239" i="6"/>
  <c r="V1274" i="6" l="1"/>
  <c r="V1150" i="6"/>
  <c r="V820" i="6"/>
  <c r="V819" i="6"/>
  <c r="V818" i="6"/>
  <c r="V817" i="6"/>
  <c r="V816" i="6"/>
  <c r="V815" i="6"/>
  <c r="V814" i="6"/>
  <c r="V813" i="6"/>
  <c r="V812" i="6"/>
  <c r="V811" i="6"/>
  <c r="V810" i="6"/>
  <c r="V809" i="6"/>
  <c r="V806" i="6"/>
  <c r="V805" i="6"/>
  <c r="V804" i="6"/>
  <c r="V803" i="6"/>
  <c r="V798" i="6"/>
  <c r="V797" i="6"/>
  <c r="V796" i="6"/>
  <c r="V795" i="6"/>
  <c r="V792" i="6"/>
  <c r="V791" i="6"/>
  <c r="V790" i="6"/>
  <c r="V789" i="6"/>
  <c r="V788" i="6"/>
  <c r="V787" i="6"/>
  <c r="V786" i="6"/>
  <c r="V785" i="6"/>
  <c r="V782" i="6"/>
  <c r="V781" i="6"/>
  <c r="V780" i="6"/>
  <c r="V779" i="6"/>
  <c r="V776" i="6"/>
  <c r="V775" i="6"/>
  <c r="V774" i="6"/>
  <c r="V773" i="6"/>
  <c r="V770" i="6"/>
  <c r="V769" i="6"/>
  <c r="V768" i="6"/>
  <c r="V767" i="6"/>
  <c r="V720" i="6"/>
  <c r="V721" i="6"/>
  <c r="V722" i="6"/>
  <c r="V723" i="6"/>
  <c r="V724" i="6"/>
  <c r="V725" i="6"/>
  <c r="V726" i="6"/>
  <c r="V727" i="6"/>
  <c r="V728" i="6"/>
  <c r="V729" i="6"/>
  <c r="V730" i="6"/>
  <c r="V731" i="6"/>
  <c r="V732" i="6"/>
  <c r="V733" i="6"/>
  <c r="V734" i="6"/>
  <c r="V735" i="6"/>
  <c r="V736" i="6"/>
  <c r="V737" i="6"/>
  <c r="V738" i="6"/>
  <c r="V739" i="6"/>
  <c r="V740" i="6"/>
  <c r="V741" i="6"/>
  <c r="V742" i="6"/>
  <c r="V743" i="6"/>
  <c r="V744" i="6"/>
  <c r="V745" i="6"/>
  <c r="V746" i="6"/>
  <c r="V747" i="6"/>
  <c r="V748" i="6"/>
  <c r="V749" i="6"/>
  <c r="V750" i="6"/>
  <c r="V751" i="6"/>
  <c r="V752" i="6"/>
  <c r="V753" i="6"/>
  <c r="V754" i="6"/>
  <c r="V755" i="6"/>
  <c r="V756" i="6"/>
  <c r="V757" i="6"/>
  <c r="V758" i="6"/>
  <c r="V759" i="6"/>
  <c r="V760" i="6"/>
  <c r="V761" i="6"/>
  <c r="V762" i="6"/>
  <c r="V719" i="6"/>
  <c r="V620" i="6"/>
  <c r="V619" i="6"/>
  <c r="V618" i="6"/>
  <c r="V617" i="6"/>
  <c r="V616" i="6"/>
  <c r="V615" i="6"/>
  <c r="V614" i="6"/>
  <c r="V613" i="6"/>
  <c r="V612" i="6"/>
  <c r="V611" i="6"/>
  <c r="V610" i="6"/>
  <c r="V609" i="6"/>
  <c r="V606" i="6"/>
  <c r="V605" i="6"/>
  <c r="V604" i="6"/>
  <c r="V603" i="6"/>
  <c r="V602" i="6"/>
  <c r="V599" i="6"/>
  <c r="V598" i="6"/>
  <c r="V597" i="6"/>
  <c r="V596" i="6"/>
  <c r="V595" i="6"/>
  <c r="V594" i="6"/>
  <c r="V593" i="6"/>
  <c r="V590" i="6"/>
  <c r="V589" i="6"/>
  <c r="V588" i="6"/>
  <c r="V587" i="6"/>
  <c r="V586" i="6"/>
  <c r="V585" i="6"/>
  <c r="V584" i="6"/>
  <c r="V583" i="6"/>
  <c r="V582" i="6"/>
  <c r="V581" i="6"/>
  <c r="V580" i="6"/>
  <c r="V579" i="6"/>
  <c r="V576" i="6"/>
  <c r="V575" i="6"/>
  <c r="V574" i="6"/>
  <c r="V573" i="6"/>
  <c r="V570" i="6"/>
  <c r="V569" i="6"/>
  <c r="V568" i="6"/>
  <c r="V567" i="6"/>
  <c r="AH1708" i="6" l="1"/>
  <c r="AH1707" i="6"/>
  <c r="AH1706" i="6"/>
  <c r="AH1705" i="6"/>
  <c r="AH1704" i="6"/>
  <c r="AH1703" i="6"/>
  <c r="AH1702" i="6"/>
  <c r="AH1701" i="6"/>
  <c r="AH1700" i="6"/>
  <c r="AH1699" i="6"/>
  <c r="AH1698" i="6"/>
  <c r="AH1697" i="6"/>
  <c r="AH1696" i="6"/>
  <c r="AH1695" i="6"/>
  <c r="AH1694" i="6"/>
  <c r="AH1693" i="6"/>
  <c r="AH1692" i="6"/>
  <c r="AH1691" i="6"/>
  <c r="AH1690" i="6"/>
  <c r="AH1689" i="6"/>
  <c r="AH1688" i="6"/>
  <c r="AH1687" i="6"/>
  <c r="AH1686" i="6"/>
  <c r="AH1685" i="6"/>
  <c r="AH1684" i="6"/>
  <c r="AH1683" i="6"/>
  <c r="AH1682" i="6"/>
  <c r="AH1681" i="6"/>
  <c r="AH1680" i="6"/>
  <c r="AH1679" i="6"/>
  <c r="AH1678" i="6"/>
  <c r="AH1677" i="6"/>
  <c r="AH1676" i="6"/>
  <c r="AH1675" i="6"/>
  <c r="AH1674" i="6"/>
  <c r="AH1673" i="6"/>
  <c r="AH1672" i="6"/>
  <c r="AH1671" i="6"/>
  <c r="AH1670" i="6"/>
  <c r="AH1669" i="6"/>
  <c r="AH1668" i="6"/>
  <c r="AH1667" i="6"/>
  <c r="AH1666" i="6"/>
  <c r="AH1665" i="6"/>
  <c r="AH1664" i="6"/>
  <c r="AH1663" i="6"/>
  <c r="AH1662" i="6"/>
  <c r="AH1661" i="6"/>
  <c r="AH1660" i="6"/>
  <c r="AH1659" i="6"/>
  <c r="AH1658" i="6"/>
  <c r="AH1657" i="6"/>
  <c r="AH1656" i="6"/>
  <c r="AH1655" i="6"/>
  <c r="AH1654" i="6"/>
  <c r="AH1653" i="6"/>
  <c r="AH1652" i="6"/>
  <c r="AH1651" i="6"/>
  <c r="AH1650" i="6"/>
  <c r="AH1649" i="6"/>
  <c r="AH1648" i="6"/>
  <c r="AH1647" i="6"/>
  <c r="AH1646" i="6"/>
  <c r="AH1645" i="6"/>
  <c r="AH1644" i="6"/>
  <c r="AH1643" i="6"/>
  <c r="AH1642" i="6"/>
  <c r="AH1641" i="6"/>
  <c r="AH1640" i="6"/>
  <c r="AH1639" i="6"/>
  <c r="AH1638" i="6"/>
  <c r="AH1637" i="6"/>
  <c r="AH1636" i="6"/>
  <c r="AH1635" i="6"/>
  <c r="AH1634" i="6"/>
  <c r="AH1633" i="6"/>
  <c r="AH1632" i="6"/>
  <c r="AH1631" i="6"/>
  <c r="AH1630" i="6"/>
  <c r="AH1629" i="6"/>
  <c r="AH1541" i="6"/>
  <c r="AH1540" i="6"/>
  <c r="AH1539" i="6"/>
  <c r="AH1538" i="6"/>
  <c r="AH1537" i="6"/>
  <c r="AH1536" i="6"/>
  <c r="AH1535" i="6"/>
  <c r="AH1534" i="6"/>
  <c r="AH1533" i="6"/>
  <c r="AH1532" i="6"/>
  <c r="AH1531" i="6"/>
  <c r="AH1530" i="6"/>
  <c r="AH1529" i="6"/>
  <c r="AH1528" i="6"/>
  <c r="AH1527" i="6"/>
  <c r="AH1526" i="6"/>
  <c r="AH1525" i="6"/>
  <c r="AH1524" i="6"/>
  <c r="AH1523" i="6"/>
  <c r="AH1522" i="6"/>
  <c r="AH1521" i="6"/>
  <c r="AH1520" i="6"/>
  <c r="AH1519" i="6"/>
  <c r="AH1518" i="6"/>
  <c r="AH1517" i="6"/>
  <c r="AH1516" i="6"/>
  <c r="AH1515" i="6"/>
  <c r="AH1514" i="6"/>
  <c r="AH1513" i="6"/>
  <c r="AH1512" i="6"/>
  <c r="AH1511" i="6"/>
  <c r="AH1510" i="6"/>
  <c r="AH1509" i="6"/>
  <c r="AH1508" i="6"/>
  <c r="AH1507" i="6"/>
  <c r="AH1506" i="6"/>
  <c r="AH1504" i="6"/>
  <c r="AH1503" i="6"/>
  <c r="AH1501" i="6"/>
  <c r="AH1500" i="6"/>
  <c r="AH1499" i="6"/>
  <c r="AH1498" i="6"/>
  <c r="AH1497" i="6"/>
  <c r="AH1496" i="6"/>
  <c r="AH1495" i="6"/>
  <c r="AH1494" i="6"/>
  <c r="AH1493" i="6"/>
  <c r="AH1492" i="6"/>
  <c r="AH1491" i="6"/>
  <c r="AH1490" i="6"/>
  <c r="AH1489" i="6"/>
  <c r="AH1488" i="6"/>
  <c r="AH1487" i="6"/>
  <c r="AH1486" i="6"/>
  <c r="AH1485" i="6"/>
  <c r="AH1484" i="6"/>
  <c r="AH1483" i="6"/>
  <c r="AH1482" i="6"/>
  <c r="AH1481" i="6"/>
  <c r="AH1480" i="6"/>
  <c r="AH1479" i="6"/>
  <c r="AH1478" i="6"/>
  <c r="AH1477" i="6"/>
  <c r="AH1476" i="6"/>
  <c r="AH1475" i="6"/>
  <c r="AH1474" i="6"/>
  <c r="AH1473" i="6"/>
  <c r="AH1472" i="6"/>
  <c r="AH1471" i="6"/>
  <c r="AH1470" i="6"/>
  <c r="AH1469" i="6"/>
  <c r="AH1468" i="6"/>
  <c r="AH1467" i="6"/>
  <c r="AH1466" i="6"/>
  <c r="AH1465" i="6"/>
  <c r="AH1464" i="6"/>
  <c r="AH1463" i="6"/>
  <c r="AH1462" i="6"/>
  <c r="AH1461" i="6"/>
  <c r="AH1460" i="6"/>
  <c r="AH1459" i="6"/>
  <c r="AH1458" i="6"/>
  <c r="AH1457" i="6"/>
  <c r="AH1456" i="6"/>
  <c r="AH1455" i="6"/>
  <c r="AH1454" i="6"/>
  <c r="AH1376" i="6"/>
  <c r="AH1375" i="6"/>
  <c r="AH1374" i="6"/>
  <c r="AH1373" i="6"/>
  <c r="AH1372" i="6"/>
  <c r="AH1371" i="6"/>
  <c r="AH1370" i="6"/>
  <c r="AH1369" i="6"/>
  <c r="AH1368" i="6"/>
  <c r="AH1367" i="6"/>
  <c r="AH1366" i="6"/>
  <c r="AH1365" i="6"/>
  <c r="AH1364" i="6"/>
  <c r="AH1363" i="6"/>
  <c r="AH1362" i="6"/>
  <c r="AH1361" i="6"/>
  <c r="AH1360" i="6"/>
  <c r="AH1359" i="6"/>
  <c r="AH1358" i="6"/>
  <c r="AH1357" i="6"/>
  <c r="AH1356" i="6"/>
  <c r="AH1355" i="6"/>
  <c r="AH1354" i="6"/>
  <c r="AH1353" i="6"/>
  <c r="AH1352" i="6"/>
  <c r="AH1351" i="6"/>
  <c r="AH1350" i="6"/>
  <c r="AH1349" i="6"/>
  <c r="AH1348" i="6"/>
  <c r="AH1347" i="6"/>
  <c r="AH1346" i="6"/>
  <c r="AH1345" i="6"/>
  <c r="AH1344" i="6"/>
  <c r="AH1343" i="6"/>
  <c r="AH1342" i="6"/>
  <c r="AH1341" i="6"/>
  <c r="AH1340" i="6"/>
  <c r="AH1339" i="6"/>
  <c r="AH1338" i="6"/>
  <c r="AH1337" i="6"/>
  <c r="AH1336" i="6"/>
  <c r="AH1335" i="6"/>
  <c r="AH1334" i="6"/>
  <c r="AH1333" i="6"/>
  <c r="AH1332" i="6"/>
  <c r="AH1331" i="6"/>
  <c r="AH1330" i="6"/>
  <c r="AH1329" i="6"/>
  <c r="AH1328" i="6"/>
  <c r="AH1327" i="6"/>
  <c r="AH1326" i="6"/>
  <c r="AH1325" i="6"/>
  <c r="AH1324" i="6"/>
  <c r="AH1323" i="6"/>
  <c r="AH1322" i="6"/>
  <c r="AH1321" i="6"/>
  <c r="AH1320" i="6"/>
  <c r="AH1319" i="6"/>
  <c r="AH1318" i="6"/>
  <c r="AH1317" i="6"/>
  <c r="AH1316" i="6"/>
  <c r="AH1315" i="6"/>
  <c r="AH1314" i="6"/>
  <c r="AH1313" i="6"/>
  <c r="AH1312" i="6"/>
  <c r="AH1311" i="6"/>
  <c r="AH1310" i="6"/>
  <c r="AH1309" i="6"/>
  <c r="AH1308" i="6"/>
  <c r="AH1307" i="6"/>
  <c r="AH1306" i="6"/>
  <c r="AH1305" i="6"/>
  <c r="AH1304" i="6"/>
  <c r="AH1303" i="6"/>
  <c r="AH1302" i="6"/>
  <c r="AH1301" i="6"/>
  <c r="AH1300" i="6"/>
  <c r="AH1299" i="6"/>
  <c r="AH1298" i="6"/>
  <c r="AH1297" i="6"/>
  <c r="AH1296" i="6"/>
  <c r="AH1295" i="6"/>
  <c r="AH1294" i="6"/>
  <c r="AH1293" i="6"/>
  <c r="AH1292" i="6"/>
  <c r="AH1291" i="6"/>
  <c r="AH1290" i="6"/>
  <c r="AH1289" i="6"/>
  <c r="AH338" i="6"/>
  <c r="AH337" i="6"/>
  <c r="AH336" i="6"/>
  <c r="AH335" i="6"/>
  <c r="AH334" i="6"/>
  <c r="AH333" i="6"/>
  <c r="AH330" i="6"/>
  <c r="AH329" i="6"/>
  <c r="AH328" i="6"/>
  <c r="AH327" i="6"/>
  <c r="AH326" i="6"/>
  <c r="AH325" i="6"/>
  <c r="AH58" i="6"/>
  <c r="AH57" i="6"/>
  <c r="AH56" i="6"/>
  <c r="AH55" i="6"/>
  <c r="AH54" i="6"/>
  <c r="AH53" i="6"/>
  <c r="AH52" i="6"/>
  <c r="AH51" i="6"/>
  <c r="AH49" i="6"/>
  <c r="AH48" i="6"/>
  <c r="AH47" i="6"/>
  <c r="AH46" i="6"/>
  <c r="AH45" i="6"/>
  <c r="AH44" i="6"/>
  <c r="AH43" i="6"/>
  <c r="AH42" i="6"/>
  <c r="AH40" i="6"/>
  <c r="AH39" i="6"/>
  <c r="AH38" i="6"/>
  <c r="AH37" i="6"/>
  <c r="AH36" i="6"/>
  <c r="AH35" i="6"/>
  <c r="AH34" i="6"/>
  <c r="AH33" i="6"/>
  <c r="AH31" i="6"/>
  <c r="AH30" i="6"/>
  <c r="AH29" i="6"/>
  <c r="AH28" i="6"/>
  <c r="AH27" i="6"/>
  <c r="AH26" i="6"/>
  <c r="AH25" i="6"/>
  <c r="AH24" i="6"/>
  <c r="AH22" i="6"/>
  <c r="AH21" i="6"/>
  <c r="AH20" i="6"/>
  <c r="AH19" i="6"/>
  <c r="AH18" i="6"/>
  <c r="AH17" i="6"/>
  <c r="AH16" i="6"/>
  <c r="AH15" i="6"/>
  <c r="AH13" i="6"/>
  <c r="AH12" i="6"/>
  <c r="AH11" i="6"/>
  <c r="AH10" i="6"/>
  <c r="AH9" i="6"/>
  <c r="AH8" i="6"/>
  <c r="AH7" i="6"/>
  <c r="AH6" i="6"/>
  <c r="M3" i="6" l="1"/>
  <c r="M4" i="6"/>
  <c r="M2" i="6"/>
  <c r="B389" i="6" l="1"/>
  <c r="B379" i="6"/>
  <c r="B373" i="6"/>
  <c r="B361" i="6"/>
  <c r="B351" i="6"/>
  <c r="B345" i="6"/>
  <c r="B331" i="6"/>
  <c r="T339" i="6" l="1"/>
  <c r="T331" i="6"/>
  <c r="S1272" i="6" l="1"/>
  <c r="S1261" i="6"/>
  <c r="S1250" i="6"/>
  <c r="S1239" i="6"/>
  <c r="S1267" i="6"/>
  <c r="S1266" i="6"/>
  <c r="S1265" i="6"/>
  <c r="S1264" i="6"/>
  <c r="S1263" i="6"/>
  <c r="S1262" i="6"/>
  <c r="S1256" i="6"/>
  <c r="S1255" i="6"/>
  <c r="S1254" i="6"/>
  <c r="S1253" i="6"/>
  <c r="S1252" i="6"/>
  <c r="S1251" i="6"/>
  <c r="S1245" i="6"/>
  <c r="S1244" i="6"/>
  <c r="S1243" i="6"/>
  <c r="S1242" i="6"/>
  <c r="S1241" i="6"/>
  <c r="S1240" i="6"/>
  <c r="S1230" i="6"/>
  <c r="S1231" i="6"/>
  <c r="S1232" i="6"/>
  <c r="S1233" i="6"/>
  <c r="S1234" i="6"/>
  <c r="S1229" i="6"/>
  <c r="D1272" i="6" l="1"/>
  <c r="D1271" i="6"/>
  <c r="D1250" i="6"/>
  <c r="D1249" i="6"/>
  <c r="D1261" i="6"/>
  <c r="D1260" i="6"/>
  <c r="D1239" i="6"/>
  <c r="D1238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H14" i="3" l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3" i="3"/>
  <c r="K13" i="3" s="1"/>
  <c r="I2" i="3"/>
  <c r="K2" i="3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V13" i="3"/>
  <c r="W9" i="3"/>
  <c r="V8" i="3"/>
  <c r="W5" i="3"/>
  <c r="V4" i="3"/>
  <c r="W10" i="3"/>
  <c r="V9" i="3"/>
  <c r="W6" i="3"/>
  <c r="V5" i="3"/>
  <c r="W11" i="3"/>
  <c r="V10" i="3"/>
  <c r="W7" i="3"/>
  <c r="V6" i="3"/>
  <c r="W3" i="3"/>
  <c r="V2" i="3"/>
  <c r="W13" i="3"/>
  <c r="V11" i="3"/>
  <c r="W8" i="3"/>
  <c r="V7" i="3"/>
  <c r="W4" i="3"/>
  <c r="V3" i="3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<sst xmlns="http://schemas.openxmlformats.org/spreadsheetml/2006/main" count="3466" uniqueCount="304">
  <si>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</si>
  <si>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</si>
  <si>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</si>
  <si>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</si>
  <si>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</si>
  <si>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</si>
  <si>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</si>
  <si>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</si>
  <si>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</si>
  <si>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</si>
  <si>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</si>
  <si>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</si>
  <si>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</si>
  <si>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</si>
  <si>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</si>
  <si>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</si>
  <si>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</si>
  <si>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</si>
  <si>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</si>
  <si>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</si>
  <si>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</si>
  <si>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</si>
  <si>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</si>
  <si>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</si>
  <si>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</si>
  <si>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</si>
  <si>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</si>
  <si>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</si>
  <si>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</si>
  <si>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</si>
  <si>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</si>
  <si>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</si>
  <si>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</si>
  <si>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</si>
  <si>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</si>
  <si>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</si>
  <si>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</si>
  <si>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</si>
  <si>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</si>
  <si>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</si>
  <si>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</si>
  <si>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</si>
  <si>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</si>
  <si>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</si>
  <si>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</si>
  <si>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</si>
  <si>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</si>
  <si>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</si>
  <si>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</si>
  <si>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</si>
  <si>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</si>
  <si>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</si>
  <si>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</si>
  <si>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</si>
  <si>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</si>
  <si>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</si>
  <si>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</si>
  <si>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</si>
  <si>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</si>
  <si>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</si>
  <si>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</si>
  <si>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</si>
  <si>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</si>
  <si>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</si>
  <si>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</si>
  <si>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</si>
  <si>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</si>
  <si>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</si>
  <si>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</si>
  <si>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</si>
  <si>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</si>
  <si>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</si>
  <si>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Eucalyptus.Bark.Live.Wt</t>
  </si>
  <si>
    <t>Eucalyptus.Branch.Live.Wt</t>
  </si>
  <si>
    <t>Eucalyptus.Leaf.LAI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</si>
  <si>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</si>
  <si>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</si>
  <si>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</si>
  <si>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</si>
  <si>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</si>
  <si>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</si>
  <si>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</si>
  <si>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</si>
  <si>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</si>
  <si>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</si>
  <si>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</si>
  <si>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</si>
  <si>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</si>
  <si>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</si>
  <si>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</si>
  <si>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</si>
  <si>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</si>
  <si>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</si>
  <si>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</si>
  <si>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</si>
  <si>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</si>
  <si>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</si>
  <si>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</si>
  <si>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</si>
  <si>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</si>
  <si>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</si>
  <si>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</si>
  <si>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</si>
  <si>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</si>
  <si>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</si>
  <si>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</si>
  <si>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</si>
  <si>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</si>
  <si>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</si>
  <si>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</si>
  <si>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</si>
  <si>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</si>
  <si>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</si>
  <si>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</si>
  <si>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</si>
  <si>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</si>
  <si>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</si>
  <si>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</si>
  <si>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</si>
  <si>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</si>
  <si>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</si>
  <si>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</si>
  <si>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</si>
  <si>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</si>
  <si>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</si>
  <si>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</si>
  <si>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</si>
  <si>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</si>
  <si>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</si>
  <si>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</si>
  <si>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</si>
  <si>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</si>
  <si>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</si>
  <si>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</si>
  <si>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</si>
  <si>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</si>
  <si>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</si>
  <si>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</si>
  <si>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</si>
  <si>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</si>
  <si>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</si>
  <si>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</si>
  <si>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</si>
  <si>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</si>
  <si>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</si>
  <si>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</si>
  <si>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</si>
  <si>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</si>
  <si>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</si>
  <si>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</si>
  <si>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</si>
  <si>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</si>
  <si>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</si>
  <si>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</si>
  <si>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</si>
  <si>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</si>
  <si>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</si>
  <si>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</si>
  <si>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</si>
  <si>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</si>
  <si>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</si>
  <si>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</si>
  <si>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</si>
  <si>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</si>
  <si>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</si>
  <si>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</si>
  <si>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</si>
  <si>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</si>
  <si>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</si>
  <si>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</si>
  <si>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</si>
  <si>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</si>
  <si>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</si>
  <si>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</si>
  <si>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</si>
  <si>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</si>
  <si>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</si>
  <si>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</si>
  <si>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</si>
  <si>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</si>
  <si>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</si>
  <si>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</si>
  <si>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</si>
  <si>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</si>
  <si>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</si>
  <si>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</si>
  <si>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</si>
  <si>
    <t>CurveloSiteCultC3334</t>
  </si>
  <si>
    <t>CurveloSiteCultC3336</t>
  </si>
  <si>
    <t>ItacambiraSiteCultC3334</t>
  </si>
  <si>
    <t>ItacambiraSiteCultC3336</t>
  </si>
  <si>
    <t>Eucalyptus.RootShootRatio</t>
  </si>
  <si>
    <t>Eucalyptus.Stem.DBH</t>
  </si>
  <si>
    <t>Eucalyptus.Stem.Ht</t>
  </si>
  <si>
    <t>Eucalyptus.Flower.Wt</t>
  </si>
  <si>
    <t>Eucalyptus.Leaf.Dead.Wt</t>
  </si>
  <si>
    <t>Eucalyptus.CourseRoot.Wt</t>
  </si>
  <si>
    <t>Eucalyptus.FineRoot.Wt</t>
  </si>
  <si>
    <t>Eucalyptus.Total.Live.Wt</t>
  </si>
  <si>
    <t>Eucalyptus.IndividualTreeStemWt</t>
  </si>
  <si>
    <t>SLA juvenile</t>
  </si>
  <si>
    <t>Eucalyptus.Leaf.ResidenceTime.Value()</t>
  </si>
  <si>
    <t>NConcLeafWtdMean (%)</t>
  </si>
  <si>
    <t>NContentTotal (kg/ha)</t>
  </si>
  <si>
    <t>Accumulated Litterfall.Wt</t>
  </si>
  <si>
    <t>Eucalyptus.Stem.BarkThickness</t>
  </si>
  <si>
    <t>Eucalyptus.Stem.MAI</t>
  </si>
  <si>
    <t>Eucalyptus.Stem.MAIub</t>
  </si>
  <si>
    <t>Eucalyptus.Leaf.Nconc (%)</t>
  </si>
  <si>
    <t>LiveFoliarN (kg/ha)</t>
  </si>
  <si>
    <t>TotalFoliarN (kg/ha)</t>
  </si>
  <si>
    <t>TotalAGN (g/m2)</t>
  </si>
  <si>
    <t>Forest Floor Litter Biomass</t>
  </si>
  <si>
    <t>SWD1</t>
  </si>
  <si>
    <t>NH4kgphaD1</t>
  </si>
  <si>
    <t>NO3kgphaD1</t>
  </si>
  <si>
    <t>SWD2</t>
  </si>
  <si>
    <t>NH4kgphaD2</t>
  </si>
  <si>
    <t>NO3kgphaD2</t>
  </si>
  <si>
    <t>SWD3</t>
  </si>
  <si>
    <t>NH4kgphaD3</t>
  </si>
  <si>
    <t>NO3kgphaD3</t>
  </si>
  <si>
    <t>SWD4</t>
  </si>
  <si>
    <t>NH4kgphaD4</t>
  </si>
  <si>
    <t>NO3kgphaD4</t>
  </si>
  <si>
    <t>SWD5</t>
  </si>
  <si>
    <t>NH4kgphaD5</t>
  </si>
  <si>
    <t>NO3kgphaD5</t>
  </si>
  <si>
    <t>SWD6</t>
  </si>
  <si>
    <t>NH4kgphaD6</t>
  </si>
  <si>
    <t>NO3kgphaD6</t>
  </si>
  <si>
    <t>NO3mMD1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</si>
  <si>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</si>
  <si>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</si>
  <si>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</si>
  <si>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</si>
  <si>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</si>
  <si>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</si>
  <si>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SW30</t>
  </si>
  <si>
    <t>SW600</t>
  </si>
  <si>
    <t>WestfieldT1N0</t>
  </si>
  <si>
    <t>WestfieldT5N2000</t>
  </si>
  <si>
    <t>WestfieldT2N950</t>
  </si>
  <si>
    <t>WestfieldT3N300</t>
  </si>
  <si>
    <t>WestfieldT4N600</t>
  </si>
  <si>
    <t>WestfieldT6N1200</t>
  </si>
  <si>
    <t>StGRdEg</t>
  </si>
  <si>
    <t>StGRdEn</t>
  </si>
  <si>
    <t>StGRdEnT</t>
  </si>
  <si>
    <t>FuradouroC</t>
  </si>
  <si>
    <t>FuradouroF</t>
  </si>
  <si>
    <t>FuradouroI</t>
  </si>
  <si>
    <t>FuradouroIL</t>
  </si>
  <si>
    <t>LewishamEgI</t>
  </si>
  <si>
    <t>LewishamEnI</t>
  </si>
  <si>
    <t>SilverCreekD</t>
  </si>
  <si>
    <t>ScottRiverN0S1200</t>
  </si>
  <si>
    <t>ScottRiverN0S300</t>
  </si>
  <si>
    <t>ScottRiverN0S600</t>
  </si>
  <si>
    <t>ScottRiverN125S1200SeN250S1200</t>
  </si>
  <si>
    <t>ScottRiverN125S1200SeN250S600</t>
  </si>
  <si>
    <t>ScottRiverN250S1200</t>
  </si>
  <si>
    <t>ScottRiverN250S300</t>
  </si>
  <si>
    <t>ScottRiverN250S600</t>
  </si>
  <si>
    <t>ScottRiverN400S1200SeN250S1200</t>
  </si>
  <si>
    <t>ScottRiverN400S1200SeN250S600</t>
  </si>
  <si>
    <t>ScottRiverN45S1200CoN45S1200</t>
  </si>
  <si>
    <t>WellsteadN0S1200</t>
  </si>
  <si>
    <t>WellsteadN0S300</t>
  </si>
  <si>
    <t>WellsteadN0S600</t>
  </si>
  <si>
    <t>WellsteadN125S1200SeN250S1200</t>
  </si>
  <si>
    <t>WellsteadN125S1200SeN250S600</t>
  </si>
  <si>
    <t>WellsteadN250S1200</t>
  </si>
  <si>
    <t>WellsteadN250S300</t>
  </si>
  <si>
    <t>WellsteadN250S600</t>
  </si>
  <si>
    <t>WellsteadN400S1200SeN250S1200</t>
  </si>
  <si>
    <t>WellsteadN400S1200SeN250S600</t>
  </si>
  <si>
    <t>WellsteadN45S1200CoN45S1200</t>
  </si>
  <si>
    <t>BoyupBrookN0S1200</t>
  </si>
  <si>
    <t>BoyupBrookN0S300</t>
  </si>
  <si>
    <t>BoyupBrookN0S600</t>
  </si>
  <si>
    <t>BoyupBrookN125S1200SeN250S1200</t>
  </si>
  <si>
    <t>BoyupBrookN125S1200SeN250S600</t>
  </si>
  <si>
    <t>BoyupBrookN250S1200</t>
  </si>
  <si>
    <t>BoyupBrookN250S300</t>
  </si>
  <si>
    <t>BoyupBrookN250S600</t>
  </si>
  <si>
    <t>BoyupBrookN45S1200SeN250S1200</t>
  </si>
  <si>
    <t>BoyupBrookN45S1200SeN250S600</t>
  </si>
  <si>
    <t>Eucalyptus.Stem.WoodDensity</t>
  </si>
  <si>
    <t>Eucalyptus.Stem.WoodWt</t>
  </si>
  <si>
    <t>Eucalyptus.Stem.BA</t>
  </si>
  <si>
    <t>Eucalyptus.Stem.Vol</t>
  </si>
  <si>
    <t>Eucalyptus.Leaf.SpecificLeafArea</t>
  </si>
  <si>
    <t>Eucalyptus.StemAndBranch.Wt</t>
  </si>
  <si>
    <t>Eucalyptus.Stem.Wt</t>
  </si>
  <si>
    <t>Eucalyptus.Wood.Wt Estimated?</t>
  </si>
  <si>
    <t>Eucalyptus.Stem.Volub</t>
  </si>
  <si>
    <t>SW50</t>
  </si>
  <si>
    <t>SW90</t>
  </si>
  <si>
    <t>SW150</t>
  </si>
  <si>
    <t>SW250</t>
  </si>
  <si>
    <t>SW400</t>
  </si>
  <si>
    <t>SW750</t>
  </si>
  <si>
    <t>FSAGPsA0HEAT8801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</si>
</sst>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[$-C09]dd\-mmm\-yy;@"/>
    <numFmt numFmtId="166" formatCode="yyyy\-mm\-dd"/>
    <numFmt numFmtId="167" formatCode="#,##0.0"/>
    <numFmt numFmtId="168" formatCode="d/mm/yyyy;@"/>
    <numFmt numFmtId="169" formatCode="0.0000"/>
    <numFmt numFmtId="170" formatCode="0.000000"/>
    <numFmt numFmtId="172" formatCode="0.00000"/>
  </numFmts>
  <fonts count="20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999999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0" fontId="18" fillId="0" borderId="0"/>
  </cellStyleXfs>
  <cellXfs count="52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4" fillId="0" borderId="0" xfId="0" applyFont="1"/>
    <xf numFmtId="0" fontId="5" fillId="0" borderId="0" xfId="2" applyFont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8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3"/>
    <xf numFmtId="0" fontId="11" fillId="0" borderId="0" xfId="0" applyFont="1"/>
    <xf numFmtId="14" fontId="11" fillId="0" borderId="0" xfId="0" applyNumberFormat="1" applyFont="1"/>
    <xf numFmtId="2" fontId="11" fillId="0" borderId="0" xfId="0" applyNumberFormat="1" applyFont="1"/>
    <xf numFmtId="14" fontId="14" fillId="0" borderId="0" xfId="0" applyNumberFormat="1" applyFont="1" applyAlignment="1">
      <alignment vertical="center" wrapText="1"/>
    </xf>
    <xf numFmtId="14" fontId="14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2" fontId="14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/>
    </xf>
    <xf numFmtId="2" fontId="17" fillId="0" borderId="0" xfId="2" applyNumberFormat="1" applyFont="1"/>
    <xf numFmtId="2" fontId="12" fillId="0" borderId="0" xfId="0" applyNumberFormat="1" applyFont="1"/>
    <xf numFmtId="2" fontId="16" fillId="0" borderId="0" xfId="0" applyNumberFormat="1" applyFont="1"/>
    <xf numFmtId="2" fontId="13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1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" fontId="4" fillId="0" borderId="0" xfId="4" applyNumberFormat="1" applyFont="1" applyAlignment="1">
      <alignment horizontal="right" wrapText="1"/>
    </xf>
    <xf numFmtId="164" fontId="4" fillId="0" borderId="0" xfId="4" applyNumberFormat="1" applyFont="1" applyAlignment="1">
      <alignment horizontal="right" wrapText="1"/>
    </xf>
    <xf numFmtId="2" fontId="4" fillId="0" borderId="0" xfId="4" applyNumberFormat="1" applyFont="1" applyAlignment="1">
      <alignment horizontal="right" wrapText="1"/>
    </xf>
    <xf numFmtId="1" fontId="0" fillId="0" borderId="0" xfId="0" applyNumberFormat="1"/>
    <xf numFmtId="0" fontId="0" fillId="0" borderId="0" xfId="0" applyAlignment="1">
      <alignment wrapText="1"/>
    </xf>
    <xf numFmtId="1" fontId="11" fillId="0" borderId="0" xfId="0" applyNumberFormat="1" applyFont="1"/>
    <xf numFmtId="169" fontId="11" fillId="0" borderId="0" xfId="0" applyNumberFormat="1" applyFont="1"/>
    <xf numFmtId="170" fontId="11" fillId="0" borderId="0" xfId="0" applyNumberFormat="1" applyFont="1"/>
    <xf numFmtId="2" fontId="0" fillId="0" borderId="2" xfId="0" applyNumberFormat="1" applyBorder="1"/>
    <xf numFmtId="2" fontId="4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172" fontId="11" fillId="0" borderId="0" xfId="0" applyNumberFormat="1" applyFont="1"/>
    <xf numFmtId="14" fontId="0" fillId="0" borderId="0" xfId="0" applyNumberFormat="1"/>
  </cellXfs>
  <cellStyles count="5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  <cellStyle name="Normal_results2 2" xfId="4" xr:uid="{C837B2E0-3008-4D0E-A561-D7A6FE1D672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1008"/>
        <c:axId val="526311400"/>
      </c:scatterChart>
      <c:valAx>
        <c:axId val="5263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11400"/>
        <c:crosses val="autoZero"/>
        <c:crossBetween val="midCat"/>
      </c:valAx>
      <c:valAx>
        <c:axId val="5263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110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1872"/>
        <c:axId val="215854616"/>
      </c:scatterChart>
      <c:valAx>
        <c:axId val="215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54616"/>
        <c:crosses val="autoZero"/>
        <c:crossBetween val="midCat"/>
      </c:valAx>
      <c:valAx>
        <c:axId val="2158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1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1888"/>
        <c:axId val="521107768"/>
      </c:scatterChart>
      <c:valAx>
        <c:axId val="521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107768"/>
        <c:crosses val="autoZero"/>
        <c:crossBetween val="midCat"/>
      </c:valAx>
      <c:valAx>
        <c:axId val="5211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1018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7872"/>
        <c:axId val="172115128"/>
      </c:scatterChart>
      <c:valAx>
        <c:axId val="1721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5128"/>
        <c:crosses val="autoZero"/>
        <c:crossBetween val="midCat"/>
      </c:valAx>
      <c:valAx>
        <c:axId val="17211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7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21408"/>
        <c:axId val="730010040"/>
      </c:scatterChart>
      <c:valAx>
        <c:axId val="7300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0040"/>
        <c:crosses val="autoZero"/>
        <c:crossBetween val="midCat"/>
      </c:valAx>
      <c:valAx>
        <c:axId val="7300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2000"/>
        <c:axId val="730017096"/>
      </c:scatterChart>
      <c:valAx>
        <c:axId val="7300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096"/>
        <c:crosses val="autoZero"/>
        <c:crossBetween val="midCat"/>
      </c:valAx>
      <c:valAx>
        <c:axId val="73001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20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7880"/>
        <c:axId val="730017488"/>
      </c:scatterChart>
      <c:valAx>
        <c:axId val="73001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488"/>
        <c:crosses val="autoZero"/>
        <c:crossBetween val="midCat"/>
      </c:valAx>
      <c:valAx>
        <c:axId val="7300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78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1"/>
  <sheetViews>
    <sheetView topLeftCell="L1" workbookViewId="0">
      <selection activeCell="Y2" sqref="Y2:Y41"/>
    </sheetView>
  </sheetViews>
  <sheetFormatPr defaultRowHeight="12.75"/>
  <cols>
    <col min="5" max="5" width="28.28515625" bestFit="1" customWidth="1"/>
    <col min="6" max="6" width="10.28515625" bestFit="1" customWidth="1"/>
    <col min="7" max="7" width="10.2851562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7"/>
  <sheetViews>
    <sheetView topLeftCell="A97" workbookViewId="0">
      <selection activeCell="H2" sqref="H2:H97"/>
    </sheetView>
  </sheetViews>
  <sheetFormatPr defaultRowHeight="12.75"/>
  <sheetData>
    <row r="1" spans="1:11">
      <c r="A1" t="s">
        <v>42</v>
      </c>
      <c r="B1" t="s">
        <v>22</v>
      </c>
      <c r="C1" t="s">
        <v>9</v>
      </c>
      <c r="D1" t="s">
        <v>10</v>
      </c>
      <c r="E1" s="6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6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6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6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6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6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6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6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6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6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6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6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6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6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6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6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6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6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6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6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6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6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6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6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6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6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6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6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6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6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6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6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6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6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6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6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6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6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6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6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6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6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6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6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6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6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6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6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6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6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6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6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6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6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6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6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6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6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6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6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6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6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6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6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6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6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6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6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6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6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6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6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6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6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6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6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6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6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6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6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6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6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6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6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6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6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6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6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6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6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6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6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6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6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6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6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6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8"/>
  <sheetViews>
    <sheetView topLeftCell="A43" workbookViewId="0">
      <selection activeCell="J48" sqref="J48"/>
    </sheetView>
  </sheetViews>
  <sheetFormatPr defaultRowHeight="12.75"/>
  <cols>
    <col min="2" max="2" width="9.7109375" bestFit="1" customWidth="1"/>
    <col min="3" max="3" width="9.7109375" customWidth="1"/>
    <col min="9" max="9" width="10.285156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6" t="s">
        <v>58</v>
      </c>
      <c r="H1" s="6" t="s">
        <v>10</v>
      </c>
      <c r="I1" s="6" t="s">
        <v>2</v>
      </c>
      <c r="J1" s="6" t="s">
        <v>67</v>
      </c>
      <c r="K1" s="6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6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6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6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6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6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6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6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6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6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6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6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6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6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6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6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6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6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6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6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6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6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6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6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6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6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6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6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6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6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6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6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6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6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6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6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6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6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6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6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6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6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6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6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6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6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6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6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8"/>
  <sheetViews>
    <sheetView workbookViewId="0">
      <selection activeCell="C2" sqref="C2:C48"/>
    </sheetView>
  </sheetViews>
  <sheetFormatPr defaultRowHeight="12.75"/>
  <cols>
    <col min="2" max="2" width="17.42578125" bestFit="1" customWidth="1"/>
    <col min="3" max="3" width="9.42578125" bestFit="1" customWidth="1"/>
    <col min="4" max="4" width="27.5703125" customWidth="1"/>
    <col min="10" max="10" width="10.285156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7" t="s">
        <v>58</v>
      </c>
      <c r="J1" s="2" t="s">
        <v>2</v>
      </c>
      <c r="K1" s="7" t="s">
        <v>65</v>
      </c>
      <c r="L1" s="7" t="s">
        <v>61</v>
      </c>
      <c r="M1" s="7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6" t="s">
        <v>66</v>
      </c>
      <c r="J2" s="5">
        <f>B2</f>
        <v>33510</v>
      </c>
      <c r="K2" s="8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6" t="s">
        <v>66</v>
      </c>
      <c r="J3" s="5">
        <f t="shared" ref="J3:J48" si="1">B3</f>
        <v>33541</v>
      </c>
      <c r="K3" s="8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6" t="s">
        <v>66</v>
      </c>
      <c r="J4" s="5">
        <f t="shared" si="1"/>
        <v>33571</v>
      </c>
      <c r="K4" s="8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6" t="s">
        <v>66</v>
      </c>
      <c r="J5" s="5">
        <f t="shared" si="1"/>
        <v>33603</v>
      </c>
      <c r="K5" s="8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6" t="s">
        <v>66</v>
      </c>
      <c r="J6" s="5">
        <f t="shared" si="1"/>
        <v>33633</v>
      </c>
      <c r="K6" s="8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6" t="s">
        <v>66</v>
      </c>
      <c r="J7" s="5">
        <f t="shared" si="1"/>
        <v>33663</v>
      </c>
      <c r="K7" s="8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6" t="s">
        <v>66</v>
      </c>
      <c r="J8" s="5">
        <f t="shared" si="1"/>
        <v>33694</v>
      </c>
      <c r="K8" s="8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6" t="s">
        <v>66</v>
      </c>
      <c r="J9" s="5">
        <f t="shared" si="1"/>
        <v>33724</v>
      </c>
      <c r="K9" s="8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6" t="s">
        <v>66</v>
      </c>
      <c r="J10" s="5">
        <f t="shared" si="1"/>
        <v>33754</v>
      </c>
      <c r="K10" s="8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6" t="s">
        <v>66</v>
      </c>
      <c r="J11" s="5">
        <f t="shared" si="1"/>
        <v>33785</v>
      </c>
      <c r="K11" s="8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6" t="s">
        <v>66</v>
      </c>
      <c r="J12" s="5">
        <f t="shared" si="1"/>
        <v>33815</v>
      </c>
      <c r="K12" s="8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6" t="s">
        <v>66</v>
      </c>
      <c r="J13" s="5">
        <f t="shared" si="1"/>
        <v>33846</v>
      </c>
      <c r="K13" s="8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6" t="s">
        <v>66</v>
      </c>
      <c r="J14" s="5">
        <f t="shared" si="1"/>
        <v>33876</v>
      </c>
      <c r="K14" s="8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6" t="s">
        <v>66</v>
      </c>
      <c r="J15" s="5">
        <f t="shared" si="1"/>
        <v>33907</v>
      </c>
      <c r="K15" s="8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6" t="s">
        <v>66</v>
      </c>
      <c r="J16" s="5">
        <f t="shared" si="1"/>
        <v>33937</v>
      </c>
      <c r="K16" s="8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6" t="s">
        <v>66</v>
      </c>
      <c r="J17" s="5">
        <f t="shared" si="1"/>
        <v>33968</v>
      </c>
      <c r="K17" s="8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6" t="s">
        <v>66</v>
      </c>
      <c r="J18" s="5">
        <f t="shared" si="1"/>
        <v>33998</v>
      </c>
      <c r="K18" s="8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6" t="s">
        <v>66</v>
      </c>
      <c r="J19" s="5">
        <f t="shared" si="1"/>
        <v>34026</v>
      </c>
      <c r="K19" s="8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6" t="s">
        <v>66</v>
      </c>
      <c r="J20" s="5">
        <f t="shared" si="1"/>
        <v>34057</v>
      </c>
      <c r="K20" s="8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6" t="s">
        <v>66</v>
      </c>
      <c r="J21" s="5">
        <f t="shared" si="1"/>
        <v>34087</v>
      </c>
      <c r="K21" s="8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6" t="s">
        <v>66</v>
      </c>
      <c r="J22" s="5">
        <f t="shared" si="1"/>
        <v>34118</v>
      </c>
      <c r="K22" s="8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6" t="s">
        <v>66</v>
      </c>
      <c r="J23" s="5">
        <f t="shared" si="1"/>
        <v>34148</v>
      </c>
      <c r="K23" s="8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6" t="s">
        <v>66</v>
      </c>
      <c r="J24" s="5">
        <f t="shared" si="1"/>
        <v>34180</v>
      </c>
      <c r="K24" s="8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6" t="s">
        <v>66</v>
      </c>
      <c r="J25" s="5">
        <f t="shared" si="1"/>
        <v>34210</v>
      </c>
      <c r="K25" s="8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6" t="s">
        <v>66</v>
      </c>
      <c r="J26" s="5">
        <f t="shared" si="1"/>
        <v>34240</v>
      </c>
      <c r="K26" s="8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6" t="s">
        <v>66</v>
      </c>
      <c r="J27" s="5">
        <f t="shared" si="1"/>
        <v>34271</v>
      </c>
      <c r="K27" s="8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6" t="s">
        <v>66</v>
      </c>
      <c r="J28" s="5">
        <f t="shared" si="1"/>
        <v>34301</v>
      </c>
      <c r="K28" s="8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6" t="s">
        <v>66</v>
      </c>
      <c r="J29" s="5">
        <f t="shared" si="1"/>
        <v>34333</v>
      </c>
      <c r="K29" s="8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6" t="s">
        <v>66</v>
      </c>
      <c r="J30" s="5">
        <f t="shared" si="1"/>
        <v>34363</v>
      </c>
      <c r="K30" s="8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6" t="s">
        <v>66</v>
      </c>
      <c r="J31" s="5">
        <f t="shared" si="1"/>
        <v>34391</v>
      </c>
      <c r="K31" s="8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6" t="s">
        <v>66</v>
      </c>
      <c r="J32" s="5">
        <f t="shared" si="1"/>
        <v>34422</v>
      </c>
      <c r="K32" s="8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6" t="s">
        <v>66</v>
      </c>
      <c r="J33" s="5">
        <f t="shared" si="1"/>
        <v>34452</v>
      </c>
      <c r="K33" s="8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6" t="s">
        <v>66</v>
      </c>
      <c r="J34" s="5">
        <f t="shared" si="1"/>
        <v>34484</v>
      </c>
      <c r="K34" s="8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6" t="s">
        <v>66</v>
      </c>
      <c r="J35" s="5">
        <f t="shared" si="1"/>
        <v>34514</v>
      </c>
      <c r="K35" s="8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6" t="s">
        <v>66</v>
      </c>
      <c r="J36" s="5">
        <f t="shared" si="1"/>
        <v>34545</v>
      </c>
      <c r="K36" s="8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6" t="s">
        <v>66</v>
      </c>
      <c r="J37" s="5">
        <f t="shared" si="1"/>
        <v>34575</v>
      </c>
      <c r="K37" s="8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6" t="s">
        <v>66</v>
      </c>
      <c r="J38" s="5">
        <f t="shared" si="1"/>
        <v>34605</v>
      </c>
      <c r="K38" s="8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6" t="s">
        <v>66</v>
      </c>
      <c r="J39" s="5">
        <f t="shared" si="1"/>
        <v>34636</v>
      </c>
      <c r="K39" s="8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6" t="s">
        <v>66</v>
      </c>
      <c r="J40" s="5">
        <f t="shared" si="1"/>
        <v>34666</v>
      </c>
      <c r="K40" s="8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6" t="s">
        <v>66</v>
      </c>
      <c r="J41" s="5">
        <f t="shared" si="1"/>
        <v>34698</v>
      </c>
      <c r="K41" s="8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6" t="s">
        <v>66</v>
      </c>
      <c r="J42" s="5">
        <f t="shared" si="1"/>
        <v>34728</v>
      </c>
      <c r="K42" s="8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6" t="s">
        <v>66</v>
      </c>
      <c r="J43" s="5">
        <f t="shared" si="1"/>
        <v>34756</v>
      </c>
      <c r="K43" s="8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6" t="s">
        <v>66</v>
      </c>
      <c r="J44" s="5">
        <f t="shared" si="1"/>
        <v>34787</v>
      </c>
      <c r="K44" s="8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6" t="s">
        <v>66</v>
      </c>
      <c r="J45" s="5">
        <f t="shared" si="1"/>
        <v>34817</v>
      </c>
      <c r="K45" s="8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6" t="s">
        <v>66</v>
      </c>
      <c r="J46" s="5">
        <f t="shared" si="1"/>
        <v>34849</v>
      </c>
      <c r="K46" s="8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6" t="s">
        <v>66</v>
      </c>
      <c r="J47" s="5">
        <f t="shared" si="1"/>
        <v>34879</v>
      </c>
      <c r="K47" s="8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6" t="s">
        <v>66</v>
      </c>
      <c r="J48" s="5">
        <f t="shared" si="1"/>
        <v>34910</v>
      </c>
      <c r="K48" s="8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"/>
  <sheetViews>
    <sheetView workbookViewId="0">
      <selection activeCell="H14" sqref="H14"/>
    </sheetView>
  </sheetViews>
  <sheetFormatPr defaultRowHeight="12.75"/>
  <cols>
    <col min="17" max="17" width="14.2851562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34"/>
  <sheetViews>
    <sheetView topLeftCell="A13" workbookViewId="0">
      <selection activeCell="E9" sqref="E9:E10"/>
    </sheetView>
  </sheetViews>
  <sheetFormatPr defaultRowHeight="12.75"/>
  <cols>
    <col min="1" max="1" width="28" bestFit="1" customWidth="1"/>
  </cols>
  <sheetData>
    <row r="1" spans="1:12">
      <c r="C1" s="48" t="s">
        <v>76</v>
      </c>
      <c r="D1" s="48"/>
      <c r="E1" s="48"/>
    </row>
    <row r="2" spans="1:12">
      <c r="C2" s="48" t="s">
        <v>77</v>
      </c>
      <c r="D2" s="48"/>
      <c r="E2" s="48"/>
    </row>
    <row r="3" spans="1:12" ht="29.25" thickBot="1">
      <c r="B3" s="9" t="s">
        <v>78</v>
      </c>
      <c r="C3" s="10" t="s">
        <v>79</v>
      </c>
      <c r="D3" s="10" t="s">
        <v>45</v>
      </c>
      <c r="E3" s="10" t="s">
        <v>80</v>
      </c>
      <c r="H3" s="17" t="s">
        <v>165</v>
      </c>
      <c r="I3" s="17" t="s">
        <v>166</v>
      </c>
    </row>
    <row r="4" spans="1:12">
      <c r="A4" s="47" t="s">
        <v>81</v>
      </c>
      <c r="B4" s="11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47"/>
      <c r="B5" s="12">
        <v>2</v>
      </c>
      <c r="C5">
        <v>9.2899999999999991</v>
      </c>
      <c r="D5">
        <v>10.5</v>
      </c>
      <c r="E5">
        <v>10.01</v>
      </c>
      <c r="H5">
        <v>2.96</v>
      </c>
      <c r="I5" s="6" t="s">
        <v>167</v>
      </c>
      <c r="J5" s="18"/>
      <c r="K5" s="18"/>
      <c r="L5" s="18"/>
    </row>
    <row r="6" spans="1:12">
      <c r="A6" s="47" t="s">
        <v>82</v>
      </c>
      <c r="B6" s="13">
        <v>1</v>
      </c>
      <c r="C6">
        <v>2.96</v>
      </c>
      <c r="D6">
        <v>2.58</v>
      </c>
      <c r="E6">
        <v>3.73</v>
      </c>
    </row>
    <row r="7" spans="1:12">
      <c r="A7" s="47"/>
      <c r="B7" s="13">
        <v>2</v>
      </c>
      <c r="C7">
        <v>4.09</v>
      </c>
      <c r="D7">
        <v>4.21</v>
      </c>
      <c r="E7">
        <v>6.29</v>
      </c>
    </row>
    <row r="8" spans="1:12">
      <c r="A8" s="47"/>
      <c r="B8" s="13">
        <v>3</v>
      </c>
      <c r="C8">
        <v>3.67</v>
      </c>
      <c r="D8">
        <v>3.05</v>
      </c>
      <c r="E8">
        <v>4.6900000000000004</v>
      </c>
    </row>
    <row r="9" spans="1:12">
      <c r="A9" s="49" t="s">
        <v>164</v>
      </c>
      <c r="B9" s="13">
        <v>1</v>
      </c>
      <c r="C9" s="15">
        <f>(C6/C4)*1000</f>
        <v>316.23931623931628</v>
      </c>
      <c r="D9" s="15">
        <f t="shared" ref="D9:E9" si="0">(D6/D4)*1000</f>
        <v>257.48502994011977</v>
      </c>
      <c r="E9" s="15">
        <f t="shared" si="0"/>
        <v>379.45066124109866</v>
      </c>
    </row>
    <row r="10" spans="1:12">
      <c r="A10" s="47"/>
      <c r="B10" s="13">
        <v>2</v>
      </c>
      <c r="C10" s="15">
        <f>(C7/C5)*1000</f>
        <v>440.25834230355218</v>
      </c>
      <c r="D10" s="15">
        <f t="shared" ref="D10:E10" si="1">(D7/D5)*1000</f>
        <v>400.95238095238096</v>
      </c>
      <c r="E10" s="15">
        <f t="shared" si="1"/>
        <v>628.37162837162839</v>
      </c>
    </row>
    <row r="11" spans="1:12">
      <c r="A11" s="47" t="s">
        <v>83</v>
      </c>
      <c r="B11" s="13">
        <v>1</v>
      </c>
      <c r="C11">
        <v>7.6</v>
      </c>
      <c r="D11">
        <v>8.8000000000000007</v>
      </c>
      <c r="E11">
        <v>8.3000000000000007</v>
      </c>
    </row>
    <row r="12" spans="1:12">
      <c r="A12" s="47"/>
      <c r="B12" s="13">
        <v>2</v>
      </c>
      <c r="C12">
        <v>15.7</v>
      </c>
      <c r="D12">
        <v>16.7</v>
      </c>
      <c r="E12">
        <v>17.399999999999999</v>
      </c>
    </row>
    <row r="13" spans="1:12">
      <c r="A13" s="47"/>
      <c r="B13" s="13">
        <v>3</v>
      </c>
      <c r="C13">
        <v>20.6</v>
      </c>
      <c r="D13">
        <v>20.6</v>
      </c>
      <c r="E13">
        <v>22</v>
      </c>
    </row>
    <row r="14" spans="1:12">
      <c r="A14" s="47" t="s">
        <v>84</v>
      </c>
      <c r="B14" s="13">
        <v>1</v>
      </c>
      <c r="C14">
        <v>6.1</v>
      </c>
      <c r="D14">
        <v>6.4</v>
      </c>
      <c r="E14">
        <v>7</v>
      </c>
    </row>
    <row r="15" spans="1:12">
      <c r="A15" s="47"/>
      <c r="B15" s="13">
        <v>2</v>
      </c>
      <c r="C15">
        <v>11</v>
      </c>
      <c r="D15">
        <v>11.6</v>
      </c>
      <c r="E15">
        <v>12.6</v>
      </c>
    </row>
    <row r="16" spans="1:12">
      <c r="A16" s="47"/>
      <c r="B16" s="13">
        <v>3</v>
      </c>
      <c r="C16">
        <v>13.3</v>
      </c>
      <c r="D16">
        <v>13.3</v>
      </c>
      <c r="E16">
        <v>15.1</v>
      </c>
    </row>
    <row r="17" spans="1:8">
      <c r="A17" s="47" t="s">
        <v>85</v>
      </c>
      <c r="B17" s="13">
        <v>1</v>
      </c>
      <c r="C17">
        <v>428</v>
      </c>
      <c r="D17">
        <v>390</v>
      </c>
      <c r="E17">
        <v>396</v>
      </c>
    </row>
    <row r="18" spans="1:8">
      <c r="A18" s="47"/>
      <c r="B18" s="13">
        <v>2</v>
      </c>
      <c r="C18">
        <v>438</v>
      </c>
      <c r="D18">
        <v>405</v>
      </c>
      <c r="E18">
        <v>429</v>
      </c>
    </row>
    <row r="19" spans="1:8">
      <c r="A19" s="47"/>
      <c r="B19" s="13">
        <v>3</v>
      </c>
      <c r="C19">
        <v>448</v>
      </c>
      <c r="D19">
        <v>418</v>
      </c>
      <c r="E19">
        <v>425</v>
      </c>
    </row>
    <row r="20" spans="1:8" ht="15">
      <c r="A20" s="47" t="s">
        <v>86</v>
      </c>
      <c r="B20" s="13">
        <v>1</v>
      </c>
      <c r="C20" s="14">
        <v>12.149532710280374</v>
      </c>
      <c r="D20" s="14">
        <v>17.948717948717949</v>
      </c>
      <c r="E20" s="14">
        <v>17.676767676767678</v>
      </c>
    </row>
    <row r="21" spans="1:8" ht="15">
      <c r="A21" s="47"/>
      <c r="B21" s="13">
        <v>2</v>
      </c>
      <c r="C21" s="14">
        <v>79.223744292237441</v>
      </c>
      <c r="D21" s="14">
        <v>104.19753086419753</v>
      </c>
      <c r="E21" s="14">
        <v>122.14452214452214</v>
      </c>
    </row>
    <row r="22" spans="1:8" ht="15">
      <c r="A22" s="47"/>
      <c r="B22" s="13">
        <v>3</v>
      </c>
      <c r="C22" s="14">
        <v>157.8125</v>
      </c>
      <c r="D22" s="14">
        <v>169.13875598086125</v>
      </c>
      <c r="E22" s="14">
        <v>212.70588235294119</v>
      </c>
    </row>
    <row r="23" spans="1:8">
      <c r="A23" s="47" t="s">
        <v>87</v>
      </c>
      <c r="B23" s="13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47"/>
      <c r="B24" s="13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47"/>
      <c r="B25" s="13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47" t="s">
        <v>88</v>
      </c>
      <c r="B26" s="13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47"/>
      <c r="B27" s="13">
        <v>2</v>
      </c>
      <c r="C27">
        <v>44.8</v>
      </c>
      <c r="D27">
        <v>51.9</v>
      </c>
      <c r="E27">
        <v>66</v>
      </c>
    </row>
    <row r="28" spans="1:8">
      <c r="A28" s="47"/>
      <c r="B28" s="13">
        <v>3</v>
      </c>
      <c r="C28">
        <v>80</v>
      </c>
      <c r="D28">
        <v>77.599999999999994</v>
      </c>
      <c r="E28">
        <v>101.1</v>
      </c>
    </row>
    <row r="29" spans="1:8">
      <c r="A29" s="47" t="s">
        <v>89</v>
      </c>
      <c r="B29" s="13">
        <v>1</v>
      </c>
      <c r="C29">
        <v>10.8</v>
      </c>
      <c r="D29">
        <v>13.5</v>
      </c>
      <c r="E29">
        <v>13.5</v>
      </c>
    </row>
    <row r="30" spans="1:8">
      <c r="A30" s="47"/>
      <c r="B30" s="13">
        <v>2</v>
      </c>
      <c r="C30">
        <v>55.8</v>
      </c>
      <c r="D30">
        <v>65.8</v>
      </c>
      <c r="E30">
        <v>87.5</v>
      </c>
    </row>
    <row r="31" spans="1:8">
      <c r="A31" s="47"/>
      <c r="B31" s="13">
        <v>3</v>
      </c>
      <c r="C31">
        <v>89.1</v>
      </c>
      <c r="D31">
        <v>104.1</v>
      </c>
      <c r="E31">
        <v>120.3</v>
      </c>
    </row>
    <row r="32" spans="1:8">
      <c r="A32" s="47" t="s">
        <v>90</v>
      </c>
      <c r="B32" s="13">
        <v>1</v>
      </c>
      <c r="C32">
        <v>90.2</v>
      </c>
      <c r="D32">
        <v>83.3</v>
      </c>
      <c r="E32">
        <v>110.1</v>
      </c>
    </row>
    <row r="33" spans="1:5">
      <c r="A33" s="47"/>
      <c r="B33" s="13">
        <v>2</v>
      </c>
      <c r="C33">
        <v>158.80000000000001</v>
      </c>
      <c r="D33">
        <v>170.6</v>
      </c>
      <c r="E33">
        <v>230</v>
      </c>
    </row>
    <row r="34" spans="1:5">
      <c r="A34" s="47"/>
      <c r="B34" s="13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Z2760"/>
  <sheetViews>
    <sheetView tabSelected="1" zoomScaleNormal="100" workbookViewId="0">
      <pane xSplit="6330" ySplit="1575" topLeftCell="F2718" activePane="bottomRight"/>
      <selection pane="topRight" activeCell="AC1" sqref="AC1"/>
      <selection pane="bottomLeft" activeCell="A2744" sqref="A2744:A2760"/>
      <selection pane="bottomRight" activeCell="H2744" sqref="H2744:I2751"/>
    </sheetView>
  </sheetViews>
  <sheetFormatPr defaultColWidth="9.28515625" defaultRowHeight="12.75"/>
  <cols>
    <col min="1" max="1" width="33.5703125" style="19" customWidth="1"/>
    <col min="2" max="2" width="12.28515625" style="19" customWidth="1"/>
    <col min="3" max="4" width="9.42578125" style="19" bestFit="1" customWidth="1"/>
    <col min="5" max="5" width="26.7109375" style="19" customWidth="1"/>
    <col min="6" max="6" width="20.28515625" style="19" customWidth="1"/>
    <col min="7" max="7" width="25.28515625" style="19" customWidth="1"/>
    <col min="8" max="8" width="22.42578125" style="19" customWidth="1"/>
    <col min="9" max="9" width="21.7109375" style="19" customWidth="1"/>
    <col min="10" max="10" width="23.7109375" style="19" customWidth="1"/>
    <col min="11" max="11" width="17.7109375" style="19" customWidth="1"/>
    <col min="12" max="12" width="15.7109375" style="19" customWidth="1"/>
    <col min="13" max="14" width="25.5703125" style="19" customWidth="1"/>
    <col min="15" max="15" width="20.140625" style="19" bestFit="1" customWidth="1"/>
    <col min="16" max="16" width="20" style="19" customWidth="1"/>
    <col min="17" max="17" width="10.42578125" style="19" bestFit="1" customWidth="1"/>
    <col min="18" max="18" width="9.42578125" style="19" bestFit="1" customWidth="1"/>
    <col min="19" max="19" width="11" style="19" customWidth="1"/>
    <col min="20" max="24" width="9.42578125" style="19" bestFit="1" customWidth="1"/>
    <col min="25" max="26" width="9.28515625" style="19"/>
    <col min="27" max="35" width="9.42578125" style="19" bestFit="1" customWidth="1"/>
    <col min="36" max="36" width="9.5703125" style="19" bestFit="1" customWidth="1"/>
    <col min="37" max="39" width="9.28515625" style="19"/>
    <col min="40" max="69" width="9.42578125" style="19" bestFit="1" customWidth="1"/>
    <col min="70" max="74" width="9.42578125" style="19" customWidth="1"/>
    <col min="75" max="75" width="9.42578125" style="19" bestFit="1" customWidth="1"/>
    <col min="76" max="16384" width="9.28515625" style="19"/>
  </cols>
  <sheetData>
    <row r="1" spans="1:78" ht="66" customHeight="1">
      <c r="A1" s="35" t="s">
        <v>58</v>
      </c>
      <c r="B1" s="35" t="s">
        <v>70</v>
      </c>
      <c r="C1" s="35" t="s">
        <v>10</v>
      </c>
      <c r="D1" s="36" t="s">
        <v>173</v>
      </c>
      <c r="E1" s="35" t="s">
        <v>174</v>
      </c>
      <c r="F1" s="35" t="s">
        <v>69</v>
      </c>
      <c r="G1" s="35" t="s">
        <v>194</v>
      </c>
      <c r="H1" s="35" t="s">
        <v>71</v>
      </c>
      <c r="I1" s="35" t="s">
        <v>195</v>
      </c>
      <c r="J1" s="35" t="s">
        <v>73</v>
      </c>
      <c r="K1" s="35" t="s">
        <v>72</v>
      </c>
      <c r="L1" s="36" t="s">
        <v>289</v>
      </c>
      <c r="M1" s="36" t="s">
        <v>294</v>
      </c>
      <c r="N1" s="36" t="s">
        <v>293</v>
      </c>
      <c r="O1" s="36" t="s">
        <v>196</v>
      </c>
      <c r="P1" s="36" t="s">
        <v>197</v>
      </c>
      <c r="Q1" s="35" t="s">
        <v>168</v>
      </c>
      <c r="R1" s="35" t="s">
        <v>198</v>
      </c>
      <c r="S1" s="35" t="s">
        <v>199</v>
      </c>
      <c r="T1" s="35" t="s">
        <v>191</v>
      </c>
      <c r="U1" s="35" t="s">
        <v>200</v>
      </c>
      <c r="V1" s="36" t="s">
        <v>292</v>
      </c>
      <c r="W1" s="35" t="s">
        <v>74</v>
      </c>
      <c r="X1" s="35" t="s">
        <v>201</v>
      </c>
      <c r="Y1" s="35" t="s">
        <v>202</v>
      </c>
      <c r="Z1" s="35" t="s">
        <v>203</v>
      </c>
      <c r="AA1" s="35" t="s">
        <v>204</v>
      </c>
      <c r="AB1" s="35" t="s">
        <v>193</v>
      </c>
      <c r="AC1" s="35" t="s">
        <v>192</v>
      </c>
      <c r="AD1" s="35" t="s">
        <v>205</v>
      </c>
      <c r="AE1" s="36" t="s">
        <v>290</v>
      </c>
      <c r="AF1" s="36" t="s">
        <v>291</v>
      </c>
      <c r="AG1" s="36" t="s">
        <v>296</v>
      </c>
      <c r="AH1" s="35" t="s">
        <v>206</v>
      </c>
      <c r="AI1" s="35" t="s">
        <v>207</v>
      </c>
      <c r="AJ1" s="36" t="s">
        <v>288</v>
      </c>
      <c r="AK1" s="35" t="s">
        <v>208</v>
      </c>
      <c r="AL1" s="35" t="s">
        <v>209</v>
      </c>
      <c r="AM1" s="35" t="s">
        <v>210</v>
      </c>
      <c r="AN1" s="35" t="s">
        <v>211</v>
      </c>
      <c r="AO1" s="35" t="s">
        <v>212</v>
      </c>
      <c r="AP1" s="35" t="s">
        <v>213</v>
      </c>
      <c r="AQ1" s="35" t="s">
        <v>214</v>
      </c>
      <c r="AR1" s="35" t="s">
        <v>215</v>
      </c>
      <c r="AS1" s="35" t="s">
        <v>216</v>
      </c>
      <c r="AT1" s="35" t="s">
        <v>217</v>
      </c>
      <c r="AU1" s="35" t="s">
        <v>218</v>
      </c>
      <c r="AV1" s="35" t="s">
        <v>219</v>
      </c>
      <c r="AW1" s="35" t="s">
        <v>220</v>
      </c>
      <c r="AX1" s="35" t="s">
        <v>221</v>
      </c>
      <c r="AY1" s="35" t="s">
        <v>222</v>
      </c>
      <c r="AZ1" s="35" t="s">
        <v>223</v>
      </c>
      <c r="BA1" s="35" t="s">
        <v>224</v>
      </c>
      <c r="BB1" s="35" t="s">
        <v>225</v>
      </c>
      <c r="BC1" s="35" t="s">
        <v>226</v>
      </c>
      <c r="BD1" s="35" t="s">
        <v>227</v>
      </c>
      <c r="BE1" s="35" t="s">
        <v>228</v>
      </c>
      <c r="BF1" s="35" t="s">
        <v>229</v>
      </c>
      <c r="BG1" s="35" t="s">
        <v>230</v>
      </c>
      <c r="BH1" s="35" t="s">
        <v>231</v>
      </c>
      <c r="BI1" s="35" t="s">
        <v>232</v>
      </c>
      <c r="BJ1" s="35" t="s">
        <v>233</v>
      </c>
      <c r="BK1" s="35" t="s">
        <v>234</v>
      </c>
      <c r="BL1" s="35" t="s">
        <v>235</v>
      </c>
      <c r="BM1" s="35" t="s">
        <v>236</v>
      </c>
      <c r="BN1" s="35" t="s">
        <v>237</v>
      </c>
      <c r="BO1" s="36" t="s">
        <v>295</v>
      </c>
      <c r="BP1" s="35" t="s">
        <v>75</v>
      </c>
      <c r="BQ1" s="35" t="s">
        <v>238</v>
      </c>
      <c r="BR1" s="36" t="s">
        <v>297</v>
      </c>
      <c r="BS1" s="36" t="s">
        <v>298</v>
      </c>
      <c r="BT1" s="36" t="s">
        <v>299</v>
      </c>
      <c r="BU1" s="36" t="s">
        <v>300</v>
      </c>
      <c r="BV1" s="36" t="s">
        <v>301</v>
      </c>
      <c r="BW1" s="35" t="s">
        <v>239</v>
      </c>
      <c r="BX1" s="36" t="s">
        <v>302</v>
      </c>
      <c r="BZ1" s="6"/>
    </row>
    <row r="2" spans="1:78" s="21" customFormat="1" ht="15">
      <c r="A2" s="19" t="s">
        <v>240</v>
      </c>
      <c r="B2" s="20">
        <v>34196</v>
      </c>
      <c r="C2" s="28">
        <v>0.83333333333333337</v>
      </c>
      <c r="D2" s="28"/>
      <c r="F2" s="21">
        <v>44</v>
      </c>
      <c r="H2" s="21">
        <v>25</v>
      </c>
      <c r="J2" s="21">
        <v>9</v>
      </c>
      <c r="M2" s="21">
        <f>N2-J2</f>
        <v>1</v>
      </c>
      <c r="N2" s="21">
        <v>10</v>
      </c>
      <c r="O2" s="28">
        <v>11</v>
      </c>
      <c r="P2" s="28">
        <v>22</v>
      </c>
      <c r="Q2" s="21">
        <v>33</v>
      </c>
      <c r="R2" s="21">
        <v>77</v>
      </c>
      <c r="T2" s="21">
        <v>0.75</v>
      </c>
    </row>
    <row r="3" spans="1:78" s="21" customFormat="1" ht="15">
      <c r="A3" s="19" t="s">
        <v>240</v>
      </c>
      <c r="B3" s="20">
        <v>34561</v>
      </c>
      <c r="C3" s="28">
        <v>1.8333333333333333</v>
      </c>
      <c r="D3" s="28"/>
      <c r="F3" s="21">
        <v>909</v>
      </c>
      <c r="H3" s="21">
        <v>394</v>
      </c>
      <c r="J3" s="21">
        <v>218.00000000000003</v>
      </c>
      <c r="M3" s="21">
        <f t="shared" ref="M3:M4" si="0">N3-J3</f>
        <v>78.999999999999972</v>
      </c>
      <c r="N3" s="21">
        <v>297</v>
      </c>
      <c r="O3" s="28">
        <v>256</v>
      </c>
      <c r="P3" s="28">
        <v>101</v>
      </c>
      <c r="Q3" s="21">
        <v>357</v>
      </c>
      <c r="R3" s="21">
        <v>1266</v>
      </c>
      <c r="T3" s="21">
        <v>0.39273927392739272</v>
      </c>
    </row>
    <row r="4" spans="1:78" s="21" customFormat="1" ht="15">
      <c r="A4" s="19" t="s">
        <v>240</v>
      </c>
      <c r="B4" s="20">
        <v>34926</v>
      </c>
      <c r="C4" s="28">
        <v>2.8333333333333335</v>
      </c>
      <c r="D4" s="28"/>
      <c r="F4" s="21">
        <v>2728</v>
      </c>
      <c r="H4" s="21">
        <v>802.99999999999989</v>
      </c>
      <c r="J4" s="21">
        <v>796</v>
      </c>
      <c r="M4" s="21">
        <f t="shared" si="0"/>
        <v>333</v>
      </c>
      <c r="N4" s="21">
        <v>1129</v>
      </c>
      <c r="O4" s="28">
        <v>1005.136</v>
      </c>
      <c r="P4" s="28">
        <v>187</v>
      </c>
      <c r="Q4" s="21">
        <v>1192.136</v>
      </c>
      <c r="R4" s="21">
        <v>3920.136</v>
      </c>
      <c r="T4" s="21">
        <v>0.437</v>
      </c>
    </row>
    <row r="5" spans="1:78" s="21" customFormat="1" ht="15">
      <c r="A5" s="19" t="s">
        <v>241</v>
      </c>
      <c r="B5" s="20">
        <v>34926</v>
      </c>
      <c r="C5" s="28">
        <v>2.8333333333333335</v>
      </c>
      <c r="D5" s="28"/>
      <c r="O5" s="28"/>
      <c r="P5" s="28"/>
      <c r="T5" s="21">
        <v>0.27800000000000002</v>
      </c>
    </row>
    <row r="6" spans="1:78" s="21" customFormat="1" ht="15">
      <c r="A6" s="19" t="s">
        <v>240</v>
      </c>
      <c r="B6" s="20">
        <v>34501.967499999999</v>
      </c>
      <c r="C6" s="28">
        <v>1.67</v>
      </c>
      <c r="D6" s="28"/>
      <c r="F6" s="21">
        <v>341.2638034781707</v>
      </c>
      <c r="O6" s="28">
        <v>239.60322624317982</v>
      </c>
      <c r="P6" s="28"/>
      <c r="AB6" s="21">
        <v>3.08575</v>
      </c>
      <c r="AC6" s="21">
        <v>3.2765517241379314</v>
      </c>
      <c r="AF6" s="21">
        <v>1.9426789277633443</v>
      </c>
      <c r="AH6" s="21">
        <f>AF6/C6</f>
        <v>1.163280795067871</v>
      </c>
    </row>
    <row r="7" spans="1:78" s="21" customFormat="1" ht="15">
      <c r="A7" s="19" t="s">
        <v>240</v>
      </c>
      <c r="B7" s="20">
        <v>34896.4375</v>
      </c>
      <c r="C7" s="28">
        <v>2.75</v>
      </c>
      <c r="D7" s="28"/>
      <c r="F7" s="21">
        <v>2024.9983476733751</v>
      </c>
      <c r="O7" s="28">
        <v>583.89426732807465</v>
      </c>
      <c r="P7" s="28"/>
      <c r="AB7" s="21">
        <v>5.8033333333333328</v>
      </c>
      <c r="AC7" s="21">
        <v>7.1708333333333325</v>
      </c>
      <c r="AF7" s="21">
        <v>15.096521210599681</v>
      </c>
      <c r="AH7" s="21">
        <f t="shared" ref="AH7:AH13" si="1">AF7/C7</f>
        <v>5.4896440765817021</v>
      </c>
    </row>
    <row r="8" spans="1:78" s="21" customFormat="1" ht="15">
      <c r="A8" s="19" t="s">
        <v>240</v>
      </c>
      <c r="B8" s="20">
        <v>35232.467499999999</v>
      </c>
      <c r="C8" s="28">
        <v>3.67</v>
      </c>
      <c r="D8" s="28"/>
      <c r="F8" s="21">
        <v>5524.9583865037248</v>
      </c>
      <c r="O8" s="28">
        <v>1170.0342986777123</v>
      </c>
      <c r="P8" s="28"/>
      <c r="AB8" s="21">
        <v>8.3358333333333334</v>
      </c>
      <c r="AC8" s="21">
        <v>11.012083487490386</v>
      </c>
      <c r="AF8" s="21">
        <v>39.388727951357751</v>
      </c>
      <c r="AH8" s="21">
        <f t="shared" si="1"/>
        <v>10.732623419988489</v>
      </c>
    </row>
    <row r="9" spans="1:78" s="21" customFormat="1" ht="15">
      <c r="A9" s="19" t="s">
        <v>240</v>
      </c>
      <c r="B9" s="20">
        <v>35597.717499999999</v>
      </c>
      <c r="C9" s="28">
        <v>4.67</v>
      </c>
      <c r="D9" s="28"/>
      <c r="E9" s="28"/>
      <c r="F9" s="21">
        <v>8246.2511632895439</v>
      </c>
      <c r="O9" s="28">
        <v>1586.5414167028916</v>
      </c>
      <c r="P9" s="28"/>
      <c r="AB9" s="21">
        <v>10.412154490849034</v>
      </c>
      <c r="AC9" s="21">
        <v>13.122799945186072</v>
      </c>
      <c r="AF9" s="21">
        <v>101.31660809576069</v>
      </c>
      <c r="AH9" s="21">
        <f t="shared" si="1"/>
        <v>21.695205159691795</v>
      </c>
    </row>
    <row r="10" spans="1:78" s="21" customFormat="1" ht="15">
      <c r="A10" s="19" t="s">
        <v>240</v>
      </c>
      <c r="B10" s="20">
        <v>35992.1875</v>
      </c>
      <c r="C10" s="28">
        <v>5.75</v>
      </c>
      <c r="D10" s="28"/>
      <c r="E10" s="21">
        <v>1430</v>
      </c>
      <c r="F10" s="21">
        <v>11405.035163989576</v>
      </c>
      <c r="O10" s="28">
        <v>2044.7855748787144</v>
      </c>
      <c r="AB10" s="21">
        <v>12.880139074975663</v>
      </c>
      <c r="AC10" s="21">
        <v>15.096934120374524</v>
      </c>
      <c r="AF10" s="21">
        <v>139.40667447566162</v>
      </c>
      <c r="AH10" s="21">
        <f t="shared" si="1"/>
        <v>24.244639039245499</v>
      </c>
    </row>
    <row r="11" spans="1:78" s="21" customFormat="1" ht="15">
      <c r="A11" s="19" t="s">
        <v>240</v>
      </c>
      <c r="B11" s="20">
        <v>36386.657500000001</v>
      </c>
      <c r="C11" s="28">
        <v>6.83</v>
      </c>
      <c r="D11" s="28"/>
      <c r="E11" s="21">
        <v>1418.0833333333335</v>
      </c>
      <c r="F11" s="21">
        <v>13895.85102605342</v>
      </c>
      <c r="O11" s="28">
        <v>2387.9253903750041</v>
      </c>
      <c r="P11" s="28"/>
      <c r="AB11" s="21">
        <v>15.447458518115136</v>
      </c>
      <c r="AC11" s="21">
        <v>16.509725318135974</v>
      </c>
      <c r="AF11" s="21">
        <v>167.36501331721334</v>
      </c>
      <c r="AH11" s="21">
        <f t="shared" si="1"/>
        <v>24.50439433634163</v>
      </c>
    </row>
    <row r="12" spans="1:78" s="21" customFormat="1" ht="15">
      <c r="A12" s="19" t="s">
        <v>240</v>
      </c>
      <c r="B12" s="20">
        <v>36722.6875</v>
      </c>
      <c r="C12" s="28">
        <v>7.75</v>
      </c>
      <c r="D12" s="28"/>
      <c r="E12" s="21">
        <v>1418.0833333333335</v>
      </c>
      <c r="F12" s="21">
        <v>15810.975455905455</v>
      </c>
      <c r="H12" s="21">
        <v>1086.3525814413038</v>
      </c>
      <c r="J12" s="21">
        <v>1992.6735164710408</v>
      </c>
      <c r="K12" s="21">
        <v>1277.7454336484102</v>
      </c>
      <c r="L12" s="21">
        <v>10398.866085719081</v>
      </c>
      <c r="M12" s="21">
        <v>11676.611519367489</v>
      </c>
      <c r="N12" s="21">
        <v>13669.285035838529</v>
      </c>
      <c r="O12" s="28">
        <v>2647.7508107901481</v>
      </c>
      <c r="P12" s="28"/>
      <c r="S12" s="21">
        <v>105206.26158341268</v>
      </c>
      <c r="T12" s="21">
        <v>0.1641</v>
      </c>
      <c r="U12" s="43"/>
      <c r="V12" s="21">
        <v>5.7000000000000002E-3</v>
      </c>
      <c r="W12" s="21">
        <v>5.29</v>
      </c>
      <c r="AB12" s="21">
        <v>17.004496216637964</v>
      </c>
      <c r="AC12" s="21">
        <v>17.443425799782354</v>
      </c>
      <c r="AF12" s="21">
        <v>188.96612069258379</v>
      </c>
      <c r="AH12" s="21">
        <f t="shared" si="1"/>
        <v>24.382725250655973</v>
      </c>
    </row>
    <row r="13" spans="1:78" s="21" customFormat="1" ht="15">
      <c r="A13" s="19" t="s">
        <v>240</v>
      </c>
      <c r="B13" s="20">
        <v>37117.157500000001</v>
      </c>
      <c r="C13" s="28">
        <v>8.83</v>
      </c>
      <c r="D13" s="28"/>
      <c r="E13" s="21">
        <v>1418.0833333333335</v>
      </c>
      <c r="F13" s="21">
        <v>17854.722043530433</v>
      </c>
      <c r="O13" s="28">
        <v>2915.5185701326486</v>
      </c>
      <c r="P13" s="28"/>
      <c r="AB13" s="21">
        <v>18.595574143533721</v>
      </c>
      <c r="AC13" s="21">
        <v>18.311062929457375</v>
      </c>
      <c r="AF13" s="21">
        <v>248.97227764592799</v>
      </c>
      <c r="AH13" s="21">
        <f t="shared" si="1"/>
        <v>28.196180933853679</v>
      </c>
    </row>
    <row r="14" spans="1:78" s="21" customFormat="1" ht="15">
      <c r="A14" s="19" t="s">
        <v>240</v>
      </c>
      <c r="B14" s="20">
        <v>37482.407500000001</v>
      </c>
      <c r="C14" s="28">
        <v>9.83</v>
      </c>
      <c r="D14" s="28"/>
      <c r="F14" s="21">
        <v>18583.936847963749</v>
      </c>
      <c r="O14" s="28">
        <v>2991.4070627981132</v>
      </c>
      <c r="P14" s="28"/>
      <c r="AB14" s="21">
        <v>19.734126483358871</v>
      </c>
      <c r="AC14" s="21">
        <v>18.850270588614894</v>
      </c>
    </row>
    <row r="15" spans="1:78" s="21" customFormat="1" ht="15">
      <c r="A15" s="19" t="s">
        <v>242</v>
      </c>
      <c r="B15" s="20">
        <v>34501.967499999999</v>
      </c>
      <c r="C15" s="28">
        <v>1.67</v>
      </c>
      <c r="D15" s="28"/>
      <c r="F15" s="21">
        <v>292.76637564829679</v>
      </c>
      <c r="O15" s="28">
        <v>222.12261590266482</v>
      </c>
      <c r="P15" s="28"/>
      <c r="AB15" s="21">
        <v>3.0198793103448276</v>
      </c>
      <c r="AC15" s="21">
        <v>3.2159401709401711</v>
      </c>
      <c r="AF15" s="21">
        <v>2.0061805909191119</v>
      </c>
      <c r="AH15" s="21">
        <f t="shared" ref="AH15:AH22" si="2">AF15/C15</f>
        <v>1.2013057430653364</v>
      </c>
    </row>
    <row r="16" spans="1:78" s="21" customFormat="1" ht="15">
      <c r="A16" s="19" t="s">
        <v>242</v>
      </c>
      <c r="B16" s="20">
        <v>34896.4375</v>
      </c>
      <c r="C16" s="28">
        <v>2.75</v>
      </c>
      <c r="D16" s="28"/>
      <c r="F16" s="21">
        <v>1900.4127609163349</v>
      </c>
      <c r="O16" s="28">
        <v>553.68138341759652</v>
      </c>
      <c r="P16" s="28"/>
      <c r="AB16" s="21">
        <v>5.7942129629629626</v>
      </c>
      <c r="AC16" s="21">
        <v>7.2455555555555566</v>
      </c>
      <c r="AF16" s="21">
        <v>16.329298745839893</v>
      </c>
      <c r="AH16" s="21">
        <f t="shared" si="2"/>
        <v>5.9379268166690515</v>
      </c>
    </row>
    <row r="17" spans="1:34" s="21" customFormat="1" ht="15">
      <c r="A17" s="19" t="s">
        <v>242</v>
      </c>
      <c r="B17" s="20">
        <v>35232.467499999999</v>
      </c>
      <c r="C17" s="28">
        <v>3.67</v>
      </c>
      <c r="D17" s="28"/>
      <c r="F17" s="21">
        <v>5212.444893285955</v>
      </c>
      <c r="O17" s="28">
        <v>1112.2827371646415</v>
      </c>
      <c r="P17" s="28"/>
      <c r="AB17" s="21">
        <v>8.2060846560846574</v>
      </c>
      <c r="AC17" s="21">
        <v>11.086404109875618</v>
      </c>
      <c r="AF17" s="21">
        <v>41.848533805687921</v>
      </c>
      <c r="AH17" s="21">
        <f t="shared" si="2"/>
        <v>11.40287024678145</v>
      </c>
    </row>
    <row r="18" spans="1:34" s="21" customFormat="1" ht="15">
      <c r="A18" s="19" t="s">
        <v>242</v>
      </c>
      <c r="B18" s="20">
        <v>35597.717499999999</v>
      </c>
      <c r="C18" s="28">
        <v>4.67</v>
      </c>
      <c r="D18" s="28"/>
      <c r="E18" s="28"/>
      <c r="F18" s="21">
        <v>7630.6674303207665</v>
      </c>
      <c r="O18" s="28">
        <v>1480.6364392934533</v>
      </c>
      <c r="P18" s="28"/>
      <c r="AB18" s="21">
        <v>10.329017474858013</v>
      </c>
      <c r="AC18" s="21">
        <v>12.977688199304914</v>
      </c>
      <c r="AF18" s="21">
        <v>101.24735095649916</v>
      </c>
      <c r="AH18" s="21">
        <f t="shared" si="2"/>
        <v>21.680374937151853</v>
      </c>
    </row>
    <row r="19" spans="1:34" s="21" customFormat="1" ht="15">
      <c r="A19" s="19" t="s">
        <v>242</v>
      </c>
      <c r="B19" s="20">
        <v>35992.1875</v>
      </c>
      <c r="C19" s="28">
        <v>5.75</v>
      </c>
      <c r="D19" s="28"/>
      <c r="E19" s="28">
        <v>1358.5</v>
      </c>
      <c r="F19" s="21">
        <v>10003.546535546151</v>
      </c>
      <c r="O19" s="28">
        <v>1826.1149290394626</v>
      </c>
      <c r="P19" s="28"/>
      <c r="AB19" s="21">
        <v>12.727611583028741</v>
      </c>
      <c r="AC19" s="21">
        <v>14.556162118903666</v>
      </c>
      <c r="AF19" s="21">
        <v>133.06600086229204</v>
      </c>
      <c r="AH19" s="21">
        <f t="shared" si="2"/>
        <v>23.141913193442093</v>
      </c>
    </row>
    <row r="20" spans="1:34" s="21" customFormat="1" ht="15">
      <c r="A20" s="19" t="s">
        <v>242</v>
      </c>
      <c r="B20" s="20">
        <v>36386.657500000001</v>
      </c>
      <c r="C20" s="28">
        <v>6.83</v>
      </c>
      <c r="D20" s="28"/>
      <c r="E20" s="28">
        <v>1358.5</v>
      </c>
      <c r="F20" s="21">
        <v>11893.24907598501</v>
      </c>
      <c r="O20" s="28">
        <v>2090.5170936271875</v>
      </c>
      <c r="P20" s="28"/>
      <c r="AB20" s="21">
        <v>15.068936131954814</v>
      </c>
      <c r="AC20" s="21">
        <v>15.638772707027496</v>
      </c>
      <c r="AF20" s="21">
        <v>156.14235211034324</v>
      </c>
      <c r="AH20" s="21">
        <f t="shared" si="2"/>
        <v>22.861252139142493</v>
      </c>
    </row>
    <row r="21" spans="1:34" s="21" customFormat="1" ht="15">
      <c r="A21" s="19" t="s">
        <v>242</v>
      </c>
      <c r="B21" s="20">
        <v>36722.6875</v>
      </c>
      <c r="C21" s="28">
        <v>7.75</v>
      </c>
      <c r="D21" s="28"/>
      <c r="E21" s="21">
        <v>1358.5</v>
      </c>
      <c r="F21" s="21">
        <v>14014.328069578958</v>
      </c>
      <c r="H21" s="21">
        <v>938.98753770258486</v>
      </c>
      <c r="J21" s="21">
        <v>1744.1289385385835</v>
      </c>
      <c r="K21" s="21">
        <v>1140.4633632378082</v>
      </c>
      <c r="L21" s="21">
        <v>9207.1314285619937</v>
      </c>
      <c r="M21" s="21">
        <v>10347.594791799802</v>
      </c>
      <c r="N21" s="21">
        <v>12091.723730338384</v>
      </c>
      <c r="O21" s="28">
        <v>2378.5101646741114</v>
      </c>
      <c r="P21" s="28"/>
      <c r="S21" s="21">
        <v>93231.821802034116</v>
      </c>
      <c r="AB21" s="21">
        <v>16.663798543787419</v>
      </c>
      <c r="AC21" s="21">
        <v>16.710648581455018</v>
      </c>
      <c r="AF21" s="21">
        <v>181.34308150337998</v>
      </c>
      <c r="AH21" s="21">
        <f t="shared" si="2"/>
        <v>23.399107290758707</v>
      </c>
    </row>
    <row r="22" spans="1:34" s="21" customFormat="1" ht="15">
      <c r="A22" s="19" t="s">
        <v>242</v>
      </c>
      <c r="B22" s="20">
        <v>37117.157500000001</v>
      </c>
      <c r="C22" s="28">
        <v>8.83</v>
      </c>
      <c r="D22" s="28"/>
      <c r="E22" s="21">
        <v>1334.6666666666667</v>
      </c>
      <c r="F22" s="21">
        <v>16080.422567432726</v>
      </c>
      <c r="O22" s="28">
        <v>2643.7614022142207</v>
      </c>
      <c r="P22" s="28"/>
      <c r="AB22" s="21">
        <v>18.303441365579843</v>
      </c>
      <c r="AC22" s="21">
        <v>17.813362946552196</v>
      </c>
      <c r="AF22" s="21">
        <v>231.87330532112117</v>
      </c>
      <c r="AH22" s="21">
        <f t="shared" si="2"/>
        <v>26.259717476910666</v>
      </c>
    </row>
    <row r="23" spans="1:34" s="21" customFormat="1" ht="15">
      <c r="A23" s="19" t="s">
        <v>242</v>
      </c>
      <c r="B23" s="20">
        <v>37482.407500000001</v>
      </c>
      <c r="C23" s="28">
        <v>9.83</v>
      </c>
      <c r="D23" s="28"/>
      <c r="F23" s="21">
        <v>17879.367440415157</v>
      </c>
      <c r="O23" s="28">
        <v>2863.6627804584696</v>
      </c>
      <c r="P23" s="28"/>
      <c r="AB23" s="21">
        <v>19.682760743542591</v>
      </c>
      <c r="AC23" s="21">
        <v>18.837776752138385</v>
      </c>
    </row>
    <row r="24" spans="1:34" s="21" customFormat="1" ht="15">
      <c r="A24" s="19" t="s">
        <v>243</v>
      </c>
      <c r="B24" s="20">
        <v>34501.967499999999</v>
      </c>
      <c r="C24" s="28">
        <v>1.67</v>
      </c>
      <c r="D24" s="28"/>
      <c r="F24" s="21">
        <v>416.65686186504769</v>
      </c>
      <c r="O24" s="28">
        <v>257.27698807067952</v>
      </c>
      <c r="P24" s="28"/>
      <c r="AB24" s="21">
        <v>3.3392212643678159</v>
      </c>
      <c r="AC24" s="21">
        <v>3.7038279967159276</v>
      </c>
      <c r="AF24" s="21">
        <v>2.3603427067052385</v>
      </c>
      <c r="AH24" s="21">
        <f t="shared" ref="AH24:AH31" si="3">AF24/C24</f>
        <v>1.413378866290562</v>
      </c>
    </row>
    <row r="25" spans="1:34" s="21" customFormat="1" ht="15">
      <c r="A25" s="19" t="s">
        <v>243</v>
      </c>
      <c r="B25" s="20">
        <v>34896.4375</v>
      </c>
      <c r="C25" s="28">
        <v>2.75</v>
      </c>
      <c r="D25" s="28"/>
      <c r="F25" s="21">
        <v>2461.9500145108891</v>
      </c>
      <c r="O25" s="28">
        <v>661.84409051680848</v>
      </c>
      <c r="P25" s="28"/>
      <c r="AB25" s="21">
        <v>6.3764798850574724</v>
      </c>
      <c r="AC25" s="21">
        <v>8.0442405582922838</v>
      </c>
      <c r="AF25" s="21">
        <v>18.977072034048113</v>
      </c>
      <c r="AH25" s="21">
        <f t="shared" si="3"/>
        <v>6.9007534669265871</v>
      </c>
    </row>
    <row r="26" spans="1:34" s="21" customFormat="1" ht="15">
      <c r="A26" s="19" t="s">
        <v>243</v>
      </c>
      <c r="B26" s="20">
        <v>35232.467499999999</v>
      </c>
      <c r="C26" s="28">
        <v>3.67</v>
      </c>
      <c r="D26" s="28"/>
      <c r="F26" s="21">
        <v>6625.9230218877183</v>
      </c>
      <c r="O26" s="28">
        <v>1343.5562915335829</v>
      </c>
      <c r="P26" s="28"/>
      <c r="AB26" s="21">
        <v>8.9861174968071502</v>
      </c>
      <c r="AC26" s="21">
        <v>12.371782292317048</v>
      </c>
      <c r="AF26" s="21">
        <v>50.602214951578482</v>
      </c>
      <c r="AH26" s="21">
        <f t="shared" si="3"/>
        <v>13.788069469094955</v>
      </c>
    </row>
    <row r="27" spans="1:34" s="21" customFormat="1" ht="15">
      <c r="A27" s="19" t="s">
        <v>243</v>
      </c>
      <c r="B27" s="20">
        <v>35597.717499999999</v>
      </c>
      <c r="C27" s="28">
        <v>4.67</v>
      </c>
      <c r="D27" s="28"/>
      <c r="F27" s="21">
        <v>9201.6754466831935</v>
      </c>
      <c r="O27" s="28">
        <v>1727.0498522588191</v>
      </c>
      <c r="P27" s="28"/>
      <c r="AB27" s="21">
        <v>10.77176674971466</v>
      </c>
      <c r="AC27" s="21">
        <v>14.182030874072501</v>
      </c>
      <c r="AF27" s="21">
        <v>117.79171282145163</v>
      </c>
      <c r="AH27" s="21">
        <f t="shared" si="3"/>
        <v>25.223064843993924</v>
      </c>
    </row>
    <row r="28" spans="1:34" s="21" customFormat="1" ht="15">
      <c r="A28" s="19" t="s">
        <v>243</v>
      </c>
      <c r="B28" s="20">
        <v>35992.1875</v>
      </c>
      <c r="C28" s="28">
        <v>5.75</v>
      </c>
      <c r="D28" s="28"/>
      <c r="E28" s="21">
        <v>1382.3333333333333</v>
      </c>
      <c r="F28" s="21">
        <v>11873.361597578867</v>
      </c>
      <c r="O28" s="28">
        <v>2108.9688532910618</v>
      </c>
      <c r="P28" s="28"/>
      <c r="AB28" s="21">
        <v>13.121711619487641</v>
      </c>
      <c r="AC28" s="21">
        <v>15.799840697795641</v>
      </c>
      <c r="AF28" s="21">
        <v>152.14512203795954</v>
      </c>
      <c r="AH28" s="21">
        <f t="shared" si="3"/>
        <v>26.460021223992964</v>
      </c>
    </row>
    <row r="29" spans="1:34" s="21" customFormat="1" ht="15">
      <c r="A29" s="19" t="s">
        <v>243</v>
      </c>
      <c r="B29" s="20">
        <v>36386.657500000001</v>
      </c>
      <c r="C29" s="28">
        <v>6.83</v>
      </c>
      <c r="D29" s="28"/>
      <c r="E29" s="21">
        <v>1382.3333333333333</v>
      </c>
      <c r="F29" s="21">
        <v>13585.618332417442</v>
      </c>
      <c r="O29" s="28">
        <v>2344.0350874789533</v>
      </c>
      <c r="P29" s="28"/>
      <c r="AB29" s="21">
        <v>15.544267678246856</v>
      </c>
      <c r="AC29" s="21">
        <v>16.682044554674004</v>
      </c>
      <c r="AF29" s="21">
        <v>172.45436399035779</v>
      </c>
      <c r="AH29" s="21">
        <f t="shared" si="3"/>
        <v>25.249540847782985</v>
      </c>
    </row>
    <row r="30" spans="1:34" s="21" customFormat="1" ht="15">
      <c r="A30" s="19" t="s">
        <v>243</v>
      </c>
      <c r="B30" s="20">
        <v>36722.6875</v>
      </c>
      <c r="C30" s="28">
        <v>7.75</v>
      </c>
      <c r="D30" s="28"/>
      <c r="E30" s="21">
        <v>1382.3333333333333</v>
      </c>
      <c r="F30" s="21">
        <v>14983.847038686019</v>
      </c>
      <c r="H30" s="21">
        <v>985.5972203886804</v>
      </c>
      <c r="J30" s="21">
        <v>1861.5493162706473</v>
      </c>
      <c r="K30" s="21">
        <v>1223.233154769692</v>
      </c>
      <c r="L30" s="21">
        <v>9852.8751438091658</v>
      </c>
      <c r="M30" s="21">
        <v>11076.108298578858</v>
      </c>
      <c r="N30" s="21">
        <v>12937.657614849506</v>
      </c>
      <c r="O30" s="28">
        <v>2534.689182646744</v>
      </c>
      <c r="P30" s="28"/>
      <c r="S30" s="21">
        <v>99795.727986128724</v>
      </c>
      <c r="AB30" s="21">
        <v>17.102358810854049</v>
      </c>
      <c r="AC30" s="21">
        <v>17.389385727672199</v>
      </c>
      <c r="AF30" s="21">
        <v>189.88003773962174</v>
      </c>
      <c r="AH30" s="21">
        <f t="shared" si="3"/>
        <v>24.500650030918933</v>
      </c>
    </row>
    <row r="31" spans="1:34" s="21" customFormat="1" ht="15">
      <c r="A31" s="19" t="s">
        <v>243</v>
      </c>
      <c r="B31" s="20">
        <v>37117.157500000001</v>
      </c>
      <c r="C31" s="28">
        <v>8.83</v>
      </c>
      <c r="D31" s="28"/>
      <c r="E31" s="28">
        <v>1382.3333333333333</v>
      </c>
      <c r="F31" s="21">
        <v>16504.983712588109</v>
      </c>
      <c r="O31" s="28">
        <v>2736.3015456893386</v>
      </c>
      <c r="P31" s="28"/>
      <c r="AB31" s="21">
        <v>18.503816780520182</v>
      </c>
      <c r="AC31" s="21">
        <v>18.073908139830067</v>
      </c>
      <c r="AF31" s="21">
        <v>255.56229942687821</v>
      </c>
      <c r="AH31" s="21">
        <f t="shared" si="3"/>
        <v>28.942502766350874</v>
      </c>
    </row>
    <row r="32" spans="1:34" s="21" customFormat="1" ht="15">
      <c r="A32" s="19" t="s">
        <v>243</v>
      </c>
      <c r="B32" s="20">
        <v>37482.407500000001</v>
      </c>
      <c r="C32" s="28">
        <v>9.83</v>
      </c>
      <c r="D32" s="28"/>
      <c r="E32" s="28"/>
      <c r="F32" s="21">
        <v>17239.960664270275</v>
      </c>
      <c r="O32" s="28">
        <v>2829.740050345913</v>
      </c>
      <c r="P32" s="28"/>
      <c r="AB32" s="21">
        <v>19.569399371474219</v>
      </c>
      <c r="AC32" s="21">
        <v>18.498659772256818</v>
      </c>
    </row>
    <row r="33" spans="1:34" s="21" customFormat="1" ht="15">
      <c r="A33" s="19" t="s">
        <v>244</v>
      </c>
      <c r="B33" s="20">
        <v>34501.967499999999</v>
      </c>
      <c r="C33" s="28">
        <v>1.67</v>
      </c>
      <c r="D33" s="28"/>
      <c r="E33" s="28"/>
      <c r="F33" s="21">
        <v>480.47132462877295</v>
      </c>
      <c r="O33" s="28">
        <v>274.43791312808605</v>
      </c>
      <c r="P33" s="28"/>
      <c r="AB33" s="21">
        <v>3.4520373563218385</v>
      </c>
      <c r="AC33" s="21">
        <v>3.9010344827586199</v>
      </c>
      <c r="AF33" s="21">
        <v>2.6730136476891326</v>
      </c>
      <c r="AH33" s="21">
        <f t="shared" ref="AH33:AH40" si="4">AF33/C33</f>
        <v>1.6006069746641514</v>
      </c>
    </row>
    <row r="34" spans="1:34" s="21" customFormat="1" ht="15">
      <c r="A34" s="19" t="s">
        <v>244</v>
      </c>
      <c r="B34" s="20">
        <v>34896.4375</v>
      </c>
      <c r="C34" s="28">
        <v>2.75</v>
      </c>
      <c r="D34" s="28"/>
      <c r="F34" s="21">
        <v>2816.6244066038712</v>
      </c>
      <c r="O34" s="28">
        <v>729.82027674603012</v>
      </c>
      <c r="P34" s="28"/>
      <c r="AB34" s="21">
        <v>6.4424137931034489</v>
      </c>
      <c r="AC34" s="21">
        <v>8.5120689655172406</v>
      </c>
      <c r="AF34" s="21">
        <v>21.35403136519728</v>
      </c>
      <c r="AH34" s="21">
        <f t="shared" si="4"/>
        <v>7.7651023146171925</v>
      </c>
    </row>
    <row r="35" spans="1:34" s="21" customFormat="1" ht="15">
      <c r="A35" s="19" t="s">
        <v>244</v>
      </c>
      <c r="B35" s="20">
        <v>35232.467499999999</v>
      </c>
      <c r="C35" s="28">
        <v>3.67</v>
      </c>
      <c r="D35" s="28"/>
      <c r="F35" s="21">
        <v>7425.9276045451097</v>
      </c>
      <c r="O35" s="28">
        <v>1476.7493232574504</v>
      </c>
      <c r="P35" s="28"/>
      <c r="AB35" s="21">
        <v>9.1673850574712645</v>
      </c>
      <c r="AC35" s="21">
        <v>13.005665573122071</v>
      </c>
      <c r="AF35" s="21">
        <v>57.370120538373406</v>
      </c>
      <c r="AH35" s="21">
        <f t="shared" si="4"/>
        <v>15.632185432799293</v>
      </c>
    </row>
    <row r="36" spans="1:34" s="21" customFormat="1" ht="15">
      <c r="A36" s="19" t="s">
        <v>244</v>
      </c>
      <c r="B36" s="20">
        <v>35597.717499999999</v>
      </c>
      <c r="C36" s="28">
        <v>4.67</v>
      </c>
      <c r="D36" s="28"/>
      <c r="F36" s="21">
        <v>11005.887935097315</v>
      </c>
      <c r="O36" s="28">
        <v>2002.9785282046614</v>
      </c>
      <c r="P36" s="28"/>
      <c r="AB36" s="21">
        <v>11.156898641877934</v>
      </c>
      <c r="AC36" s="21">
        <v>15.356713480730942</v>
      </c>
      <c r="AF36" s="21">
        <v>136.81665797034844</v>
      </c>
      <c r="AH36" s="21">
        <f t="shared" si="4"/>
        <v>29.296928901573544</v>
      </c>
    </row>
    <row r="37" spans="1:34" s="21" customFormat="1" ht="15">
      <c r="A37" s="19" t="s">
        <v>244</v>
      </c>
      <c r="B37" s="20">
        <v>35992.1875</v>
      </c>
      <c r="C37" s="28">
        <v>5.75</v>
      </c>
      <c r="D37" s="28"/>
      <c r="E37" s="21">
        <v>1406.1666666666665</v>
      </c>
      <c r="F37" s="21">
        <v>14618.667045628205</v>
      </c>
      <c r="O37" s="28">
        <v>2506.8978438220984</v>
      </c>
      <c r="P37" s="28"/>
      <c r="AB37" s="21">
        <v>13.549627013207068</v>
      </c>
      <c r="AC37" s="21">
        <v>17.299435715182405</v>
      </c>
      <c r="AF37" s="21">
        <v>178.67833141737816</v>
      </c>
      <c r="AH37" s="21">
        <f t="shared" si="4"/>
        <v>31.074492420413595</v>
      </c>
    </row>
    <row r="38" spans="1:34" s="21" customFormat="1" ht="15">
      <c r="A38" s="19" t="s">
        <v>244</v>
      </c>
      <c r="B38" s="20">
        <v>36386.657500000001</v>
      </c>
      <c r="C38" s="28">
        <v>6.83</v>
      </c>
      <c r="D38" s="28"/>
      <c r="E38" s="21">
        <v>1406.1666666666665</v>
      </c>
      <c r="F38" s="21">
        <v>17066.403986702626</v>
      </c>
      <c r="O38" s="28">
        <v>2837.1106476409218</v>
      </c>
      <c r="P38" s="28"/>
      <c r="AB38" s="21">
        <v>16.256567742117049</v>
      </c>
      <c r="AC38" s="21">
        <v>18.461590681769689</v>
      </c>
      <c r="AF38" s="21">
        <v>206.74798515350881</v>
      </c>
      <c r="AH38" s="21">
        <f t="shared" si="4"/>
        <v>30.270568836531304</v>
      </c>
    </row>
    <row r="39" spans="1:34" s="21" customFormat="1" ht="15">
      <c r="A39" s="19" t="s">
        <v>244</v>
      </c>
      <c r="B39" s="20">
        <v>36722.6875</v>
      </c>
      <c r="C39" s="28">
        <v>7.75</v>
      </c>
      <c r="D39" s="28"/>
      <c r="E39" s="21">
        <v>1406.1666666666665</v>
      </c>
      <c r="F39" s="21">
        <v>19153.612742048346</v>
      </c>
      <c r="H39" s="21">
        <v>1456.6948172581574</v>
      </c>
      <c r="J39" s="21">
        <v>2531.8520175931408</v>
      </c>
      <c r="K39" s="21">
        <v>1519.9175712989984</v>
      </c>
      <c r="L39" s="21">
        <v>12723.038555192899</v>
      </c>
      <c r="M39" s="21">
        <v>14242.956126491896</v>
      </c>
      <c r="N39" s="21">
        <v>16774.808144085036</v>
      </c>
      <c r="O39" s="28">
        <v>3111.2885649936838</v>
      </c>
      <c r="P39" s="28"/>
      <c r="S39" s="21">
        <v>128329.02469002808</v>
      </c>
      <c r="AB39" s="21">
        <v>17.760520457122766</v>
      </c>
      <c r="AC39" s="21">
        <v>19.356684438140658</v>
      </c>
      <c r="AF39" s="21">
        <v>230.55640351483257</v>
      </c>
      <c r="AH39" s="21">
        <f t="shared" si="4"/>
        <v>29.749213356752588</v>
      </c>
    </row>
    <row r="40" spans="1:34" s="21" customFormat="1" ht="15">
      <c r="A40" s="19" t="s">
        <v>244</v>
      </c>
      <c r="B40" s="20">
        <v>37117.157500000001</v>
      </c>
      <c r="C40" s="28">
        <v>8.83</v>
      </c>
      <c r="D40" s="28"/>
      <c r="E40" s="21">
        <v>1406.1666666666665</v>
      </c>
      <c r="F40" s="21">
        <v>21050.282403902969</v>
      </c>
      <c r="O40" s="28">
        <v>3356.6168443094507</v>
      </c>
      <c r="P40" s="28"/>
      <c r="AB40" s="21">
        <v>19.55615412167715</v>
      </c>
      <c r="AC40" s="21">
        <v>20.124669089803589</v>
      </c>
      <c r="AF40" s="21">
        <v>295.85786034175953</v>
      </c>
      <c r="AH40" s="21">
        <f t="shared" si="4"/>
        <v>33.505986448670392</v>
      </c>
    </row>
    <row r="41" spans="1:34" s="21" customFormat="1" ht="15">
      <c r="A41" s="19" t="s">
        <v>244</v>
      </c>
      <c r="B41" s="20">
        <v>37482.407500000001</v>
      </c>
      <c r="C41" s="28">
        <v>9.83</v>
      </c>
      <c r="D41" s="28"/>
      <c r="F41" s="21">
        <v>22292.039378216876</v>
      </c>
      <c r="O41" s="28">
        <v>3515.1344101264272</v>
      </c>
      <c r="P41" s="28"/>
      <c r="AB41" s="21">
        <v>20.798059079219197</v>
      </c>
      <c r="AC41" s="21">
        <v>20.603287199210108</v>
      </c>
    </row>
    <row r="42" spans="1:34" s="21" customFormat="1" ht="15">
      <c r="A42" s="19" t="s">
        <v>241</v>
      </c>
      <c r="B42" s="20">
        <v>34501.967499999999</v>
      </c>
      <c r="C42" s="28">
        <v>1.67</v>
      </c>
      <c r="D42" s="28"/>
      <c r="F42" s="21">
        <v>467.73242610913769</v>
      </c>
      <c r="O42" s="28">
        <v>268.45747058229068</v>
      </c>
      <c r="P42" s="28"/>
      <c r="AB42" s="21">
        <v>3.564064039408867</v>
      </c>
      <c r="AC42" s="21">
        <v>3.9687828407224957</v>
      </c>
      <c r="AF42" s="21">
        <v>2.6281742649772797</v>
      </c>
      <c r="AH42" s="21">
        <f t="shared" ref="AH42:AH49" si="5">AF42/C42</f>
        <v>1.5737570448965748</v>
      </c>
    </row>
    <row r="43" spans="1:34" s="21" customFormat="1" ht="15">
      <c r="A43" s="19" t="s">
        <v>241</v>
      </c>
      <c r="B43" s="20">
        <v>34896.4375</v>
      </c>
      <c r="C43" s="28">
        <v>2.75</v>
      </c>
      <c r="D43" s="28"/>
      <c r="E43" s="28"/>
      <c r="F43" s="21">
        <v>2576.5161955259723</v>
      </c>
      <c r="O43" s="28">
        <v>678.85256705647737</v>
      </c>
      <c r="P43" s="28"/>
      <c r="AB43" s="21">
        <v>6.3430110837438427</v>
      </c>
      <c r="AC43" s="21">
        <v>8.2848214285714281</v>
      </c>
      <c r="AF43" s="21">
        <v>20.837178308871835</v>
      </c>
      <c r="AH43" s="21">
        <f t="shared" si="5"/>
        <v>7.5771557486806671</v>
      </c>
    </row>
    <row r="44" spans="1:34" s="21" customFormat="1" ht="15">
      <c r="A44" s="19" t="s">
        <v>241</v>
      </c>
      <c r="B44" s="20">
        <v>35232.467499999999</v>
      </c>
      <c r="C44" s="28">
        <v>3.67</v>
      </c>
      <c r="D44" s="28"/>
      <c r="F44" s="21">
        <v>6928.0417055094249</v>
      </c>
      <c r="O44" s="28">
        <v>1387.4991413775274</v>
      </c>
      <c r="P44" s="28"/>
      <c r="AB44" s="21">
        <v>8.965996168582377</v>
      </c>
      <c r="AC44" s="21">
        <v>12.6478050743387</v>
      </c>
      <c r="AF44" s="21">
        <v>51.203598398793382</v>
      </c>
      <c r="AH44" s="21">
        <f t="shared" si="5"/>
        <v>13.951934168608551</v>
      </c>
    </row>
    <row r="45" spans="1:34" s="21" customFormat="1" ht="15">
      <c r="A45" s="19" t="s">
        <v>241</v>
      </c>
      <c r="B45" s="20">
        <v>35597.717499999999</v>
      </c>
      <c r="C45" s="28">
        <v>4.67</v>
      </c>
      <c r="D45" s="28"/>
      <c r="F45" s="21">
        <v>10175.281192318567</v>
      </c>
      <c r="O45" s="28">
        <v>1867.5055634687114</v>
      </c>
      <c r="P45" s="28"/>
      <c r="AB45" s="21">
        <v>11.017465132691534</v>
      </c>
      <c r="AC45" s="21">
        <v>14.953210137011641</v>
      </c>
      <c r="AF45" s="21">
        <v>130.97195857944882</v>
      </c>
      <c r="AH45" s="21">
        <f t="shared" si="5"/>
        <v>28.045387276113239</v>
      </c>
    </row>
    <row r="46" spans="1:34" s="21" customFormat="1" ht="15">
      <c r="A46" s="19" t="s">
        <v>241</v>
      </c>
      <c r="B46" s="20">
        <v>35992.1875</v>
      </c>
      <c r="C46" s="28">
        <v>5.75</v>
      </c>
      <c r="D46" s="28"/>
      <c r="E46" s="21">
        <v>1358.5</v>
      </c>
      <c r="F46" s="21">
        <v>13800.203556211975</v>
      </c>
      <c r="O46" s="28">
        <v>2371.9010391291226</v>
      </c>
      <c r="P46" s="28"/>
      <c r="AB46" s="21">
        <v>13.439050846038008</v>
      </c>
      <c r="AC46" s="21">
        <v>17.023328553681235</v>
      </c>
      <c r="AF46" s="21">
        <v>174.67622931527399</v>
      </c>
      <c r="AH46" s="21">
        <f t="shared" si="5"/>
        <v>30.37847466352591</v>
      </c>
    </row>
    <row r="47" spans="1:34" s="21" customFormat="1" ht="15">
      <c r="A47" s="19" t="s">
        <v>241</v>
      </c>
      <c r="B47" s="20">
        <v>36386.657500000001</v>
      </c>
      <c r="C47" s="28">
        <v>6.83</v>
      </c>
      <c r="D47" s="28"/>
      <c r="E47" s="21">
        <v>1346.5833333333333</v>
      </c>
      <c r="F47" s="21">
        <v>16083.126345739644</v>
      </c>
      <c r="O47" s="28">
        <v>2677.9939505071889</v>
      </c>
      <c r="P47" s="28"/>
      <c r="AB47" s="21">
        <v>16.159273345982797</v>
      </c>
      <c r="AC47" s="21">
        <v>18.253356303356615</v>
      </c>
      <c r="AF47" s="21">
        <v>202.43265843502064</v>
      </c>
      <c r="AH47" s="21">
        <f t="shared" si="5"/>
        <v>29.638749404834648</v>
      </c>
    </row>
    <row r="48" spans="1:34" s="21" customFormat="1" ht="15">
      <c r="A48" s="19" t="s">
        <v>241</v>
      </c>
      <c r="B48" s="20">
        <v>36722.6875</v>
      </c>
      <c r="C48" s="28">
        <v>7.75</v>
      </c>
      <c r="D48" s="28"/>
      <c r="E48" s="21">
        <v>1334.6666666666667</v>
      </c>
      <c r="F48" s="21">
        <v>17830.838828209064</v>
      </c>
      <c r="H48" s="21">
        <v>1354.9078008255267</v>
      </c>
      <c r="J48" s="21">
        <v>2353.8378140788009</v>
      </c>
      <c r="K48" s="21">
        <v>1415.4899047305391</v>
      </c>
      <c r="L48" s="21">
        <v>11840.490308507531</v>
      </c>
      <c r="M48" s="21">
        <v>13255.980213238068</v>
      </c>
      <c r="N48" s="21">
        <v>15609.818027316869</v>
      </c>
      <c r="O48" s="28">
        <v>2902.0834396449281</v>
      </c>
      <c r="S48" s="21">
        <v>119436.37240523795</v>
      </c>
      <c r="T48" s="21">
        <v>0.1641</v>
      </c>
      <c r="V48" s="21">
        <v>6.7000000000000002E-3</v>
      </c>
      <c r="W48" s="21">
        <v>7.19</v>
      </c>
      <c r="AB48" s="21">
        <v>17.623201129773697</v>
      </c>
      <c r="AC48" s="21">
        <v>19.104696190382281</v>
      </c>
      <c r="AF48" s="21">
        <v>223.07697055604172</v>
      </c>
      <c r="AH48" s="21">
        <f t="shared" si="5"/>
        <v>28.784125233037642</v>
      </c>
    </row>
    <row r="49" spans="1:63" s="21" customFormat="1" ht="15">
      <c r="A49" s="19" t="s">
        <v>241</v>
      </c>
      <c r="B49" s="20">
        <v>37117.157500000001</v>
      </c>
      <c r="C49" s="28">
        <v>8.83</v>
      </c>
      <c r="D49" s="28"/>
      <c r="E49" s="21">
        <v>1322.75</v>
      </c>
      <c r="F49" s="21">
        <v>19478.992489987824</v>
      </c>
      <c r="O49" s="28">
        <v>3110.7156384285354</v>
      </c>
      <c r="P49" s="28"/>
      <c r="AB49" s="21">
        <v>19.414609710903566</v>
      </c>
      <c r="AC49" s="21">
        <v>19.884966429748559</v>
      </c>
      <c r="AF49" s="21">
        <v>285.36972760037713</v>
      </c>
      <c r="AH49" s="21">
        <f t="shared" si="5"/>
        <v>32.318202446248826</v>
      </c>
    </row>
    <row r="50" spans="1:63" s="21" customFormat="1" ht="15">
      <c r="A50" s="19" t="s">
        <v>241</v>
      </c>
      <c r="B50" s="20">
        <v>37482.407500000001</v>
      </c>
      <c r="C50" s="28">
        <v>9.83</v>
      </c>
      <c r="D50" s="28"/>
      <c r="F50" s="21">
        <v>20234.572642517014</v>
      </c>
      <c r="O50" s="28">
        <v>3185.168815950391</v>
      </c>
      <c r="P50" s="28"/>
      <c r="AB50" s="21">
        <v>20.728213806822062</v>
      </c>
      <c r="AC50" s="21">
        <v>20.516115178551352</v>
      </c>
    </row>
    <row r="51" spans="1:63" s="21" customFormat="1" ht="15">
      <c r="A51" s="19" t="s">
        <v>245</v>
      </c>
      <c r="B51" s="20">
        <v>34501.967499999999</v>
      </c>
      <c r="C51" s="28">
        <v>1.67</v>
      </c>
      <c r="D51" s="28"/>
      <c r="F51" s="21">
        <v>458.50514968242231</v>
      </c>
      <c r="O51" s="28">
        <v>264.30632644591418</v>
      </c>
      <c r="P51" s="28"/>
      <c r="AB51" s="21">
        <v>3.4223140394088674</v>
      </c>
      <c r="AC51" s="21">
        <v>3.8966748768472907</v>
      </c>
      <c r="AF51" s="21">
        <v>2.5744859936703226</v>
      </c>
      <c r="AH51" s="21">
        <f t="shared" ref="AH51:AH58" si="6">AF51/C51</f>
        <v>1.5416083794433071</v>
      </c>
    </row>
    <row r="52" spans="1:63" s="21" customFormat="1" ht="15">
      <c r="A52" s="19" t="s">
        <v>245</v>
      </c>
      <c r="B52" s="20">
        <v>34896.4375</v>
      </c>
      <c r="C52" s="28">
        <v>2.75</v>
      </c>
      <c r="D52" s="28"/>
      <c r="F52" s="21">
        <v>2739.5403278341009</v>
      </c>
      <c r="O52" s="28">
        <v>708.87538119363523</v>
      </c>
      <c r="P52" s="28"/>
      <c r="AB52" s="21">
        <v>6.4466605090311999</v>
      </c>
      <c r="AC52" s="21">
        <v>8.4259605911330038</v>
      </c>
      <c r="AF52" s="21">
        <v>21.018709680981864</v>
      </c>
      <c r="AH52" s="21">
        <f t="shared" si="6"/>
        <v>7.6431671567206783</v>
      </c>
    </row>
    <row r="53" spans="1:63" s="21" customFormat="1" ht="15">
      <c r="A53" s="19" t="s">
        <v>245</v>
      </c>
      <c r="B53" s="20">
        <v>35232.467499999999</v>
      </c>
      <c r="C53" s="28">
        <v>3.67</v>
      </c>
      <c r="D53" s="28"/>
      <c r="F53" s="21">
        <v>6719.4405699830622</v>
      </c>
      <c r="O53" s="28">
        <v>1357.7877062543444</v>
      </c>
      <c r="P53" s="28"/>
      <c r="AB53" s="21">
        <v>9.02059934318555</v>
      </c>
      <c r="AC53" s="21">
        <v>12.416457908924578</v>
      </c>
      <c r="AF53" s="21">
        <v>54.57772816814456</v>
      </c>
      <c r="AH53" s="21">
        <f t="shared" si="6"/>
        <v>14.871315577151107</v>
      </c>
    </row>
    <row r="54" spans="1:63" s="21" customFormat="1" ht="15">
      <c r="A54" s="19" t="s">
        <v>245</v>
      </c>
      <c r="B54" s="20">
        <v>35597.717499999999</v>
      </c>
      <c r="C54" s="28">
        <v>4.67</v>
      </c>
      <c r="D54" s="28"/>
      <c r="F54" s="21">
        <v>9948.0058011851997</v>
      </c>
      <c r="O54" s="28">
        <v>1836.2447530700849</v>
      </c>
      <c r="P54" s="28"/>
      <c r="AB54" s="21">
        <v>10.968986017282042</v>
      </c>
      <c r="AC54" s="21">
        <v>14.78103884035688</v>
      </c>
      <c r="AF54" s="21">
        <v>131.42271201340924</v>
      </c>
      <c r="AH54" s="21">
        <f t="shared" si="6"/>
        <v>28.14190835404909</v>
      </c>
    </row>
    <row r="55" spans="1:63" s="21" customFormat="1" ht="15">
      <c r="A55" s="19" t="s">
        <v>245</v>
      </c>
      <c r="B55" s="20">
        <v>35992.1875</v>
      </c>
      <c r="C55" s="28">
        <v>5.75</v>
      </c>
      <c r="D55" s="28"/>
      <c r="E55" s="21">
        <v>1358.5</v>
      </c>
      <c r="F55" s="21">
        <v>13379.955949576595</v>
      </c>
      <c r="O55" s="28">
        <v>2317.5707939268686</v>
      </c>
      <c r="P55" s="28"/>
      <c r="AB55" s="21">
        <v>13.41712838967328</v>
      </c>
      <c r="AC55" s="21">
        <v>16.846321915196516</v>
      </c>
      <c r="AF55" s="21">
        <v>174.88425810987945</v>
      </c>
      <c r="AH55" s="21">
        <f t="shared" si="6"/>
        <v>30.41465358432686</v>
      </c>
    </row>
    <row r="56" spans="1:63" s="21" customFormat="1" ht="15">
      <c r="A56" s="19" t="s">
        <v>245</v>
      </c>
      <c r="B56" s="20">
        <v>36386.657500000001</v>
      </c>
      <c r="C56" s="28">
        <v>6.83</v>
      </c>
      <c r="D56" s="28"/>
      <c r="E56" s="21">
        <v>1346.5833333333333</v>
      </c>
      <c r="F56" s="21">
        <v>16192.485349000926</v>
      </c>
      <c r="O56" s="28">
        <v>2695.5390909790181</v>
      </c>
      <c r="P56" s="28"/>
      <c r="AB56" s="21">
        <v>16.212959343408897</v>
      </c>
      <c r="AC56" s="21">
        <v>18.36049183127454</v>
      </c>
      <c r="AF56" s="21">
        <v>209.78832425820914</v>
      </c>
      <c r="AH56" s="21">
        <f t="shared" si="6"/>
        <v>30.715713654203388</v>
      </c>
    </row>
    <row r="57" spans="1:63" s="21" customFormat="1" ht="15">
      <c r="A57" s="19" t="s">
        <v>245</v>
      </c>
      <c r="B57" s="20">
        <v>36722.6875</v>
      </c>
      <c r="C57" s="28">
        <v>7.75</v>
      </c>
      <c r="D57" s="28"/>
      <c r="E57" s="21">
        <v>1334.6666666666667</v>
      </c>
      <c r="F57" s="21">
        <v>18356.171857481932</v>
      </c>
      <c r="H57" s="21">
        <v>1407.4996349955172</v>
      </c>
      <c r="J57" s="21">
        <v>2434.5229390770437</v>
      </c>
      <c r="K57" s="21">
        <v>1454.1799350512638</v>
      </c>
      <c r="L57" s="21">
        <v>12199.670005469316</v>
      </c>
      <c r="M57" s="21">
        <v>13653.84994052058</v>
      </c>
      <c r="N57" s="21">
        <v>16088.372879597624</v>
      </c>
      <c r="O57" s="28">
        <v>2975.9234071949645</v>
      </c>
      <c r="P57" s="28"/>
      <c r="S57" s="21">
        <v>123021.17836843852</v>
      </c>
      <c r="AB57" s="21">
        <v>17.763579691473012</v>
      </c>
      <c r="AC57" s="21">
        <v>19.416361867341777</v>
      </c>
      <c r="AF57" s="21">
        <v>236.09137477941377</v>
      </c>
      <c r="AH57" s="21">
        <f t="shared" si="6"/>
        <v>30.463403197343712</v>
      </c>
    </row>
    <row r="58" spans="1:63" s="21" customFormat="1" ht="15">
      <c r="A58" s="19" t="s">
        <v>245</v>
      </c>
      <c r="B58" s="20">
        <v>37117.157500000001</v>
      </c>
      <c r="C58" s="28">
        <v>8.83</v>
      </c>
      <c r="D58" s="28"/>
      <c r="E58" s="21">
        <v>1334.6666666666667</v>
      </c>
      <c r="F58" s="21">
        <v>20310.18939754961</v>
      </c>
      <c r="O58" s="28">
        <v>3226.8469153866499</v>
      </c>
      <c r="P58" s="28"/>
      <c r="AB58" s="21">
        <v>19.59416292598889</v>
      </c>
      <c r="AC58" s="21">
        <v>20.221372277641578</v>
      </c>
      <c r="AF58" s="21">
        <v>306.37150583325547</v>
      </c>
      <c r="AH58" s="21">
        <f t="shared" si="6"/>
        <v>34.696659777265623</v>
      </c>
    </row>
    <row r="59" spans="1:63" s="21" customFormat="1" ht="15">
      <c r="A59" s="19" t="s">
        <v>245</v>
      </c>
      <c r="B59" s="20">
        <v>37482.407500000001</v>
      </c>
      <c r="C59" s="28">
        <v>9.83</v>
      </c>
      <c r="D59" s="28"/>
      <c r="F59" s="21">
        <v>21883.567384599326</v>
      </c>
      <c r="O59" s="28">
        <v>3413.6508296271682</v>
      </c>
      <c r="P59" s="28"/>
      <c r="AB59" s="21">
        <v>21.105694445620077</v>
      </c>
      <c r="AC59" s="21">
        <v>21.156096144900317</v>
      </c>
    </row>
    <row r="60" spans="1:63" s="21" customFormat="1" ht="15">
      <c r="A60" s="19" t="s">
        <v>240</v>
      </c>
      <c r="B60" s="20">
        <v>33983</v>
      </c>
      <c r="C60" s="28">
        <v>0.24914442162902123</v>
      </c>
      <c r="D60" s="28"/>
      <c r="O60" s="28"/>
      <c r="P60" s="28"/>
      <c r="AP60" s="21">
        <v>0.40257100000000001</v>
      </c>
      <c r="AQ60" s="21">
        <v>23.840786908322226</v>
      </c>
      <c r="AR60" s="21">
        <v>21.055909582829045</v>
      </c>
      <c r="AS60" s="21">
        <v>0.59000333333333332</v>
      </c>
      <c r="AT60" s="21">
        <v>4.6637535909637036</v>
      </c>
      <c r="AU60" s="21">
        <v>23.218079796500447</v>
      </c>
      <c r="AV60" s="21">
        <v>0.50974000000000008</v>
      </c>
      <c r="AW60" s="21">
        <v>1.9076707425844446</v>
      </c>
      <c r="AX60" s="21">
        <v>8.1713299756753166</v>
      </c>
      <c r="BI60" s="21">
        <v>44.896696491151275</v>
      </c>
      <c r="BJ60" s="21">
        <v>27.881833387464152</v>
      </c>
      <c r="BK60" s="21">
        <v>10.079000718259762</v>
      </c>
    </row>
    <row r="61" spans="1:63" s="21" customFormat="1" ht="15">
      <c r="A61" s="19" t="s">
        <v>240</v>
      </c>
      <c r="B61" s="20">
        <v>34024</v>
      </c>
      <c r="C61" s="28">
        <v>0.3613963039014374</v>
      </c>
      <c r="D61" s="28"/>
      <c r="O61" s="28"/>
      <c r="P61" s="28"/>
      <c r="AP61" s="21">
        <v>0.34787416666666665</v>
      </c>
      <c r="AQ61" s="21">
        <v>37.809240303437036</v>
      </c>
      <c r="AR61" s="21">
        <v>26.490534875707507</v>
      </c>
      <c r="AS61" s="21">
        <v>0.57991999999999999</v>
      </c>
      <c r="AT61" s="21">
        <v>5.3317771987822207</v>
      </c>
      <c r="AU61" s="21">
        <v>24.424568504616531</v>
      </c>
      <c r="AV61" s="21">
        <v>0.50310333333333324</v>
      </c>
      <c r="AW61" s="21">
        <v>0.88138287254111092</v>
      </c>
      <c r="AX61" s="21">
        <v>10.804528518711514</v>
      </c>
      <c r="BI61" s="21">
        <v>64.299775179144547</v>
      </c>
      <c r="BJ61" s="21">
        <v>29.75634570339875</v>
      </c>
      <c r="BK61" s="21">
        <v>11.685911391252626</v>
      </c>
    </row>
    <row r="62" spans="1:63" s="21" customFormat="1" ht="15">
      <c r="A62" s="19" t="s">
        <v>240</v>
      </c>
      <c r="B62" s="20">
        <v>34064</v>
      </c>
      <c r="C62" s="28">
        <v>0.47091033538672145</v>
      </c>
      <c r="D62" s="28"/>
      <c r="O62" s="28"/>
      <c r="P62" s="28"/>
      <c r="AP62" s="21">
        <v>0.40848183333333332</v>
      </c>
      <c r="AQ62" s="21">
        <v>31.651077787484816</v>
      </c>
      <c r="AR62" s="21">
        <v>47.859193351524198</v>
      </c>
      <c r="AS62" s="21">
        <v>0.59271666666666667</v>
      </c>
      <c r="AT62" s="21">
        <v>3.9716360621259263</v>
      </c>
      <c r="AU62" s="21">
        <v>34.995086747216092</v>
      </c>
      <c r="AV62" s="21">
        <v>0.54673666666666665</v>
      </c>
      <c r="AW62" s="21">
        <v>1.0845552199704447</v>
      </c>
      <c r="AX62" s="21">
        <v>13.815775506653164</v>
      </c>
      <c r="BI62" s="21">
        <v>79.510271139009006</v>
      </c>
      <c r="BJ62" s="21">
        <v>38.966722809342016</v>
      </c>
      <c r="BK62" s="21">
        <v>14.90033072662361</v>
      </c>
    </row>
    <row r="63" spans="1:63" s="21" customFormat="1" ht="15">
      <c r="A63" s="19" t="s">
        <v>240</v>
      </c>
      <c r="B63" s="20">
        <v>34142</v>
      </c>
      <c r="C63" s="28">
        <v>0.68446269678302529</v>
      </c>
      <c r="D63" s="28"/>
      <c r="O63" s="28"/>
      <c r="P63" s="28"/>
    </row>
    <row r="64" spans="1:63" s="21" customFormat="1" ht="15">
      <c r="A64" s="19" t="s">
        <v>240</v>
      </c>
      <c r="B64" s="20">
        <v>34199</v>
      </c>
      <c r="C64" s="28">
        <v>0.84052019164955505</v>
      </c>
      <c r="D64" s="28"/>
      <c r="O64" s="28"/>
      <c r="P64" s="28"/>
      <c r="T64" s="21">
        <v>0.81</v>
      </c>
      <c r="AP64" s="21">
        <v>0.46744599999999997</v>
      </c>
      <c r="AQ64" s="21">
        <v>19.48526109715111</v>
      </c>
      <c r="AR64" s="21">
        <v>20.831088811090595</v>
      </c>
      <c r="AS64" s="21">
        <v>0.65153000000000005</v>
      </c>
      <c r="AT64" s="21">
        <v>3.7847665097122225</v>
      </c>
      <c r="AU64" s="21">
        <v>27.458901888279474</v>
      </c>
      <c r="AV64" s="21">
        <v>0.54175000000000006</v>
      </c>
      <c r="AW64" s="21">
        <v>1.7668973394722225</v>
      </c>
      <c r="AX64" s="21">
        <v>15.59627512043793</v>
      </c>
      <c r="BI64" s="21">
        <v>40.316349908241705</v>
      </c>
      <c r="BJ64" s="21">
        <v>31.243668397991698</v>
      </c>
      <c r="BK64" s="21">
        <v>17.363172459910153</v>
      </c>
    </row>
    <row r="65" spans="1:66" s="21" customFormat="1" ht="15">
      <c r="A65" s="19" t="s">
        <v>240</v>
      </c>
      <c r="B65" s="20">
        <v>34311</v>
      </c>
      <c r="C65" s="28">
        <v>1.1499999999999999</v>
      </c>
      <c r="D65" s="28"/>
      <c r="O65" s="28"/>
      <c r="P65" s="28"/>
      <c r="AY65" s="21">
        <v>0.45012000000000008</v>
      </c>
      <c r="AZ65" s="21">
        <v>3.0301540756666672</v>
      </c>
      <c r="BA65" s="21">
        <v>3.6394628713866277</v>
      </c>
      <c r="BB65" s="21">
        <v>0.56991000000000003</v>
      </c>
      <c r="BC65" s="21">
        <v>1.4797705424553333</v>
      </c>
      <c r="BD65" s="21">
        <v>3.5784449061971277</v>
      </c>
      <c r="BE65" s="21">
        <v>0.63066666666666682</v>
      </c>
      <c r="BF65" s="21">
        <v>1.4876846873777783</v>
      </c>
      <c r="BG65" s="21">
        <v>3.3119000708053403</v>
      </c>
      <c r="BL65" s="21">
        <v>6.6696169470532949</v>
      </c>
      <c r="BM65" s="21">
        <v>5.0582154486524615</v>
      </c>
      <c r="BN65" s="21">
        <v>6.6696169470532949</v>
      </c>
    </row>
    <row r="66" spans="1:66" s="21" customFormat="1" ht="15">
      <c r="A66" s="19" t="s">
        <v>240</v>
      </c>
      <c r="B66" s="20">
        <v>34492</v>
      </c>
      <c r="C66" s="28">
        <v>1.6427104722792607</v>
      </c>
      <c r="D66" s="28"/>
      <c r="O66" s="28"/>
      <c r="P66" s="28"/>
      <c r="T66" s="21">
        <v>0.44</v>
      </c>
      <c r="AP66" s="21">
        <v>0.46361116666666663</v>
      </c>
      <c r="AQ66" s="21">
        <v>0.6201068145618629</v>
      </c>
      <c r="AR66" s="21">
        <v>0.21785652822886836</v>
      </c>
      <c r="AS66" s="21">
        <v>0.57251333333333332</v>
      </c>
      <c r="AT66" s="21">
        <v>1.4641862836683708</v>
      </c>
      <c r="AU66" s="21">
        <v>8.1673856828258753</v>
      </c>
      <c r="AV66" s="21">
        <v>0.51</v>
      </c>
      <c r="AW66" s="21">
        <v>0.82230631578537039</v>
      </c>
      <c r="AX66" s="21">
        <v>6.5524188855950554</v>
      </c>
      <c r="BI66" s="21">
        <v>0.83796334279073126</v>
      </c>
      <c r="BJ66" s="21">
        <v>9.6315719664942456</v>
      </c>
      <c r="BK66" s="21">
        <v>7.3747252013804259</v>
      </c>
    </row>
    <row r="67" spans="1:66" s="21" customFormat="1" ht="15">
      <c r="A67" s="19" t="s">
        <v>240</v>
      </c>
      <c r="B67" s="20">
        <v>34634</v>
      </c>
      <c r="C67" s="28">
        <v>2.0314852840520192</v>
      </c>
      <c r="D67" s="28"/>
      <c r="O67" s="28"/>
      <c r="P67" s="28"/>
      <c r="AP67" s="21">
        <v>0.40773216666666662</v>
      </c>
      <c r="AQ67" s="21">
        <v>0.71075885790477034</v>
      </c>
      <c r="AR67" s="21">
        <v>0.23552511233648468</v>
      </c>
      <c r="BI67" s="21">
        <v>0.94628397024125499</v>
      </c>
    </row>
    <row r="68" spans="1:66" s="21" customFormat="1" ht="15">
      <c r="A68" s="19" t="s">
        <v>240</v>
      </c>
      <c r="B68" s="20">
        <v>34663</v>
      </c>
      <c r="C68" s="28">
        <v>2.1108829568788501</v>
      </c>
      <c r="D68" s="28"/>
      <c r="O68" s="28"/>
      <c r="P68" s="28"/>
      <c r="AP68" s="21">
        <v>0.42754066666666668</v>
      </c>
      <c r="AQ68" s="21">
        <v>0.70688695943164448</v>
      </c>
      <c r="AR68" s="21">
        <v>0.10642547981593889</v>
      </c>
      <c r="AT68" s="21">
        <v>1.3189886470330372</v>
      </c>
      <c r="AU68" s="21">
        <v>0.32202074399799918</v>
      </c>
      <c r="AW68" s="21">
        <v>0.11967953921000002</v>
      </c>
      <c r="AX68" s="21">
        <v>0.54747041280648456</v>
      </c>
      <c r="BI68" s="21">
        <v>0.81331243924758334</v>
      </c>
      <c r="BJ68" s="21">
        <v>1.6410093910310364</v>
      </c>
      <c r="BK68" s="21">
        <v>0.66714995201648453</v>
      </c>
    </row>
    <row r="69" spans="1:66" s="21" customFormat="1" ht="15">
      <c r="A69" s="19" t="s">
        <v>240</v>
      </c>
      <c r="B69" s="20">
        <v>34712</v>
      </c>
      <c r="C69" s="28">
        <v>2.2450376454483232</v>
      </c>
      <c r="D69" s="28"/>
      <c r="O69" s="28"/>
      <c r="P69" s="28"/>
      <c r="AP69" s="21">
        <v>0.34741283333333334</v>
      </c>
      <c r="AQ69" s="21">
        <v>0.79460114238495927</v>
      </c>
      <c r="AR69" s="21">
        <v>0.19802801922588742</v>
      </c>
      <c r="AS69" s="21">
        <v>0.46295333333333338</v>
      </c>
      <c r="AT69" s="21">
        <v>0.41936065057382221</v>
      </c>
      <c r="AU69" s="21">
        <v>7.8188531091360022E-2</v>
      </c>
      <c r="AV69" s="21">
        <v>0.44029333333333343</v>
      </c>
      <c r="AW69" s="21">
        <v>0.38607723254613341</v>
      </c>
      <c r="AX69" s="21">
        <v>8.4468147559557866E-2</v>
      </c>
      <c r="BI69" s="21">
        <v>0.99262916161084669</v>
      </c>
      <c r="BJ69" s="21">
        <v>0.49754918166518225</v>
      </c>
      <c r="BK69" s="21">
        <v>0.47054538010569125</v>
      </c>
    </row>
    <row r="70" spans="1:66" s="21" customFormat="1" ht="15">
      <c r="A70" s="19" t="s">
        <v>240</v>
      </c>
      <c r="B70" s="20">
        <v>34760</v>
      </c>
      <c r="C70" s="28">
        <v>2.3764544832306638</v>
      </c>
      <c r="D70" s="28"/>
      <c r="O70" s="28"/>
      <c r="P70" s="28"/>
      <c r="AP70" s="21">
        <v>0.33475500000000002</v>
      </c>
      <c r="AQ70" s="21">
        <v>0.64731820283340002</v>
      </c>
      <c r="AR70" s="21">
        <v>6.1498058609801419E-2</v>
      </c>
      <c r="AS70" s="21">
        <v>0.48136000000000001</v>
      </c>
      <c r="AT70" s="21">
        <v>5.5974196678400014E-2</v>
      </c>
      <c r="AU70" s="21">
        <v>6.8753824439476046E-3</v>
      </c>
      <c r="AV70" s="21">
        <v>0.43948666666666658</v>
      </c>
      <c r="AW70" s="21">
        <v>5.2060061119733318E-2</v>
      </c>
      <c r="AX70" s="21">
        <v>6.6708883223699196E-3</v>
      </c>
      <c r="BI70" s="21">
        <v>0.70881626144320142</v>
      </c>
      <c r="BJ70" s="21">
        <v>6.2849579122347621E-2</v>
      </c>
      <c r="BK70" s="21">
        <v>5.873094944210324E-2</v>
      </c>
    </row>
    <row r="71" spans="1:66" s="21" customFormat="1" ht="15">
      <c r="A71" s="19" t="s">
        <v>240</v>
      </c>
      <c r="B71" s="20">
        <v>34844</v>
      </c>
      <c r="C71" s="28">
        <v>2.6064339493497606</v>
      </c>
      <c r="D71" s="28"/>
      <c r="O71" s="28"/>
      <c r="P71" s="28"/>
      <c r="T71" s="21">
        <v>0.38</v>
      </c>
      <c r="AP71" s="21">
        <v>0.48514966666666665</v>
      </c>
      <c r="AQ71" s="21">
        <v>5.6414872154853336E-2</v>
      </c>
      <c r="AR71" s="21">
        <v>5.790463362292545E-3</v>
      </c>
      <c r="AS71" s="21">
        <v>0.57471333333333341</v>
      </c>
      <c r="AT71" s="21">
        <v>6.6829643413866685E-2</v>
      </c>
      <c r="AU71" s="21">
        <v>6.9951810966439442E-3</v>
      </c>
      <c r="AV71" s="21">
        <v>0.52950333333333344</v>
      </c>
      <c r="AW71" s="21">
        <v>6.2723122195066677E-2</v>
      </c>
      <c r="AX71" s="21">
        <v>6.583653575875089E-3</v>
      </c>
      <c r="BI71" s="21">
        <v>6.2205335517145882E-2</v>
      </c>
      <c r="BJ71" s="21">
        <v>7.3824824510510631E-2</v>
      </c>
      <c r="BK71" s="21">
        <v>6.930677577094177E-2</v>
      </c>
    </row>
    <row r="72" spans="1:66" s="21" customFormat="1" ht="15">
      <c r="A72" s="19" t="s">
        <v>240</v>
      </c>
      <c r="B72" s="20">
        <v>34963</v>
      </c>
      <c r="C72" s="28">
        <v>2.9322381930184807</v>
      </c>
      <c r="D72" s="28"/>
      <c r="O72" s="28"/>
      <c r="P72" s="28"/>
      <c r="AP72" s="21">
        <v>0.60558650000000003</v>
      </c>
      <c r="AQ72" s="21">
        <v>0.18929754812976776</v>
      </c>
      <c r="AR72" s="21">
        <v>3.1922631401569965E-2</v>
      </c>
      <c r="AS72" s="21">
        <v>0.66077000000000008</v>
      </c>
      <c r="AT72" s="21">
        <v>0.88860449743364456</v>
      </c>
      <c r="AU72" s="21">
        <v>3.6175911652572897E-2</v>
      </c>
      <c r="AV72" s="21">
        <v>0.56631666666666669</v>
      </c>
      <c r="AW72" s="21">
        <v>6.7083901551333328E-2</v>
      </c>
      <c r="AX72" s="21">
        <v>2.824546759859543E-2</v>
      </c>
      <c r="BI72" s="21">
        <v>0.22122017953133771</v>
      </c>
      <c r="BJ72" s="21">
        <v>0.9247804090862175</v>
      </c>
      <c r="BK72" s="21">
        <v>9.5329369149928761E-2</v>
      </c>
    </row>
    <row r="73" spans="1:66" s="21" customFormat="1" ht="15">
      <c r="A73" s="19" t="s">
        <v>240</v>
      </c>
      <c r="B73" s="20">
        <v>35052</v>
      </c>
      <c r="C73" s="28">
        <v>3.1759069130732374</v>
      </c>
      <c r="D73" s="28"/>
      <c r="O73" s="28"/>
      <c r="P73" s="28"/>
      <c r="AP73" s="21">
        <v>0.53771283333333342</v>
      </c>
      <c r="AQ73" s="21">
        <v>6.2527097992146688E-2</v>
      </c>
      <c r="AR73" s="21">
        <v>6.2653387153090382E-3</v>
      </c>
      <c r="AS73" s="21">
        <v>0.56290666666666678</v>
      </c>
      <c r="AT73" s="21">
        <v>6.5456723598933356E-2</v>
      </c>
      <c r="AU73" s="21">
        <v>3.5007912754258831E-2</v>
      </c>
      <c r="AV73" s="21">
        <v>0.4708</v>
      </c>
      <c r="AW73" s="21">
        <v>5.5769329616E-2</v>
      </c>
      <c r="AX73" s="21">
        <v>6.0870962039639622E-3</v>
      </c>
      <c r="BI73" s="21">
        <v>6.8792436707455731E-2</v>
      </c>
      <c r="BJ73" s="21">
        <v>0.10046463635319219</v>
      </c>
      <c r="BK73" s="21">
        <v>6.1856425819963964E-2</v>
      </c>
    </row>
    <row r="74" spans="1:66" s="21" customFormat="1" ht="15">
      <c r="A74" s="19" t="s">
        <v>240</v>
      </c>
      <c r="B74" s="20">
        <v>35178</v>
      </c>
      <c r="C74" s="28">
        <v>3.5208761122518824</v>
      </c>
      <c r="D74" s="28"/>
      <c r="O74" s="28"/>
      <c r="P74" s="28"/>
      <c r="AP74" s="21">
        <v>0.49650999999999995</v>
      </c>
      <c r="AQ74" s="21">
        <v>1.2043094884597776</v>
      </c>
      <c r="AR74" s="21">
        <v>6.6854506573533437E-2</v>
      </c>
      <c r="AS74" s="21">
        <v>0.55847000000000013</v>
      </c>
      <c r="AT74" s="21">
        <v>0.75305374316822227</v>
      </c>
      <c r="AU74" s="21">
        <v>6.5620965562772485E-2</v>
      </c>
      <c r="AV74" s="21">
        <v>0.5114266666666667</v>
      </c>
      <c r="AW74" s="21">
        <v>0.59478224656562984</v>
      </c>
      <c r="AX74" s="21">
        <v>5.268482524805608E-2</v>
      </c>
      <c r="BI74" s="21">
        <v>1.2711639950333111</v>
      </c>
      <c r="BJ74" s="21">
        <v>0.81867470873099479</v>
      </c>
      <c r="BK74" s="21">
        <v>0.6474670718136859</v>
      </c>
    </row>
    <row r="75" spans="1:66" s="21" customFormat="1" ht="15">
      <c r="A75" s="19" t="s">
        <v>240</v>
      </c>
      <c r="B75" s="20">
        <v>35264</v>
      </c>
      <c r="C75" s="28">
        <v>3.7563312799452429</v>
      </c>
      <c r="D75" s="28"/>
      <c r="O75" s="28"/>
      <c r="P75" s="28"/>
      <c r="AP75" s="21">
        <v>0.60284733333333329</v>
      </c>
      <c r="AQ75" s="21">
        <v>1.0425867381535407</v>
      </c>
      <c r="AR75" s="21">
        <v>0.12011223816306754</v>
      </c>
      <c r="AS75" s="21">
        <v>0.59040666666666664</v>
      </c>
      <c r="AT75" s="21">
        <v>0.37144355251536287</v>
      </c>
      <c r="AU75" s="21">
        <v>0.10452290425177788</v>
      </c>
      <c r="AV75" s="21">
        <v>0.49481666666666663</v>
      </c>
      <c r="AW75" s="21">
        <v>5.8614260371333327E-2</v>
      </c>
      <c r="AX75" s="21">
        <v>3.5760381975379722E-2</v>
      </c>
      <c r="BI75" s="21">
        <v>1.1626989763166082</v>
      </c>
      <c r="BJ75" s="21">
        <v>0.47596645676714078</v>
      </c>
      <c r="BK75" s="21">
        <v>9.4374642346713056E-2</v>
      </c>
    </row>
    <row r="76" spans="1:66" s="21" customFormat="1" ht="15">
      <c r="A76" s="19" t="s">
        <v>240</v>
      </c>
      <c r="B76" s="20">
        <v>35388</v>
      </c>
      <c r="C76" s="28">
        <v>4.0958247775496233</v>
      </c>
      <c r="D76" s="28"/>
      <c r="O76" s="28"/>
      <c r="AP76" s="21">
        <v>0.62579866666666673</v>
      </c>
      <c r="AQ76" s="21">
        <v>1.4286042636938079</v>
      </c>
      <c r="AR76" s="21">
        <v>7.0370791903293694E-3</v>
      </c>
      <c r="AS76" s="21">
        <v>0.63895333333333337</v>
      </c>
      <c r="AT76" s="21">
        <v>0.50380914017964451</v>
      </c>
      <c r="AU76" s="21">
        <v>7.5683004101215557E-3</v>
      </c>
      <c r="AV76" s="21">
        <v>0.54255666666666669</v>
      </c>
      <c r="AW76" s="21">
        <v>6.4269374636133331E-2</v>
      </c>
      <c r="AX76" s="21">
        <v>6.71557589932416E-3</v>
      </c>
      <c r="BI76" s="21">
        <v>1.4356413428841373</v>
      </c>
      <c r="BJ76" s="21">
        <v>0.51137744058976609</v>
      </c>
      <c r="BK76" s="21">
        <v>7.0984950535457489E-2</v>
      </c>
    </row>
    <row r="77" spans="1:66" s="21" customFormat="1" ht="15">
      <c r="A77" s="19" t="s">
        <v>242</v>
      </c>
      <c r="B77" s="20">
        <v>33983</v>
      </c>
      <c r="C77" s="21">
        <v>0.24914442162902123</v>
      </c>
      <c r="D77" s="28"/>
      <c r="AP77" s="21">
        <v>0.36745199999999995</v>
      </c>
      <c r="AQ77" s="21">
        <v>66.504943546999996</v>
      </c>
      <c r="AR77" s="21">
        <v>20.669779054057763</v>
      </c>
      <c r="AS77" s="21">
        <v>0.53914666666666666</v>
      </c>
      <c r="AT77" s="21">
        <v>11.862388527733335</v>
      </c>
      <c r="AU77" s="21">
        <v>17.383547256837733</v>
      </c>
      <c r="AV77" s="21">
        <v>0.46742666666666671</v>
      </c>
      <c r="AW77" s="21">
        <v>2.9330126653177779</v>
      </c>
      <c r="AX77" s="21">
        <v>6.8514458240723801</v>
      </c>
      <c r="BI77" s="21">
        <v>87.174722601057766</v>
      </c>
      <c r="BJ77" s="21">
        <v>29.245935784571067</v>
      </c>
      <c r="BK77" s="21">
        <v>9.7844584893901576</v>
      </c>
    </row>
    <row r="78" spans="1:66" s="21" customFormat="1" ht="15">
      <c r="A78" s="19" t="s">
        <v>242</v>
      </c>
      <c r="B78" s="20">
        <v>34024</v>
      </c>
      <c r="C78" s="21">
        <v>0.3613963039014374</v>
      </c>
      <c r="D78" s="28"/>
      <c r="AP78" s="21">
        <v>0.34046399999999999</v>
      </c>
      <c r="AQ78" s="21">
        <v>93.631569810240009</v>
      </c>
      <c r="AR78" s="21">
        <v>31.919213943941486</v>
      </c>
      <c r="AS78" s="21">
        <v>0.5339033333333334</v>
      </c>
      <c r="AT78" s="21">
        <v>4.6929000193003718</v>
      </c>
      <c r="AU78" s="21">
        <v>15.080995724299605</v>
      </c>
      <c r="AV78" s="21">
        <v>0.49518333333333348</v>
      </c>
      <c r="AW78" s="21">
        <v>27.206255905461116</v>
      </c>
      <c r="AX78" s="21">
        <v>7.3153143244011627</v>
      </c>
      <c r="BI78" s="21">
        <v>125.5507837541815</v>
      </c>
      <c r="BJ78" s="21">
        <v>19.773895743599976</v>
      </c>
      <c r="BK78" s="21">
        <v>34.521570229862277</v>
      </c>
    </row>
    <row r="79" spans="1:66" s="21" customFormat="1" ht="15">
      <c r="A79" s="19" t="s">
        <v>242</v>
      </c>
      <c r="B79" s="20">
        <v>34064</v>
      </c>
      <c r="C79" s="21">
        <v>0.47091033538672145</v>
      </c>
      <c r="D79" s="28"/>
      <c r="AP79" s="21">
        <v>0.37540999999999997</v>
      </c>
      <c r="AQ79" s="21">
        <v>42.856740528933329</v>
      </c>
      <c r="AR79" s="21">
        <v>29.444878410144149</v>
      </c>
      <c r="AS79" s="21">
        <v>0.59235000000000004</v>
      </c>
      <c r="AT79" s="21">
        <v>4.26352501575</v>
      </c>
      <c r="AU79" s="21">
        <v>22.547375053111413</v>
      </c>
      <c r="AV79" s="21">
        <v>0.50456999999999996</v>
      </c>
      <c r="AW79" s="21">
        <v>1.6514842737213331</v>
      </c>
      <c r="AX79" s="21">
        <v>9.9860940760152257</v>
      </c>
      <c r="BI79" s="21">
        <v>72.301618939077485</v>
      </c>
      <c r="BJ79" s="21">
        <v>26.810900068861415</v>
      </c>
      <c r="BK79" s="21">
        <v>11.637578349736559</v>
      </c>
    </row>
    <row r="80" spans="1:66" s="21" customFormat="1" ht="15">
      <c r="A80" s="19" t="s">
        <v>242</v>
      </c>
      <c r="B80" s="20">
        <v>34199</v>
      </c>
      <c r="C80" s="21">
        <v>0.84052019164955505</v>
      </c>
      <c r="D80" s="28"/>
      <c r="AP80" s="21">
        <v>0.47882074999999991</v>
      </c>
      <c r="AQ80" s="21">
        <v>25.669084029989161</v>
      </c>
      <c r="AR80" s="21">
        <v>11.860659029335192</v>
      </c>
      <c r="AS80" s="21">
        <v>0.63860499999999998</v>
      </c>
      <c r="AT80" s="21">
        <v>22.497422463220829</v>
      </c>
      <c r="AU80" s="21">
        <v>22.617086173066561</v>
      </c>
      <c r="AV80" s="21">
        <v>0.57062500000000005</v>
      </c>
      <c r="AW80" s="21">
        <v>1.9784605385416671</v>
      </c>
      <c r="AX80" s="21">
        <v>9.3476549620689333</v>
      </c>
      <c r="BI80" s="21">
        <v>37.529743059324353</v>
      </c>
      <c r="BJ80" s="21">
        <v>45.11450863628739</v>
      </c>
      <c r="BK80" s="21">
        <v>11.3261155006106</v>
      </c>
    </row>
    <row r="81" spans="1:63" s="21" customFormat="1" ht="15">
      <c r="A81" s="19" t="s">
        <v>242</v>
      </c>
      <c r="B81" s="20">
        <v>34634</v>
      </c>
      <c r="C81" s="21">
        <v>2.0314852840520192</v>
      </c>
      <c r="D81" s="28"/>
      <c r="AP81" s="21">
        <v>0.40081216666666664</v>
      </c>
      <c r="AQ81" s="21">
        <v>0.53843202612208341</v>
      </c>
      <c r="AR81" s="21">
        <v>0.21544604094562619</v>
      </c>
      <c r="BI81" s="21">
        <v>0.75387806706770966</v>
      </c>
    </row>
    <row r="82" spans="1:63" s="21" customFormat="1" ht="15">
      <c r="A82" s="19" t="s">
        <v>242</v>
      </c>
      <c r="B82" s="20">
        <v>34663</v>
      </c>
      <c r="C82" s="21">
        <v>2.1108829568788501</v>
      </c>
      <c r="D82" s="28"/>
      <c r="AP82" s="21">
        <v>0.42281199999999997</v>
      </c>
      <c r="AQ82" s="21">
        <v>26.647091988041772</v>
      </c>
      <c r="AR82" s="21">
        <v>1.0239384085717727</v>
      </c>
      <c r="BI82" s="21">
        <v>27.671030396613546</v>
      </c>
    </row>
    <row r="83" spans="1:63" s="21" customFormat="1" ht="15">
      <c r="A83" s="19" t="s">
        <v>242</v>
      </c>
      <c r="B83" s="20">
        <v>34712</v>
      </c>
      <c r="C83" s="21">
        <v>2.2450376454483232</v>
      </c>
      <c r="D83" s="28"/>
      <c r="AP83" s="21">
        <v>0.33117966666666665</v>
      </c>
      <c r="AQ83" s="21">
        <v>3.4481233910578517</v>
      </c>
      <c r="AR83" s="21">
        <v>1.6877073706033687</v>
      </c>
      <c r="BI83" s="21">
        <v>5.1358307616612207</v>
      </c>
    </row>
    <row r="84" spans="1:63" s="21" customFormat="1" ht="15">
      <c r="A84" s="19" t="s">
        <v>242</v>
      </c>
      <c r="B84" s="20">
        <v>34760</v>
      </c>
      <c r="C84" s="21">
        <v>2.3764544832306638</v>
      </c>
      <c r="D84" s="28"/>
      <c r="AP84" s="21">
        <v>0.29363866666666666</v>
      </c>
      <c r="AQ84" s="21">
        <v>0.92812621992989652</v>
      </c>
      <c r="AR84" s="21">
        <v>0.10903295099796692</v>
      </c>
      <c r="BI84" s="21">
        <v>1.0371591709278634</v>
      </c>
    </row>
    <row r="85" spans="1:63" s="21" customFormat="1" ht="15">
      <c r="A85" s="19" t="s">
        <v>242</v>
      </c>
      <c r="B85" s="20">
        <v>34844</v>
      </c>
      <c r="C85" s="21">
        <v>2.6064339493497606</v>
      </c>
      <c r="D85" s="28"/>
      <c r="AP85" s="21">
        <v>0.48200683333333338</v>
      </c>
      <c r="AQ85" s="21">
        <v>5.6049412683506682E-2</v>
      </c>
      <c r="AR85" s="21">
        <v>5.7350129104324424E-3</v>
      </c>
      <c r="BI85" s="21">
        <v>6.1784425593939124E-2</v>
      </c>
    </row>
    <row r="86" spans="1:63" s="21" customFormat="1" ht="15">
      <c r="A86" s="19" t="s">
        <v>242</v>
      </c>
      <c r="B86" s="20">
        <v>34963</v>
      </c>
      <c r="C86" s="21">
        <v>2.9322381930184807</v>
      </c>
      <c r="D86" s="28"/>
      <c r="AP86" s="21">
        <v>0.49674066666666666</v>
      </c>
      <c r="AQ86" s="21">
        <v>0.31143582962479555</v>
      </c>
      <c r="AR86" s="21">
        <v>2.3571791978555245E-2</v>
      </c>
      <c r="BI86" s="21">
        <v>0.33500762160335079</v>
      </c>
    </row>
    <row r="87" spans="1:63" s="21" customFormat="1" ht="15">
      <c r="A87" s="19" t="s">
        <v>242</v>
      </c>
      <c r="B87" s="20">
        <v>35052</v>
      </c>
      <c r="C87" s="21">
        <v>3.1759069130732374</v>
      </c>
      <c r="D87" s="28"/>
      <c r="AP87" s="21">
        <v>0.51966316666666668</v>
      </c>
      <c r="AQ87" s="21">
        <v>6.0428220661293344E-2</v>
      </c>
      <c r="AR87" s="21">
        <v>6.0727838137587123E-3</v>
      </c>
      <c r="BI87" s="21">
        <v>6.6501004475052056E-2</v>
      </c>
    </row>
    <row r="88" spans="1:63" s="21" customFormat="1" ht="15">
      <c r="A88" s="19" t="s">
        <v>242</v>
      </c>
      <c r="B88" s="20">
        <v>35178</v>
      </c>
      <c r="C88" s="21">
        <v>3.5208761122518824</v>
      </c>
      <c r="D88" s="28"/>
      <c r="AP88" s="21">
        <v>0.49832650000000001</v>
      </c>
      <c r="AQ88" s="21">
        <v>3.0352172120606</v>
      </c>
      <c r="AR88" s="21">
        <v>3.9578014953664017E-2</v>
      </c>
      <c r="BI88" s="21">
        <v>3.0747952270142642</v>
      </c>
    </row>
    <row r="89" spans="1:63" s="21" customFormat="1" ht="15">
      <c r="A89" s="19" t="s">
        <v>242</v>
      </c>
      <c r="B89" s="20">
        <v>35264</v>
      </c>
      <c r="C89" s="21">
        <v>3.7563312799452429</v>
      </c>
      <c r="D89" s="28"/>
      <c r="AP89" s="21">
        <v>0.52750583333333323</v>
      </c>
      <c r="AQ89" s="21">
        <v>0.33072431524179435</v>
      </c>
      <c r="AR89" s="21">
        <v>6.1306442008299232E-3</v>
      </c>
      <c r="BI89" s="21">
        <v>0.33685495944262428</v>
      </c>
    </row>
    <row r="90" spans="1:63" s="21" customFormat="1" ht="15">
      <c r="A90" s="19" t="s">
        <v>242</v>
      </c>
      <c r="B90" s="20">
        <v>35388</v>
      </c>
      <c r="C90" s="21">
        <v>4.0958247775496233</v>
      </c>
      <c r="D90" s="28"/>
      <c r="AP90" s="21">
        <v>0.56775716666666665</v>
      </c>
      <c r="AQ90" s="21">
        <v>0.91609855931071571</v>
      </c>
      <c r="AR90" s="21">
        <v>6.4904090626547468E-3</v>
      </c>
      <c r="BI90" s="21">
        <v>0.92258896837337045</v>
      </c>
    </row>
    <row r="91" spans="1:63" s="21" customFormat="1" ht="15">
      <c r="A91" s="19" t="s">
        <v>243</v>
      </c>
      <c r="B91" s="20">
        <v>33983</v>
      </c>
      <c r="C91" s="21">
        <v>0.24914442162902123</v>
      </c>
      <c r="D91" s="28"/>
      <c r="AP91" s="21">
        <v>0.3753523333333334</v>
      </c>
      <c r="AQ91" s="21">
        <v>58.794665251241135</v>
      </c>
      <c r="AR91" s="21">
        <v>19.912661019709102</v>
      </c>
      <c r="AS91" s="21">
        <v>0.55799333333333334</v>
      </c>
      <c r="AT91" s="21">
        <v>9.9121464538962982</v>
      </c>
      <c r="AU91" s="21">
        <v>14.313699392665331</v>
      </c>
      <c r="AV91" s="21">
        <v>0.49331333333333333</v>
      </c>
      <c r="AW91" s="21">
        <v>3.5231792026200006</v>
      </c>
      <c r="AX91" s="21">
        <v>5.9174285592485845</v>
      </c>
      <c r="BI91" s="21">
        <v>78.707326270950233</v>
      </c>
      <c r="BJ91" s="21">
        <v>24.225845846561629</v>
      </c>
      <c r="BK91" s="21">
        <v>9.4406077618685842</v>
      </c>
    </row>
    <row r="92" spans="1:63" s="21" customFormat="1" ht="15">
      <c r="A92" s="19" t="s">
        <v>243</v>
      </c>
      <c r="B92" s="20">
        <v>34024</v>
      </c>
      <c r="C92" s="21">
        <v>0.3613963039014374</v>
      </c>
      <c r="D92" s="28"/>
      <c r="AP92" s="21">
        <v>0.34677849999999999</v>
      </c>
      <c r="AQ92" s="21">
        <v>72.93884279457221</v>
      </c>
      <c r="AR92" s="21">
        <v>32.046364955908011</v>
      </c>
      <c r="AS92" s="21">
        <v>0.5488266666666668</v>
      </c>
      <c r="AT92" s="21">
        <v>9.4674476377392605</v>
      </c>
      <c r="AU92" s="21">
        <v>20.459191906192558</v>
      </c>
      <c r="AV92" s="21">
        <v>0.48997666666666667</v>
      </c>
      <c r="AW92" s="21">
        <v>3.5362614496896296</v>
      </c>
      <c r="AX92" s="21">
        <v>7.8974189157402908</v>
      </c>
      <c r="BI92" s="21">
        <v>104.98520775048021</v>
      </c>
      <c r="BJ92" s="21">
        <v>29.92663954393182</v>
      </c>
      <c r="BK92" s="21">
        <v>11.43368036542992</v>
      </c>
    </row>
    <row r="93" spans="1:63" s="21" customFormat="1" ht="15">
      <c r="A93" s="19" t="s">
        <v>243</v>
      </c>
      <c r="B93" s="20">
        <v>34064</v>
      </c>
      <c r="C93" s="21">
        <v>0.47091033538672145</v>
      </c>
      <c r="D93" s="28"/>
      <c r="AP93" s="21">
        <v>0.38097483333333332</v>
      </c>
      <c r="AQ93" s="21">
        <v>62.583457184017774</v>
      </c>
      <c r="AR93" s="21">
        <v>28.491281497124689</v>
      </c>
      <c r="AS93" s="21">
        <v>0.54131000000000007</v>
      </c>
      <c r="AT93" s="21">
        <v>4.8485789880733341</v>
      </c>
      <c r="AU93" s="21">
        <v>24.427000002601154</v>
      </c>
      <c r="AV93" s="21">
        <v>0.48752000000000001</v>
      </c>
      <c r="AW93" s="21">
        <v>2.5791762413511115</v>
      </c>
      <c r="AX93" s="21">
        <v>9.260632845047672</v>
      </c>
      <c r="BI93" s="21">
        <v>91.074738681142463</v>
      </c>
      <c r="BJ93" s="21">
        <v>29.275578990674489</v>
      </c>
      <c r="BK93" s="21">
        <v>11.839809086398784</v>
      </c>
    </row>
    <row r="94" spans="1:63" s="21" customFormat="1" ht="15">
      <c r="A94" s="19" t="s">
        <v>243</v>
      </c>
      <c r="B94" s="20">
        <v>34199</v>
      </c>
      <c r="C94" s="21">
        <v>0.84052019164955505</v>
      </c>
      <c r="D94" s="28"/>
      <c r="AP94" s="21">
        <v>0.51329100000000005</v>
      </c>
      <c r="AQ94" s="21">
        <v>33.138743933796668</v>
      </c>
      <c r="AR94" s="21">
        <v>13.155096890439109</v>
      </c>
      <c r="AS94" s="21">
        <v>0.62868666666666673</v>
      </c>
      <c r="AT94" s="21">
        <v>13.876633360903705</v>
      </c>
      <c r="AU94" s="21">
        <v>26.175953113429639</v>
      </c>
      <c r="AV94" s="21">
        <v>0.54098000000000002</v>
      </c>
      <c r="AW94" s="21">
        <v>2.8710136313662225</v>
      </c>
      <c r="AX94" s="21">
        <v>13.95710461142852</v>
      </c>
      <c r="BI94" s="21">
        <v>46.29384082423578</v>
      </c>
      <c r="BJ94" s="21">
        <v>40.052586474333346</v>
      </c>
      <c r="BK94" s="21">
        <v>16.828118242794741</v>
      </c>
    </row>
    <row r="95" spans="1:63" s="21" customFormat="1" ht="15">
      <c r="A95" s="19" t="s">
        <v>243</v>
      </c>
      <c r="B95" s="20">
        <v>34634</v>
      </c>
      <c r="C95" s="21">
        <v>2.0314852840520192</v>
      </c>
      <c r="D95" s="28"/>
      <c r="AP95" s="21">
        <v>0.40496416666666663</v>
      </c>
      <c r="AQ95" s="21">
        <v>0.76988190384946298</v>
      </c>
      <c r="AR95" s="21">
        <v>6.1733566553333702E-2</v>
      </c>
      <c r="BI95" s="21">
        <v>0.83161547040279671</v>
      </c>
    </row>
    <row r="96" spans="1:63" s="21" customFormat="1" ht="15">
      <c r="A96" s="19" t="s">
        <v>243</v>
      </c>
      <c r="B96" s="20">
        <v>34663</v>
      </c>
      <c r="C96" s="21">
        <v>2.1108829568788501</v>
      </c>
      <c r="D96" s="28"/>
      <c r="AP96" s="21">
        <v>0.4366808333333333</v>
      </c>
      <c r="AQ96" s="21">
        <v>65.12689243793055</v>
      </c>
      <c r="AR96" s="21">
        <v>0.76654649497268723</v>
      </c>
      <c r="BI96" s="21">
        <v>65.893438932903237</v>
      </c>
    </row>
    <row r="97" spans="1:63" s="21" customFormat="1" ht="15">
      <c r="A97" s="19" t="s">
        <v>243</v>
      </c>
      <c r="B97" s="20">
        <v>34712</v>
      </c>
      <c r="C97" s="21">
        <v>2.2450376454483232</v>
      </c>
      <c r="D97" s="28"/>
      <c r="AP97" s="21">
        <v>0.35289116666666659</v>
      </c>
      <c r="AQ97" s="21">
        <v>35.527342326238411</v>
      </c>
      <c r="AR97" s="21">
        <v>1.1253404356577319</v>
      </c>
      <c r="AS97" s="21">
        <v>0.4594700000000001</v>
      </c>
      <c r="AT97" s="21">
        <v>4.0306586304942229</v>
      </c>
      <c r="AU97" s="21">
        <v>0.34970685451664513</v>
      </c>
      <c r="AV97" s="21">
        <v>0.41602000000000006</v>
      </c>
      <c r="AW97" s="21">
        <v>3.0431830642888893</v>
      </c>
      <c r="AX97" s="21">
        <v>0.74142912011213558</v>
      </c>
      <c r="BI97" s="21">
        <v>36.652682761896145</v>
      </c>
      <c r="BJ97" s="21">
        <v>4.3803654850108682</v>
      </c>
      <c r="BK97" s="21">
        <v>3.7846121844010248</v>
      </c>
    </row>
    <row r="98" spans="1:63" s="21" customFormat="1" ht="15">
      <c r="A98" s="19" t="s">
        <v>243</v>
      </c>
      <c r="B98" s="20">
        <v>34760</v>
      </c>
      <c r="C98" s="21">
        <v>2.3764544832306638</v>
      </c>
      <c r="D98" s="28"/>
      <c r="AP98" s="21">
        <v>0.32160699999999998</v>
      </c>
      <c r="AQ98" s="21">
        <v>2.6043821693890004</v>
      </c>
      <c r="AR98" s="21">
        <v>0.17342617484058265</v>
      </c>
      <c r="AS98" s="21">
        <v>0.44297000000000003</v>
      </c>
      <c r="AT98" s="21">
        <v>1.3025845832914442</v>
      </c>
      <c r="AU98" s="21">
        <v>0.15500321581194429</v>
      </c>
      <c r="AV98" s="21">
        <v>0.44854333333333335</v>
      </c>
      <c r="AW98" s="21">
        <v>5.3132882335866667E-2</v>
      </c>
      <c r="AX98" s="21">
        <v>0.13400202057910082</v>
      </c>
      <c r="BI98" s="21">
        <v>2.7778083442295829</v>
      </c>
      <c r="BJ98" s="21">
        <v>1.4575877991033885</v>
      </c>
      <c r="BK98" s="21">
        <v>0.18713490291496748</v>
      </c>
    </row>
    <row r="99" spans="1:63" s="21" customFormat="1" ht="15">
      <c r="A99" s="19" t="s">
        <v>243</v>
      </c>
      <c r="B99" s="20">
        <v>34844</v>
      </c>
      <c r="C99" s="21">
        <v>2.6064339493497606</v>
      </c>
      <c r="D99" s="28"/>
      <c r="AP99" s="21">
        <v>0.48849433333333336</v>
      </c>
      <c r="AQ99" s="21">
        <v>0.69337404779978218</v>
      </c>
      <c r="AR99" s="21">
        <v>6.8830997403498489E-2</v>
      </c>
      <c r="AS99" s="21">
        <v>0.55139333333333329</v>
      </c>
      <c r="AT99" s="21">
        <v>6.4117913593066678E-2</v>
      </c>
      <c r="AU99" s="21">
        <v>7.0121086564627497E-2</v>
      </c>
      <c r="AV99" s="21">
        <v>0.49859333333333344</v>
      </c>
      <c r="AW99" s="21">
        <v>5.9061631161866676E-2</v>
      </c>
      <c r="AX99" s="21">
        <v>4.1606115820448444E-2</v>
      </c>
      <c r="BI99" s="21">
        <v>0.7622050452032807</v>
      </c>
      <c r="BJ99" s="21">
        <v>0.13423900015769419</v>
      </c>
      <c r="BK99" s="21">
        <v>0.10066774698231512</v>
      </c>
    </row>
    <row r="100" spans="1:63" s="21" customFormat="1" ht="15">
      <c r="A100" s="19" t="s">
        <v>243</v>
      </c>
      <c r="B100" s="20">
        <v>34963</v>
      </c>
      <c r="C100" s="21">
        <v>2.9322381930184807</v>
      </c>
      <c r="D100" s="28"/>
      <c r="AP100" s="21">
        <v>0.55749250000000006</v>
      </c>
      <c r="AQ100" s="21">
        <v>1.1919065539780778</v>
      </c>
      <c r="AR100" s="21">
        <v>9.8579664820718824E-2</v>
      </c>
      <c r="AS100" s="21">
        <v>0.5859700000000001</v>
      </c>
      <c r="AT100" s="21">
        <v>0.46160779904042232</v>
      </c>
      <c r="AU100" s="21">
        <v>0.13697442904628837</v>
      </c>
      <c r="AV100" s="21">
        <v>0.47978333333333345</v>
      </c>
      <c r="AW100" s="21">
        <v>0.30393209154285195</v>
      </c>
      <c r="AX100" s="21">
        <v>5.5748902047733799E-2</v>
      </c>
      <c r="BI100" s="21">
        <v>1.2904862187987967</v>
      </c>
      <c r="BJ100" s="21">
        <v>0.59858222808671069</v>
      </c>
      <c r="BK100" s="21">
        <v>0.35968099359058575</v>
      </c>
    </row>
    <row r="101" spans="1:63" s="21" customFormat="1" ht="15">
      <c r="A101" s="19" t="s">
        <v>243</v>
      </c>
      <c r="B101" s="20">
        <v>35052</v>
      </c>
      <c r="C101" s="21">
        <v>3.1759069130732374</v>
      </c>
      <c r="D101" s="28"/>
      <c r="AP101" s="21">
        <v>0.55308099999999993</v>
      </c>
      <c r="AQ101" s="21">
        <v>3.1435629270998708</v>
      </c>
      <c r="AR101" s="21">
        <v>6.3544623349658337E-3</v>
      </c>
      <c r="AS101" s="21">
        <v>0.51476333333333324</v>
      </c>
      <c r="AT101" s="21">
        <v>5.9858451185866669E-2</v>
      </c>
      <c r="AU101" s="21">
        <v>6.4305796176961274E-3</v>
      </c>
      <c r="AV101" s="21">
        <v>0.4395966666666668</v>
      </c>
      <c r="AW101" s="21">
        <v>5.2073091336933344E-2</v>
      </c>
      <c r="AX101" s="21">
        <v>5.7740824703688244E-3</v>
      </c>
      <c r="BI101" s="21">
        <v>3.1499173894348367</v>
      </c>
      <c r="BJ101" s="21">
        <v>6.6289030803562798E-2</v>
      </c>
      <c r="BK101" s="21">
        <v>5.7847173807302171E-2</v>
      </c>
    </row>
    <row r="102" spans="1:63" s="21" customFormat="1" ht="15">
      <c r="A102" s="19" t="s">
        <v>243</v>
      </c>
      <c r="B102" s="20">
        <v>35178</v>
      </c>
      <c r="C102" s="21">
        <v>3.5208761122518824</v>
      </c>
      <c r="D102" s="28"/>
      <c r="AP102" s="21">
        <v>0.53860666666666679</v>
      </c>
      <c r="AQ102" s="21">
        <v>1.5869322623186668</v>
      </c>
      <c r="AR102" s="21">
        <v>4.3133029023252702E-2</v>
      </c>
      <c r="AS102" s="21">
        <v>0.56870000000000009</v>
      </c>
      <c r="AT102" s="21">
        <v>0.83481905772222231</v>
      </c>
      <c r="AU102" s="21">
        <v>4.4978065084688171E-2</v>
      </c>
      <c r="AV102" s="21">
        <v>0.47237666666666661</v>
      </c>
      <c r="AW102" s="21">
        <v>0.63114666848566681</v>
      </c>
      <c r="AX102" s="21">
        <v>4.4373371195871023E-2</v>
      </c>
      <c r="BI102" s="21">
        <v>1.6300652913419196</v>
      </c>
      <c r="BJ102" s="21">
        <v>0.87979712280691047</v>
      </c>
      <c r="BK102" s="21">
        <v>0.67552003968153784</v>
      </c>
    </row>
    <row r="103" spans="1:63" s="21" customFormat="1" ht="15">
      <c r="A103" s="19" t="s">
        <v>243</v>
      </c>
      <c r="B103" s="20">
        <v>35264</v>
      </c>
      <c r="C103" s="21">
        <v>3.7563312799452429</v>
      </c>
      <c r="D103" s="28"/>
      <c r="AP103" s="21">
        <v>0.56991966666666671</v>
      </c>
      <c r="AQ103" s="21">
        <v>0.51419066857758455</v>
      </c>
      <c r="AR103" s="21">
        <v>6.5030859676639494E-3</v>
      </c>
      <c r="AS103" s="21">
        <v>0.58454000000000006</v>
      </c>
      <c r="AT103" s="21">
        <v>0.27502395526417783</v>
      </c>
      <c r="AU103" s="21">
        <v>7.0418020026091705E-3</v>
      </c>
      <c r="AV103" s="21">
        <v>0.47809666666666667</v>
      </c>
      <c r="AW103" s="21">
        <v>5.6633667356933336E-2</v>
      </c>
      <c r="AX103" s="21">
        <v>6.1159720874431247E-3</v>
      </c>
      <c r="BI103" s="21">
        <v>0.52069375454524847</v>
      </c>
      <c r="BJ103" s="21">
        <v>0.28206575726678701</v>
      </c>
      <c r="BK103" s="21">
        <v>6.2749639444376462E-2</v>
      </c>
    </row>
    <row r="104" spans="1:63" s="21" customFormat="1" ht="15">
      <c r="A104" s="19" t="s">
        <v>243</v>
      </c>
      <c r="B104" s="20">
        <v>35388</v>
      </c>
      <c r="C104" s="21">
        <v>4.0958247775496233</v>
      </c>
      <c r="D104" s="28"/>
      <c r="AP104" s="21">
        <v>0.63790866666666668</v>
      </c>
      <c r="AQ104" s="21">
        <v>0.35003799528411256</v>
      </c>
      <c r="AR104" s="21">
        <v>2.8580655288964283E-2</v>
      </c>
      <c r="AS104" s="21">
        <v>0.59539333333333344</v>
      </c>
      <c r="AT104" s="21">
        <v>0.74936329965933368</v>
      </c>
      <c r="AU104" s="21">
        <v>7.1445376535766566E-3</v>
      </c>
      <c r="AV104" s="21">
        <v>0.48869333333333337</v>
      </c>
      <c r="AW104" s="21">
        <v>0.38710040316183708</v>
      </c>
      <c r="AX104" s="21">
        <v>2.539938790341378E-2</v>
      </c>
      <c r="BI104" s="21">
        <v>0.37861865057307686</v>
      </c>
      <c r="BJ104" s="21">
        <v>0.75650783731291038</v>
      </c>
      <c r="BK104" s="21">
        <v>0.41249979106525086</v>
      </c>
    </row>
    <row r="105" spans="1:63" s="21" customFormat="1" ht="15">
      <c r="A105" s="19" t="s">
        <v>244</v>
      </c>
      <c r="B105" s="20">
        <v>33983</v>
      </c>
      <c r="C105" s="21">
        <v>0.24914442162902123</v>
      </c>
      <c r="D105" s="28"/>
      <c r="AP105" s="21">
        <v>0.35995533333333335</v>
      </c>
      <c r="AQ105" s="21">
        <v>148.62573391139705</v>
      </c>
      <c r="AR105" s="21">
        <v>8.305137118561813</v>
      </c>
      <c r="AS105" s="21">
        <v>0.53423333333333334</v>
      </c>
      <c r="AT105" s="21">
        <v>14.153550665385186</v>
      </c>
      <c r="AU105" s="21">
        <v>9.7511976710891801</v>
      </c>
      <c r="AV105" s="21">
        <v>0.50266333333333335</v>
      </c>
      <c r="AW105" s="21">
        <v>5.4997122486288887</v>
      </c>
      <c r="AX105" s="21">
        <v>3.9197379876293983</v>
      </c>
      <c r="BI105" s="21">
        <v>156.93087102995887</v>
      </c>
      <c r="BJ105" s="21">
        <v>23.904748336474366</v>
      </c>
      <c r="BK105" s="21">
        <v>9.419450236258287</v>
      </c>
    </row>
    <row r="106" spans="1:63" s="21" customFormat="1" ht="15">
      <c r="A106" s="19" t="s">
        <v>244</v>
      </c>
      <c r="B106" s="20">
        <v>34024</v>
      </c>
      <c r="C106" s="21">
        <v>0.3613963039014374</v>
      </c>
      <c r="D106" s="28"/>
      <c r="AP106" s="21">
        <v>0.31575383333333329</v>
      </c>
      <c r="AQ106" s="21">
        <v>138.63443249959073</v>
      </c>
      <c r="AR106" s="21">
        <v>9.180528879760093</v>
      </c>
      <c r="AS106" s="21">
        <v>0.50831000000000004</v>
      </c>
      <c r="AT106" s="21">
        <v>8.303483094573334</v>
      </c>
      <c r="AU106" s="21">
        <v>10.195926248749196</v>
      </c>
      <c r="AV106" s="21">
        <v>0.4671333333333334</v>
      </c>
      <c r="AW106" s="21">
        <v>5.3136605596148163</v>
      </c>
      <c r="AX106" s="21">
        <v>4.0264728935483722</v>
      </c>
      <c r="BI106" s="21">
        <v>147.81496137935082</v>
      </c>
      <c r="BJ106" s="21">
        <v>18.49940934332253</v>
      </c>
      <c r="BK106" s="21">
        <v>9.3401334531631885</v>
      </c>
    </row>
    <row r="107" spans="1:63" s="21" customFormat="1" ht="15">
      <c r="A107" s="19" t="s">
        <v>244</v>
      </c>
      <c r="B107" s="20">
        <v>34064</v>
      </c>
      <c r="C107" s="21">
        <v>0.47091033538672145</v>
      </c>
      <c r="D107" s="28"/>
      <c r="AP107" s="21">
        <v>0.412605</v>
      </c>
      <c r="AQ107" s="21">
        <v>112.67676410095001</v>
      </c>
      <c r="AR107" s="21">
        <v>27.660974092573017</v>
      </c>
      <c r="AS107" s="21">
        <v>0.5475066666666667</v>
      </c>
      <c r="AT107" s="21">
        <v>3.4985576840459269</v>
      </c>
      <c r="AU107" s="21">
        <v>15.609479057271411</v>
      </c>
      <c r="AV107" s="21">
        <v>0.51722000000000012</v>
      </c>
      <c r="AW107" s="21">
        <v>1.2747737094742226</v>
      </c>
      <c r="AX107" s="21">
        <v>9.023968033135052</v>
      </c>
      <c r="BI107" s="21">
        <v>140.33773819352302</v>
      </c>
      <c r="BJ107" s="21">
        <v>19.108036741317338</v>
      </c>
      <c r="BK107" s="21">
        <v>10.298741742609275</v>
      </c>
    </row>
    <row r="108" spans="1:63" s="21" customFormat="1" ht="15">
      <c r="A108" s="19" t="s">
        <v>244</v>
      </c>
      <c r="B108" s="20">
        <v>34199</v>
      </c>
      <c r="C108" s="21">
        <v>0.84052019164955505</v>
      </c>
      <c r="D108" s="28"/>
      <c r="AP108" s="21">
        <v>0.49051987500000005</v>
      </c>
      <c r="AQ108" s="21">
        <v>27.901305156663756</v>
      </c>
      <c r="AR108" s="21">
        <v>17.946099644976737</v>
      </c>
      <c r="AS108" s="21">
        <v>0.62034500000000004</v>
      </c>
      <c r="AT108" s="21">
        <v>4.3350477310845843</v>
      </c>
      <c r="AU108" s="21">
        <v>18.144765837105048</v>
      </c>
      <c r="AV108" s="21">
        <v>0.53292250000000008</v>
      </c>
      <c r="AW108" s="21">
        <v>1.237427663614771</v>
      </c>
      <c r="AX108" s="21">
        <v>13.283765635236659</v>
      </c>
      <c r="BI108" s="21">
        <v>45.847404801640494</v>
      </c>
      <c r="BJ108" s="21">
        <v>22.479813568189634</v>
      </c>
      <c r="BK108" s="21">
        <v>14.521193298851429</v>
      </c>
    </row>
    <row r="109" spans="1:63" s="21" customFormat="1" ht="15">
      <c r="A109" s="19" t="s">
        <v>244</v>
      </c>
      <c r="B109" s="20">
        <v>34634</v>
      </c>
      <c r="C109" s="21">
        <v>2.0314852840520192</v>
      </c>
      <c r="D109" s="28"/>
      <c r="AP109" s="21">
        <v>0.40934683333333333</v>
      </c>
      <c r="AQ109" s="21">
        <v>0.778510348542513</v>
      </c>
      <c r="AR109" s="21">
        <v>8.7704360761619082E-2</v>
      </c>
      <c r="BI109" s="21">
        <v>0.86621470930413214</v>
      </c>
    </row>
    <row r="110" spans="1:63" s="21" customFormat="1" ht="15">
      <c r="A110" s="19" t="s">
        <v>244</v>
      </c>
      <c r="B110" s="20">
        <v>34663</v>
      </c>
      <c r="C110" s="21">
        <v>2.1108829568788501</v>
      </c>
      <c r="D110" s="28"/>
      <c r="AP110" s="21">
        <v>0.4971443333333333</v>
      </c>
      <c r="AQ110" s="21">
        <v>336.86917627906666</v>
      </c>
      <c r="AR110" s="21">
        <v>1.4778787234148987</v>
      </c>
      <c r="BI110" s="21">
        <v>338.34705500248157</v>
      </c>
    </row>
    <row r="111" spans="1:63" s="21" customFormat="1" ht="15">
      <c r="A111" s="19" t="s">
        <v>244</v>
      </c>
      <c r="B111" s="20">
        <v>34712</v>
      </c>
      <c r="C111" s="21">
        <v>2.2450376454483232</v>
      </c>
      <c r="D111" s="28"/>
      <c r="AP111" s="21">
        <v>0.32584550000000001</v>
      </c>
      <c r="AQ111" s="21">
        <v>49.021206416948885</v>
      </c>
      <c r="AR111" s="21">
        <v>6.9445486713228028</v>
      </c>
      <c r="BI111" s="21">
        <v>55.965755088271692</v>
      </c>
    </row>
    <row r="112" spans="1:63" s="21" customFormat="1" ht="15">
      <c r="A112" s="19" t="s">
        <v>244</v>
      </c>
      <c r="B112" s="20">
        <v>34760</v>
      </c>
      <c r="C112" s="21">
        <v>2.3764544832306638</v>
      </c>
      <c r="D112" s="28"/>
      <c r="AP112" s="21">
        <v>0.319185</v>
      </c>
      <c r="AQ112" s="21">
        <v>70.064157135350001</v>
      </c>
      <c r="AR112" s="21">
        <v>8.1261366097471601</v>
      </c>
      <c r="BI112" s="21">
        <v>78.190293745097165</v>
      </c>
    </row>
    <row r="113" spans="1:66" s="21" customFormat="1" ht="15">
      <c r="A113" s="19" t="s">
        <v>244</v>
      </c>
      <c r="B113" s="20">
        <v>34844</v>
      </c>
      <c r="C113" s="21">
        <v>2.6064339493497606</v>
      </c>
      <c r="D113" s="28"/>
      <c r="AP113" s="21">
        <v>0.52073000000000003</v>
      </c>
      <c r="AQ113" s="21">
        <v>19.09919376431111</v>
      </c>
      <c r="AR113" s="21">
        <v>3.0728443548327178</v>
      </c>
      <c r="BI113" s="21">
        <v>22.172038119143828</v>
      </c>
    </row>
    <row r="114" spans="1:66" s="21" customFormat="1" ht="15">
      <c r="A114" s="19" t="s">
        <v>244</v>
      </c>
      <c r="B114" s="20">
        <v>34963</v>
      </c>
      <c r="C114" s="21">
        <v>2.9322381930184807</v>
      </c>
      <c r="D114" s="28"/>
      <c r="AP114" s="21">
        <v>0.56643083333333333</v>
      </c>
      <c r="AQ114" s="21">
        <v>3.3113467417747633</v>
      </c>
      <c r="AR114" s="21">
        <v>1.5327660292326617</v>
      </c>
      <c r="BI114" s="21">
        <v>4.844112771007425</v>
      </c>
    </row>
    <row r="115" spans="1:66" s="21" customFormat="1" ht="15">
      <c r="A115" s="19" t="s">
        <v>244</v>
      </c>
      <c r="B115" s="20">
        <v>35052</v>
      </c>
      <c r="C115" s="21">
        <v>3.1759069130732374</v>
      </c>
      <c r="D115" s="28"/>
      <c r="AP115" s="21">
        <v>0.53044683333333331</v>
      </c>
      <c r="AQ115" s="21">
        <v>6.1682182517106672E-2</v>
      </c>
      <c r="AR115" s="21">
        <v>6.1623744414176177E-3</v>
      </c>
      <c r="BI115" s="21">
        <v>6.7844556958524288E-2</v>
      </c>
    </row>
    <row r="116" spans="1:66" s="21" customFormat="1" ht="15">
      <c r="A116" s="19" t="s">
        <v>244</v>
      </c>
      <c r="B116" s="20">
        <v>35178</v>
      </c>
      <c r="C116" s="21">
        <v>3.5208761122518824</v>
      </c>
      <c r="D116" s="28"/>
      <c r="AP116" s="21">
        <v>0.50224783333333334</v>
      </c>
      <c r="AQ116" s="21">
        <v>4.7373526847925183</v>
      </c>
      <c r="AR116" s="21">
        <v>5.507094440474955E-2</v>
      </c>
      <c r="BI116" s="21">
        <v>4.7924236291972679</v>
      </c>
    </row>
    <row r="117" spans="1:66" s="21" customFormat="1" ht="15">
      <c r="A117" s="19" t="s">
        <v>244</v>
      </c>
      <c r="B117" s="20">
        <v>35264</v>
      </c>
      <c r="C117" s="21">
        <v>3.7563312799452429</v>
      </c>
      <c r="D117" s="28"/>
      <c r="AP117" s="21">
        <v>0.55397483333333331</v>
      </c>
      <c r="AQ117" s="21">
        <v>1.0896840515489317</v>
      </c>
      <c r="AR117" s="21">
        <v>0.36068069931530727</v>
      </c>
      <c r="BI117" s="21">
        <v>1.450364750864239</v>
      </c>
    </row>
    <row r="118" spans="1:66" s="21" customFormat="1" ht="15">
      <c r="A118" s="19" t="s">
        <v>244</v>
      </c>
      <c r="B118" s="20">
        <v>35388</v>
      </c>
      <c r="C118" s="21">
        <v>4.0958247775496233</v>
      </c>
      <c r="D118" s="28"/>
      <c r="AP118" s="21">
        <v>0.60800850000000006</v>
      </c>
      <c r="AQ118" s="21">
        <v>0.83746949056463005</v>
      </c>
      <c r="AR118" s="21">
        <v>6.8394979079525577E-3</v>
      </c>
      <c r="BI118" s="21">
        <v>0.84430898847258262</v>
      </c>
    </row>
    <row r="119" spans="1:66" s="21" customFormat="1" ht="15">
      <c r="A119" s="19" t="s">
        <v>241</v>
      </c>
      <c r="B119" s="20">
        <v>33983</v>
      </c>
      <c r="C119" s="21">
        <v>0.24914442162902123</v>
      </c>
      <c r="D119" s="28"/>
      <c r="AP119" s="21">
        <v>0.40554083333333329</v>
      </c>
      <c r="AQ119" s="21">
        <v>669.87643094438886</v>
      </c>
      <c r="AR119" s="21">
        <v>15.308000741660933</v>
      </c>
      <c r="AS119" s="21">
        <v>0.53144666666666673</v>
      </c>
      <c r="AT119" s="21">
        <v>41.071942726059277</v>
      </c>
      <c r="AU119" s="21">
        <v>14.57107362342113</v>
      </c>
      <c r="AV119" s="21">
        <v>0.48161666666666669</v>
      </c>
      <c r="AW119" s="21">
        <v>33.921005717031477</v>
      </c>
      <c r="AX119" s="21">
        <v>7.3138998269940689</v>
      </c>
      <c r="BI119" s="21">
        <v>685.18443168604983</v>
      </c>
      <c r="BJ119" s="21">
        <v>55.643016349480405</v>
      </c>
      <c r="BK119" s="21">
        <v>41.234905544025544</v>
      </c>
    </row>
    <row r="120" spans="1:66" s="21" customFormat="1" ht="15">
      <c r="A120" s="19" t="s">
        <v>241</v>
      </c>
      <c r="B120" s="20">
        <v>34024</v>
      </c>
      <c r="C120" s="21">
        <v>0.3613963039014374</v>
      </c>
      <c r="D120" s="28"/>
      <c r="AP120" s="21">
        <v>0.3681151666666666</v>
      </c>
      <c r="AQ120" s="21">
        <v>646.81946220728139</v>
      </c>
      <c r="AR120" s="21">
        <v>23.340583189904031</v>
      </c>
      <c r="AS120" s="21">
        <v>0.52543333333333342</v>
      </c>
      <c r="AT120" s="21">
        <v>76.808754250148169</v>
      </c>
      <c r="AU120" s="21">
        <v>16.635815116403077</v>
      </c>
      <c r="AV120" s="21">
        <v>0.45481333333333329</v>
      </c>
      <c r="AW120" s="21">
        <v>8.0736641153259256</v>
      </c>
      <c r="AX120" s="21">
        <v>4.7949697261449042</v>
      </c>
      <c r="BI120" s="21">
        <v>670.1600453971854</v>
      </c>
      <c r="BJ120" s="21">
        <v>93.444569366551249</v>
      </c>
      <c r="BK120" s="21">
        <v>12.86863384147083</v>
      </c>
    </row>
    <row r="121" spans="1:66" s="21" customFormat="1" ht="15">
      <c r="A121" s="19" t="s">
        <v>241</v>
      </c>
      <c r="B121" s="20">
        <v>34064</v>
      </c>
      <c r="C121" s="21">
        <v>0.47091033538672145</v>
      </c>
      <c r="D121" s="28"/>
      <c r="AP121" s="21">
        <v>0.40905849999999999</v>
      </c>
      <c r="AQ121" s="21">
        <v>223.79180567481106</v>
      </c>
      <c r="AR121" s="21">
        <v>37.907551998528028</v>
      </c>
      <c r="AS121" s="21">
        <v>0.54904666666666668</v>
      </c>
      <c r="AT121" s="21">
        <v>17.748747309170373</v>
      </c>
      <c r="AU121" s="21">
        <v>37.22156869100435</v>
      </c>
      <c r="AV121" s="21">
        <v>0.48814333333333337</v>
      </c>
      <c r="AW121" s="21">
        <v>2.6538991655814819</v>
      </c>
      <c r="AX121" s="21">
        <v>13.986270453711581</v>
      </c>
      <c r="BI121" s="21">
        <v>261.69935767333908</v>
      </c>
      <c r="BJ121" s="21">
        <v>54.970316000174719</v>
      </c>
      <c r="BK121" s="21">
        <v>16.640169619293061</v>
      </c>
    </row>
    <row r="122" spans="1:66" s="21" customFormat="1" ht="15">
      <c r="A122" s="19" t="s">
        <v>241</v>
      </c>
      <c r="B122" s="20">
        <v>34142</v>
      </c>
      <c r="C122" s="21">
        <v>0.68446269678302529</v>
      </c>
      <c r="D122" s="28"/>
    </row>
    <row r="123" spans="1:66" s="21" customFormat="1" ht="15">
      <c r="A123" s="19" t="s">
        <v>241</v>
      </c>
      <c r="B123" s="20">
        <v>34199</v>
      </c>
      <c r="C123" s="21">
        <v>0.84052019164955505</v>
      </c>
      <c r="D123" s="28"/>
      <c r="AP123" s="21">
        <v>0.46300566666666659</v>
      </c>
      <c r="AQ123" s="21">
        <v>65.248736609764805</v>
      </c>
      <c r="AR123" s="21">
        <v>14.588236747863585</v>
      </c>
      <c r="AS123" s="21">
        <v>0.5874733333333334</v>
      </c>
      <c r="AT123" s="21">
        <v>20.023315112940743</v>
      </c>
      <c r="AU123" s="21">
        <v>21.491465712560039</v>
      </c>
      <c r="AV123" s="21">
        <v>0.51197666666666664</v>
      </c>
      <c r="AW123" s="21">
        <v>2.2064224929755558</v>
      </c>
      <c r="AX123" s="21">
        <v>22.777027229952417</v>
      </c>
      <c r="BI123" s="21">
        <v>79.836973357628395</v>
      </c>
      <c r="BJ123" s="21">
        <v>41.514780825500779</v>
      </c>
      <c r="BK123" s="21">
        <v>24.983449722927972</v>
      </c>
    </row>
    <row r="124" spans="1:66" s="21" customFormat="1" ht="15">
      <c r="A124" s="19" t="s">
        <v>241</v>
      </c>
      <c r="B124" s="20">
        <v>34311</v>
      </c>
      <c r="C124" s="21">
        <v>1.1499999999999999</v>
      </c>
      <c r="D124" s="28"/>
      <c r="AY124" s="21">
        <v>0.44788333333333341</v>
      </c>
      <c r="AZ124" s="21">
        <v>24.775566828833337</v>
      </c>
      <c r="BA124" s="21">
        <v>6.2267217154645893</v>
      </c>
      <c r="BB124" s="21">
        <v>0.53327999999999998</v>
      </c>
      <c r="BC124" s="21">
        <v>39.970167324266669</v>
      </c>
      <c r="BD124" s="21">
        <v>8.7041032401180018</v>
      </c>
      <c r="BE124" s="21">
        <v>0.59308333333333341</v>
      </c>
      <c r="BF124" s="21">
        <v>29.436039117527788</v>
      </c>
      <c r="BG124" s="21">
        <v>13.23759727885898</v>
      </c>
      <c r="BL124" s="21">
        <v>31.002288544297926</v>
      </c>
      <c r="BM124" s="21">
        <v>48.67427056438467</v>
      </c>
      <c r="BN124" s="21">
        <v>31.002288544297926</v>
      </c>
    </row>
    <row r="125" spans="1:66" s="21" customFormat="1" ht="15">
      <c r="A125" s="19" t="s">
        <v>241</v>
      </c>
      <c r="B125" s="20">
        <v>34492</v>
      </c>
      <c r="C125" s="21">
        <v>1.6427104722792607</v>
      </c>
      <c r="D125" s="28"/>
      <c r="AP125" s="21">
        <v>0.45101100000000005</v>
      </c>
      <c r="AQ125" s="21">
        <v>10.907544935081667</v>
      </c>
      <c r="AR125" s="21">
        <v>3.0345099287120099</v>
      </c>
      <c r="AS125" s="21">
        <v>0.57442000000000004</v>
      </c>
      <c r="AT125" s="21">
        <v>27.943025720524442</v>
      </c>
      <c r="AU125" s="21">
        <v>16.669059657804898</v>
      </c>
      <c r="AV125" s="21">
        <v>0.50500999999999996</v>
      </c>
      <c r="AW125" s="21">
        <v>8.796095310267221</v>
      </c>
      <c r="AX125" s="21">
        <v>20.551421918107863</v>
      </c>
      <c r="BI125" s="21">
        <v>13.942054863793677</v>
      </c>
      <c r="BJ125" s="21">
        <v>44.61208537832934</v>
      </c>
      <c r="BK125" s="21">
        <v>29.347517228375082</v>
      </c>
    </row>
    <row r="126" spans="1:66" s="21" customFormat="1" ht="15">
      <c r="A126" s="19" t="s">
        <v>241</v>
      </c>
      <c r="B126" s="20">
        <v>34634</v>
      </c>
      <c r="C126" s="21">
        <v>2.0314852840520192</v>
      </c>
      <c r="D126" s="28"/>
      <c r="AP126" s="21">
        <v>0.39530500000000002</v>
      </c>
    </row>
    <row r="127" spans="1:66" s="21" customFormat="1" ht="15">
      <c r="A127" s="19" t="s">
        <v>241</v>
      </c>
      <c r="B127" s="20">
        <v>34663</v>
      </c>
      <c r="C127" s="21">
        <v>2.1108829568788501</v>
      </c>
      <c r="D127" s="28"/>
      <c r="AP127" s="21">
        <v>0.45758499999999996</v>
      </c>
      <c r="AQ127" s="21">
        <v>669.77933626099991</v>
      </c>
      <c r="AR127" s="21">
        <v>2.1306787591235956</v>
      </c>
      <c r="AS127" s="21">
        <v>0.53522333333333338</v>
      </c>
      <c r="AT127" s="21">
        <v>0.97138321466511135</v>
      </c>
      <c r="AU127" s="21">
        <v>4.9592546376917959</v>
      </c>
      <c r="AV127" s="21">
        <v>0.49738333333333334</v>
      </c>
      <c r="AW127" s="21">
        <v>0.11728456504722222</v>
      </c>
      <c r="AX127" s="21">
        <v>6.5327061602294858</v>
      </c>
      <c r="BI127" s="21">
        <v>671.91001502012352</v>
      </c>
      <c r="BJ127" s="21">
        <v>5.9306378523569077</v>
      </c>
      <c r="BK127" s="21">
        <v>6.6499907252767079</v>
      </c>
    </row>
    <row r="128" spans="1:66" s="21" customFormat="1" ht="15">
      <c r="A128" s="19" t="s">
        <v>241</v>
      </c>
      <c r="B128" s="20">
        <v>34712</v>
      </c>
      <c r="C128" s="21">
        <v>2.2450376454483232</v>
      </c>
      <c r="D128" s="28"/>
      <c r="AP128" s="21">
        <v>0.36038783333333335</v>
      </c>
      <c r="AQ128" s="21">
        <v>491.2750843627278</v>
      </c>
      <c r="AR128" s="21">
        <v>10.513928869832517</v>
      </c>
      <c r="AS128" s="21">
        <v>0.45400666666666672</v>
      </c>
      <c r="AT128" s="21">
        <v>164.21306118311114</v>
      </c>
      <c r="AU128" s="21">
        <v>12.705801620671943</v>
      </c>
      <c r="AV128" s="21">
        <v>0.60899666666666674</v>
      </c>
      <c r="AW128" s="21">
        <v>42.042063230118529</v>
      </c>
      <c r="AX128" s="21">
        <v>7.0737555899073818</v>
      </c>
      <c r="BI128" s="21">
        <v>501.78901323256031</v>
      </c>
      <c r="BJ128" s="21">
        <v>176.91886280378307</v>
      </c>
      <c r="BK128" s="21">
        <v>49.115818820025908</v>
      </c>
    </row>
    <row r="129" spans="1:66" s="21" customFormat="1" ht="15">
      <c r="A129" s="19" t="s">
        <v>241</v>
      </c>
      <c r="B129" s="20">
        <v>34760</v>
      </c>
      <c r="C129" s="21">
        <v>2.3764544832306638</v>
      </c>
      <c r="D129" s="28"/>
      <c r="AP129" s="21">
        <v>0.3197328333333333</v>
      </c>
      <c r="AQ129" s="21">
        <v>194.38856396370181</v>
      </c>
      <c r="AR129" s="21">
        <v>12.883488151785299</v>
      </c>
      <c r="AS129" s="21">
        <v>0.45305333333333336</v>
      </c>
      <c r="AT129" s="21">
        <v>62.243406242681488</v>
      </c>
      <c r="AU129" s="21">
        <v>14.002026850106432</v>
      </c>
      <c r="AV129" s="21">
        <v>0.44278666666666666</v>
      </c>
      <c r="AW129" s="21">
        <v>5.5345014893259261</v>
      </c>
      <c r="AX129" s="21">
        <v>10.410469004474816</v>
      </c>
      <c r="BI129" s="21">
        <v>207.2720521154871</v>
      </c>
      <c r="BJ129" s="21">
        <v>76.24543309278792</v>
      </c>
      <c r="BK129" s="21">
        <v>15.944970493800742</v>
      </c>
    </row>
    <row r="130" spans="1:66" s="21" customFormat="1" ht="15">
      <c r="A130" s="19" t="s">
        <v>241</v>
      </c>
      <c r="B130" s="20">
        <v>34844</v>
      </c>
      <c r="C130" s="21">
        <v>2.6064339493497606</v>
      </c>
      <c r="D130" s="28"/>
      <c r="AP130" s="21">
        <v>0.49008016666666671</v>
      </c>
      <c r="AQ130" s="21">
        <v>236.4959875903204</v>
      </c>
      <c r="AR130" s="21">
        <v>11.404228955312913</v>
      </c>
      <c r="AS130" s="21">
        <v>0.54963333333333342</v>
      </c>
      <c r="AT130" s="21">
        <v>83.234398050222239</v>
      </c>
      <c r="AU130" s="21">
        <v>19.248154733092349</v>
      </c>
      <c r="AV130" s="21">
        <v>0.51447000000000009</v>
      </c>
      <c r="AW130" s="21">
        <v>8.113060538660001</v>
      </c>
      <c r="AX130" s="21">
        <v>14.949969909257373</v>
      </c>
      <c r="BI130" s="21">
        <v>247.9002165456333</v>
      </c>
      <c r="BJ130" s="21">
        <v>102.48255278331459</v>
      </c>
      <c r="BK130" s="21">
        <v>23.063030447917374</v>
      </c>
    </row>
    <row r="131" spans="1:66" s="21" customFormat="1" ht="15">
      <c r="A131" s="19" t="s">
        <v>241</v>
      </c>
      <c r="B131" s="20">
        <v>34963</v>
      </c>
      <c r="C131" s="21">
        <v>2.9322381930184807</v>
      </c>
      <c r="D131" s="28"/>
      <c r="AP131" s="21">
        <v>0.50187300000000001</v>
      </c>
      <c r="AQ131" s="21">
        <v>30.609343064913666</v>
      </c>
      <c r="AR131" s="21">
        <v>3.545229880836863</v>
      </c>
      <c r="AS131" s="21">
        <v>0.57640000000000002</v>
      </c>
      <c r="AT131" s="21">
        <v>46.080899377333338</v>
      </c>
      <c r="AU131" s="21">
        <v>9.4156395750021993</v>
      </c>
      <c r="AV131" s="21">
        <v>0.53548000000000007</v>
      </c>
      <c r="AW131" s="21">
        <v>548.73344890808903</v>
      </c>
      <c r="AX131" s="21">
        <v>12.007826723227492</v>
      </c>
      <c r="BI131" s="21">
        <v>34.15457294575053</v>
      </c>
      <c r="BJ131" s="21">
        <v>55.496538952335541</v>
      </c>
      <c r="BK131" s="21">
        <v>560.74127563131651</v>
      </c>
    </row>
    <row r="132" spans="1:66" s="21" customFormat="1" ht="15">
      <c r="A132" s="19" t="s">
        <v>241</v>
      </c>
      <c r="B132" s="20">
        <v>35052</v>
      </c>
      <c r="C132" s="21">
        <v>3.1759069130732374</v>
      </c>
      <c r="D132" s="28"/>
      <c r="AP132" s="21">
        <v>0.5194036666666666</v>
      </c>
      <c r="AQ132" s="21">
        <v>11.833207500370147</v>
      </c>
      <c r="AR132" s="21">
        <v>8.5502970256130055</v>
      </c>
      <c r="AS132" s="21">
        <v>0.53119000000000005</v>
      </c>
      <c r="AT132" s="21">
        <v>28.491939119233333</v>
      </c>
      <c r="AU132" s="21">
        <v>13.793081454405433</v>
      </c>
      <c r="AV132" s="21">
        <v>0.43340000000000001</v>
      </c>
      <c r="AW132" s="21">
        <v>5.2721356174666658</v>
      </c>
      <c r="AX132" s="21">
        <v>10.446931240451653</v>
      </c>
      <c r="BI132" s="21">
        <v>20.383504525983152</v>
      </c>
      <c r="BJ132" s="21">
        <v>42.285020573638768</v>
      </c>
      <c r="BK132" s="21">
        <v>15.719066857918317</v>
      </c>
    </row>
    <row r="133" spans="1:66" s="21" customFormat="1" ht="15">
      <c r="A133" s="19" t="s">
        <v>241</v>
      </c>
      <c r="B133" s="20">
        <v>35178</v>
      </c>
      <c r="C133" s="21">
        <v>3.5208761122518824</v>
      </c>
      <c r="D133" s="28"/>
      <c r="AP133" s="21">
        <v>0.55466683333333333</v>
      </c>
      <c r="AQ133" s="21">
        <v>4.828800213627833</v>
      </c>
      <c r="AR133" s="21">
        <v>3.6555273480034671</v>
      </c>
      <c r="AS133" s="21">
        <v>0.55293333333333328</v>
      </c>
      <c r="AT133" s="21">
        <v>11.398322431792593</v>
      </c>
      <c r="AU133" s="21">
        <v>8.4159240648460258</v>
      </c>
      <c r="AV133" s="21">
        <v>0.49243333333333345</v>
      </c>
      <c r="AW133" s="21">
        <v>2.6180107095592597</v>
      </c>
      <c r="AX133" s="21">
        <v>8.4299769290857789</v>
      </c>
      <c r="BI133" s="21">
        <v>8.4843275616313001</v>
      </c>
      <c r="BJ133" s="21">
        <v>19.814246496638617</v>
      </c>
      <c r="BK133" s="21">
        <v>11.047987638645038</v>
      </c>
    </row>
    <row r="134" spans="1:66" s="21" customFormat="1" ht="15">
      <c r="A134" s="19" t="s">
        <v>241</v>
      </c>
      <c r="B134" s="20">
        <v>35264</v>
      </c>
      <c r="C134" s="21">
        <v>3.7563312799452429</v>
      </c>
      <c r="D134" s="28"/>
      <c r="AP134" s="21">
        <v>0.50504466666666659</v>
      </c>
      <c r="AQ134" s="21">
        <v>4.179129634830888</v>
      </c>
      <c r="AR134" s="21">
        <v>4.4658633705899708</v>
      </c>
      <c r="AS134" s="21">
        <v>0.56793000000000005</v>
      </c>
      <c r="AT134" s="21">
        <v>4.540284644023334</v>
      </c>
      <c r="AU134" s="21">
        <v>5.6371756472385171</v>
      </c>
      <c r="AV134" s="21">
        <v>0.49324000000000007</v>
      </c>
      <c r="AW134" s="21">
        <v>2.1249599622533339</v>
      </c>
      <c r="AX134" s="21">
        <v>7.6384731934735051</v>
      </c>
      <c r="BI134" s="21">
        <v>8.6449930054208579</v>
      </c>
      <c r="BJ134" s="21">
        <v>10.177460291261852</v>
      </c>
      <c r="BK134" s="21">
        <v>9.7634331557268386</v>
      </c>
    </row>
    <row r="135" spans="1:66" s="21" customFormat="1" ht="15">
      <c r="A135" s="19" t="s">
        <v>241</v>
      </c>
      <c r="B135" s="20">
        <v>35388</v>
      </c>
      <c r="C135" s="21">
        <v>4.0958247775496233</v>
      </c>
      <c r="D135" s="28"/>
      <c r="AP135" s="21">
        <v>0.62271350000000003</v>
      </c>
      <c r="AQ135" s="21">
        <v>3.0621030660309452</v>
      </c>
      <c r="AR135" s="21">
        <v>1.0654291160565077</v>
      </c>
      <c r="AS135" s="21">
        <v>0.61754000000000009</v>
      </c>
      <c r="AT135" s="21">
        <v>4.8357940817511125</v>
      </c>
      <c r="AU135" s="21">
        <v>1.3562319540520347</v>
      </c>
      <c r="AV135" s="21">
        <v>0.51788000000000001</v>
      </c>
      <c r="AW135" s="21">
        <v>1.6489072483644442</v>
      </c>
      <c r="AX135" s="21">
        <v>2.6866356892649286</v>
      </c>
      <c r="BI135" s="21">
        <v>4.1275321820874531</v>
      </c>
      <c r="BJ135" s="21">
        <v>6.1920260358031474</v>
      </c>
      <c r="BK135" s="21">
        <v>4.3355429376293726</v>
      </c>
    </row>
    <row r="136" spans="1:66" s="21" customFormat="1" ht="15">
      <c r="A136" s="19" t="s">
        <v>245</v>
      </c>
      <c r="B136" s="20">
        <v>33983</v>
      </c>
      <c r="C136" s="21">
        <v>0.24914442162902123</v>
      </c>
      <c r="D136" s="28"/>
      <c r="AP136" s="21">
        <v>0.35934983333333326</v>
      </c>
      <c r="AQ136" s="21">
        <v>49.018660417949448</v>
      </c>
      <c r="AR136" s="21">
        <v>14.051976107463343</v>
      </c>
      <c r="AS136" s="21">
        <v>0.54813000000000001</v>
      </c>
      <c r="AT136" s="21">
        <v>6.9945475222700004</v>
      </c>
      <c r="AU136" s="21">
        <v>11.833001163700617</v>
      </c>
      <c r="AV136" s="21">
        <v>0.49679666666666672</v>
      </c>
      <c r="AW136" s="21">
        <v>822.30462405156595</v>
      </c>
      <c r="AX136" s="21">
        <v>2.6316743150316522</v>
      </c>
      <c r="BI136" s="21">
        <v>63.070636525412795</v>
      </c>
      <c r="BJ136" s="21">
        <v>18.827548685970619</v>
      </c>
      <c r="BK136" s="21">
        <v>824.93629836659761</v>
      </c>
    </row>
    <row r="137" spans="1:66" s="21" customFormat="1" ht="15">
      <c r="A137" s="19" t="s">
        <v>245</v>
      </c>
      <c r="B137" s="20">
        <v>34024</v>
      </c>
      <c r="C137" s="21">
        <v>0.3613963039014374</v>
      </c>
      <c r="D137" s="28"/>
      <c r="AP137" s="21">
        <v>0.30254816666666667</v>
      </c>
      <c r="AS137" s="21">
        <v>0.49914333333333338</v>
      </c>
      <c r="AT137" s="21">
        <v>38.404058118066672</v>
      </c>
      <c r="AU137" s="21">
        <v>12.37284599721033</v>
      </c>
      <c r="AV137" s="21">
        <v>0.50027999999999995</v>
      </c>
      <c r="AW137" s="21">
        <v>16.817337604760002</v>
      </c>
      <c r="AX137" s="21">
        <v>4.6190747810573853</v>
      </c>
      <c r="BJ137" s="21">
        <v>50.776904115277006</v>
      </c>
      <c r="BK137" s="21">
        <v>21.436412385817388</v>
      </c>
    </row>
    <row r="138" spans="1:66" s="21" customFormat="1" ht="15">
      <c r="A138" s="19" t="s">
        <v>245</v>
      </c>
      <c r="B138" s="20">
        <v>34064</v>
      </c>
      <c r="C138" s="21">
        <v>0.47091033538672145</v>
      </c>
      <c r="D138" s="28"/>
      <c r="AP138" s="21">
        <v>0.37212299999999998</v>
      </c>
      <c r="AQ138" s="21">
        <v>72.709551661669991</v>
      </c>
      <c r="AR138" s="21">
        <v>18.522078007779587</v>
      </c>
      <c r="AS138" s="21">
        <v>0.49386333333333338</v>
      </c>
      <c r="AT138" s="21">
        <v>2.1916801995977777</v>
      </c>
      <c r="AU138" s="21">
        <v>9.9056893273651667</v>
      </c>
      <c r="AV138" s="21">
        <v>0.46933333333333338</v>
      </c>
      <c r="AW138" s="21">
        <v>0.74334922998518516</v>
      </c>
      <c r="AX138" s="21">
        <v>6.1829738536475141</v>
      </c>
      <c r="BI138" s="21">
        <v>91.231629669449575</v>
      </c>
      <c r="BJ138" s="21">
        <v>12.097369526962945</v>
      </c>
      <c r="BK138" s="21">
        <v>6.926323083632699</v>
      </c>
    </row>
    <row r="139" spans="1:66" s="21" customFormat="1" ht="15">
      <c r="A139" s="19" t="s">
        <v>245</v>
      </c>
      <c r="B139" s="20">
        <v>34199</v>
      </c>
      <c r="C139" s="21">
        <v>0.84052019164955505</v>
      </c>
      <c r="D139" s="28"/>
      <c r="AP139" s="21">
        <v>0.45072266666666666</v>
      </c>
      <c r="AQ139" s="21">
        <v>34.820594637422225</v>
      </c>
      <c r="AR139" s="21">
        <v>15.348265181855421</v>
      </c>
      <c r="AS139" s="21">
        <v>0.58842666666666676</v>
      </c>
      <c r="AT139" s="21">
        <v>6.1733724565333343</v>
      </c>
      <c r="AU139" s="21">
        <v>25.587003979957775</v>
      </c>
      <c r="AV139" s="21">
        <v>0.54585666666666677</v>
      </c>
      <c r="AW139" s="21">
        <v>1.9574295126140746</v>
      </c>
      <c r="AX139" s="21">
        <v>12.831680035391626</v>
      </c>
      <c r="BI139" s="21">
        <v>50.168859819277642</v>
      </c>
      <c r="BJ139" s="21">
        <v>31.760376436491107</v>
      </c>
      <c r="BK139" s="21">
        <v>14.789109548005701</v>
      </c>
    </row>
    <row r="140" spans="1:66" s="21" customFormat="1" ht="15">
      <c r="A140" s="19" t="s">
        <v>245</v>
      </c>
      <c r="B140" s="20">
        <v>34311</v>
      </c>
      <c r="C140" s="21">
        <v>1.1499999999999999</v>
      </c>
      <c r="D140" s="28"/>
      <c r="AY140" s="21">
        <v>0.50783333333333336</v>
      </c>
      <c r="AZ140" s="21">
        <v>103.64374901222223</v>
      </c>
      <c r="BA140" s="21">
        <v>7.6399867373132864</v>
      </c>
      <c r="BB140" s="21">
        <v>0.54879</v>
      </c>
      <c r="BC140" s="21">
        <v>56.344663819033329</v>
      </c>
      <c r="BD140" s="21">
        <v>11.341497533490282</v>
      </c>
      <c r="BE140" s="21">
        <v>0.58025000000000004</v>
      </c>
      <c r="BF140" s="21">
        <v>29.790607513333342</v>
      </c>
      <c r="BG140" s="21">
        <v>12.239811792103987</v>
      </c>
      <c r="BL140" s="21">
        <v>111.28373574953551</v>
      </c>
      <c r="BM140" s="21">
        <v>67.686161352523612</v>
      </c>
      <c r="BN140" s="21">
        <v>111.28373574953551</v>
      </c>
    </row>
    <row r="141" spans="1:66" s="21" customFormat="1" ht="15">
      <c r="A141" s="19" t="s">
        <v>245</v>
      </c>
      <c r="B141" s="20">
        <v>34492</v>
      </c>
      <c r="C141" s="21">
        <v>1.6427104722792607</v>
      </c>
      <c r="D141" s="28"/>
      <c r="AP141" s="21">
        <v>0.47476966666666665</v>
      </c>
      <c r="AQ141" s="21">
        <v>87.420519844759639</v>
      </c>
      <c r="AR141" s="21">
        <v>3.252550954852651</v>
      </c>
      <c r="BI141" s="21">
        <v>90.67307079961229</v>
      </c>
    </row>
    <row r="142" spans="1:66" s="21" customFormat="1" ht="15">
      <c r="A142" s="19" t="s">
        <v>245</v>
      </c>
      <c r="B142" s="20">
        <v>34634</v>
      </c>
      <c r="C142" s="21">
        <v>2.0314852840520192</v>
      </c>
      <c r="D142" s="28"/>
      <c r="AP142" s="21">
        <v>0.42033233333333336</v>
      </c>
      <c r="AQ142" s="21">
        <v>20.391001494308153</v>
      </c>
      <c r="AR142" s="21">
        <v>4.6708488102450323</v>
      </c>
      <c r="BI142" s="21">
        <v>25.061850304553186</v>
      </c>
    </row>
    <row r="143" spans="1:66" s="21" customFormat="1" ht="15">
      <c r="A143" s="19" t="s">
        <v>245</v>
      </c>
      <c r="B143" s="20">
        <v>34663</v>
      </c>
      <c r="C143" s="21">
        <v>2.1108829568788501</v>
      </c>
      <c r="D143" s="28"/>
      <c r="AP143" s="21">
        <v>0.460872</v>
      </c>
      <c r="AQ143" s="21">
        <v>76.063524412960021</v>
      </c>
      <c r="AR143" s="21">
        <v>5.9944479566091582</v>
      </c>
      <c r="BI143" s="21">
        <v>82.057972369569185</v>
      </c>
    </row>
    <row r="144" spans="1:66" s="21" customFormat="1" ht="15">
      <c r="A144" s="19" t="s">
        <v>245</v>
      </c>
      <c r="B144" s="20">
        <v>34712</v>
      </c>
      <c r="C144" s="21">
        <v>2.2450376454483232</v>
      </c>
      <c r="D144" s="28"/>
      <c r="AP144" s="21">
        <v>0.33221766666666669</v>
      </c>
      <c r="AQ144" s="21">
        <v>108.96863863726298</v>
      </c>
      <c r="AR144" s="21">
        <v>9.5866495872514772</v>
      </c>
      <c r="AS144" s="21">
        <v>0.4591400000000001</v>
      </c>
      <c r="AT144" s="21">
        <v>13.043105052071114</v>
      </c>
      <c r="AU144" s="21">
        <v>9.4449882893714143</v>
      </c>
      <c r="AV144" s="21">
        <v>0.45950666666666673</v>
      </c>
      <c r="AW144" s="21">
        <v>3.4701293060508149</v>
      </c>
      <c r="AX144" s="21">
        <v>5.9167377385438558</v>
      </c>
      <c r="BI144" s="21">
        <v>118.55528822451446</v>
      </c>
      <c r="BJ144" s="21">
        <v>22.488093341442529</v>
      </c>
      <c r="BK144" s="21">
        <v>9.3868670445946698</v>
      </c>
    </row>
    <row r="145" spans="1:63" s="21" customFormat="1" ht="15">
      <c r="A145" s="19" t="s">
        <v>245</v>
      </c>
      <c r="B145" s="20">
        <v>34760</v>
      </c>
      <c r="C145" s="21">
        <v>2.3764544832306638</v>
      </c>
      <c r="D145" s="28"/>
      <c r="AP145" s="21">
        <v>0.32079966666666671</v>
      </c>
      <c r="AQ145" s="21">
        <v>385.30194314650373</v>
      </c>
      <c r="AR145" s="21">
        <v>12.426198346530576</v>
      </c>
      <c r="AS145" s="21">
        <v>0.44850666666666666</v>
      </c>
      <c r="AT145" s="21">
        <v>25.025769504918525</v>
      </c>
      <c r="AU145" s="21">
        <v>9.6272011890981446</v>
      </c>
      <c r="AV145" s="21">
        <v>0.42933000000000004</v>
      </c>
      <c r="AW145" s="21">
        <v>16.909953400596663</v>
      </c>
      <c r="AX145" s="21">
        <v>6.8468364193098799</v>
      </c>
      <c r="BI145" s="21">
        <v>397.72814149303429</v>
      </c>
      <c r="BJ145" s="21">
        <v>34.652970694016673</v>
      </c>
      <c r="BK145" s="21">
        <v>23.756789819906544</v>
      </c>
    </row>
    <row r="146" spans="1:63" s="21" customFormat="1" ht="15">
      <c r="A146" s="19" t="s">
        <v>245</v>
      </c>
      <c r="B146" s="20">
        <v>34844</v>
      </c>
      <c r="C146" s="21">
        <v>2.6064339493497606</v>
      </c>
      <c r="D146" s="28"/>
      <c r="AP146" s="21">
        <v>0.49457816666666665</v>
      </c>
      <c r="AQ146" s="21">
        <v>181.97689310598514</v>
      </c>
      <c r="AR146" s="21">
        <v>14.337361580577824</v>
      </c>
      <c r="AS146" s="21">
        <v>0.57548333333333335</v>
      </c>
      <c r="AT146" s="21">
        <v>5.638648000546814</v>
      </c>
      <c r="AU146" s="21">
        <v>16.179792009663828</v>
      </c>
      <c r="AV146" s="21">
        <v>0.55359333333333349</v>
      </c>
      <c r="AW146" s="21">
        <v>0.74928507795680011</v>
      </c>
      <c r="AX146" s="21">
        <v>13.168976537682344</v>
      </c>
      <c r="BI146" s="21">
        <v>196.31425468656298</v>
      </c>
      <c r="BJ146" s="21">
        <v>21.818440010210644</v>
      </c>
      <c r="BK146" s="21">
        <v>13.918261615639144</v>
      </c>
    </row>
    <row r="147" spans="1:63" s="21" customFormat="1" ht="15">
      <c r="A147" s="19" t="s">
        <v>245</v>
      </c>
      <c r="B147" s="20">
        <v>34963</v>
      </c>
      <c r="C147" s="21">
        <v>2.9322381930184807</v>
      </c>
      <c r="D147" s="28"/>
      <c r="AP147" s="21">
        <v>0.53064866666666666</v>
      </c>
      <c r="AQ147" s="21">
        <v>17.579515228054372</v>
      </c>
      <c r="AR147" s="21">
        <v>6.9237323157198638</v>
      </c>
      <c r="AS147" s="21">
        <v>0.61365333333333338</v>
      </c>
      <c r="AT147" s="21">
        <v>6.9056543749925936</v>
      </c>
      <c r="AU147" s="21">
        <v>8.8439480995499622</v>
      </c>
      <c r="AV147" s="21">
        <v>0.5578833333333334</v>
      </c>
      <c r="AW147" s="21">
        <v>4.799014581771667</v>
      </c>
      <c r="AX147" s="21">
        <v>9.5555228953944695</v>
      </c>
      <c r="BI147" s="21">
        <v>24.503247543774236</v>
      </c>
      <c r="BJ147" s="21">
        <v>15.749602474542556</v>
      </c>
      <c r="BK147" s="21">
        <v>14.354537477166136</v>
      </c>
    </row>
    <row r="148" spans="1:63" s="21" customFormat="1" ht="15">
      <c r="A148" s="19" t="s">
        <v>245</v>
      </c>
      <c r="B148" s="20">
        <v>35052</v>
      </c>
      <c r="C148" s="21">
        <v>3.1759069130732374</v>
      </c>
      <c r="D148" s="28"/>
      <c r="AP148" s="21">
        <v>0.53214800000000007</v>
      </c>
      <c r="AQ148" s="21">
        <v>133.74208250066224</v>
      </c>
      <c r="AR148" s="21">
        <v>7.9390618277016083</v>
      </c>
      <c r="AS148" s="21">
        <v>0.50644</v>
      </c>
      <c r="AT148" s="21">
        <v>10.103865201515552</v>
      </c>
      <c r="AU148" s="21">
        <v>6.6902274667976798</v>
      </c>
      <c r="AV148" s="21">
        <v>0.46350333333333332</v>
      </c>
      <c r="AW148" s="21">
        <v>2.3319221957655549</v>
      </c>
      <c r="AX148" s="21">
        <v>5.6504994379325</v>
      </c>
      <c r="BI148" s="21">
        <v>141.68114432836384</v>
      </c>
      <c r="BJ148" s="21">
        <v>16.794092668313233</v>
      </c>
      <c r="BK148" s="21">
        <v>7.9824216336980545</v>
      </c>
    </row>
    <row r="149" spans="1:63" s="21" customFormat="1" ht="15">
      <c r="A149" s="19" t="s">
        <v>245</v>
      </c>
      <c r="B149" s="20">
        <v>35178</v>
      </c>
      <c r="C149" s="21">
        <v>3.5208761122518824</v>
      </c>
      <c r="D149" s="28"/>
      <c r="AP149" s="21">
        <v>0.51874049999999994</v>
      </c>
      <c r="AQ149" s="21">
        <v>218.04724343919997</v>
      </c>
      <c r="AR149" s="21">
        <v>6.8979612183653485</v>
      </c>
      <c r="AS149" s="21">
        <v>0.55337333333333338</v>
      </c>
      <c r="AT149" s="21">
        <v>20.159387766466669</v>
      </c>
      <c r="AU149" s="21">
        <v>12.315811422230702</v>
      </c>
      <c r="AV149" s="21">
        <v>0.51260000000000006</v>
      </c>
      <c r="AW149" s="21">
        <v>4.6333780724000002</v>
      </c>
      <c r="AX149" s="21">
        <v>8.909560803757568</v>
      </c>
      <c r="BI149" s="21">
        <v>224.94520465756531</v>
      </c>
      <c r="BJ149" s="21">
        <v>32.475199188697374</v>
      </c>
      <c r="BK149" s="21">
        <v>13.542938876157567</v>
      </c>
    </row>
    <row r="150" spans="1:63" s="21" customFormat="1" ht="15">
      <c r="A150" s="19" t="s">
        <v>245</v>
      </c>
      <c r="B150" s="20">
        <v>35264</v>
      </c>
      <c r="C150" s="21">
        <v>3.7563312799452429</v>
      </c>
      <c r="D150" s="28"/>
      <c r="AP150" s="21">
        <v>0.51158983333333341</v>
      </c>
      <c r="AQ150" s="21">
        <v>92.452658177338179</v>
      </c>
      <c r="AR150" s="21">
        <v>9.353807839867514</v>
      </c>
      <c r="AS150" s="21">
        <v>0.58267000000000002</v>
      </c>
      <c r="AT150" s="21">
        <v>15.075083867775554</v>
      </c>
      <c r="AU150" s="21">
        <v>15.721600341956895</v>
      </c>
      <c r="AV150" s="21">
        <v>0.51344333333333336</v>
      </c>
      <c r="AW150" s="21">
        <v>1.7173471538984448</v>
      </c>
      <c r="AX150" s="21">
        <v>14.258664810975414</v>
      </c>
      <c r="BI150" s="21">
        <v>101.80646601720569</v>
      </c>
      <c r="BJ150" s="21">
        <v>30.796684209732447</v>
      </c>
      <c r="BK150" s="21">
        <v>15.976011964873859</v>
      </c>
    </row>
    <row r="151" spans="1:63" s="21" customFormat="1" ht="15">
      <c r="A151" s="19" t="s">
        <v>245</v>
      </c>
      <c r="B151" s="20">
        <v>35388</v>
      </c>
      <c r="C151" s="21">
        <v>4.0958247775496233</v>
      </c>
      <c r="D151" s="28"/>
      <c r="AP151" s="21">
        <v>0.57825249999999995</v>
      </c>
      <c r="AQ151" s="21">
        <v>25.289145260353333</v>
      </c>
      <c r="AR151" s="21">
        <v>3.2119947310048516</v>
      </c>
      <c r="AS151" s="21">
        <v>0.61754000000000009</v>
      </c>
      <c r="AT151" s="21">
        <v>16.37805472345778</v>
      </c>
      <c r="AU151" s="21">
        <v>9.2746462434340682</v>
      </c>
      <c r="AV151" s="21">
        <v>0.52341666666666675</v>
      </c>
      <c r="AW151" s="21">
        <v>1.4985752583083336</v>
      </c>
      <c r="AX151" s="21">
        <v>9.5941308385129673</v>
      </c>
      <c r="BI151" s="21">
        <v>28.501139991358183</v>
      </c>
      <c r="BJ151" s="21">
        <v>25.65270096689185</v>
      </c>
      <c r="BK151" s="21">
        <v>11.092706096821301</v>
      </c>
    </row>
    <row r="152" spans="1:63" s="21" customFormat="1" ht="15">
      <c r="A152" s="19" t="s">
        <v>240</v>
      </c>
      <c r="B152" s="20">
        <v>35930.095000000001</v>
      </c>
      <c r="C152" s="21">
        <v>5.58</v>
      </c>
      <c r="D152" s="28"/>
      <c r="V152" s="43"/>
      <c r="W152" s="21">
        <v>5.84</v>
      </c>
    </row>
    <row r="153" spans="1:63" s="21" customFormat="1" ht="15">
      <c r="A153" s="19" t="s">
        <v>240</v>
      </c>
      <c r="B153" s="20">
        <v>36156.550000000003</v>
      </c>
      <c r="C153" s="21">
        <v>6.2</v>
      </c>
      <c r="D153" s="28"/>
    </row>
    <row r="154" spans="1:63" s="21" customFormat="1" ht="15">
      <c r="A154" s="19" t="s">
        <v>240</v>
      </c>
      <c r="B154" s="20">
        <v>36467.012499999997</v>
      </c>
      <c r="C154" s="21">
        <v>7.05</v>
      </c>
      <c r="D154" s="28"/>
      <c r="W154" s="21">
        <v>5.33</v>
      </c>
    </row>
    <row r="155" spans="1:63" s="21" customFormat="1" ht="15">
      <c r="A155" s="19" t="s">
        <v>240</v>
      </c>
      <c r="B155" s="20">
        <v>36609.46</v>
      </c>
      <c r="C155" s="21">
        <v>7.44</v>
      </c>
      <c r="D155" s="28"/>
      <c r="W155" s="21">
        <v>5.54</v>
      </c>
    </row>
    <row r="156" spans="1:63" s="21" customFormat="1" ht="15">
      <c r="A156" s="19" t="s">
        <v>240</v>
      </c>
      <c r="B156" s="20">
        <v>36766.517500000002</v>
      </c>
      <c r="C156" s="21">
        <v>7.87</v>
      </c>
      <c r="D156" s="28"/>
    </row>
    <row r="157" spans="1:63" s="21" customFormat="1" ht="15">
      <c r="A157" s="19" t="s">
        <v>242</v>
      </c>
      <c r="B157" s="20">
        <v>35930.095000000001</v>
      </c>
      <c r="C157" s="21">
        <v>5.58</v>
      </c>
      <c r="D157" s="28"/>
      <c r="W157" s="21">
        <v>5.17</v>
      </c>
    </row>
    <row r="158" spans="1:63" s="21" customFormat="1" ht="15">
      <c r="A158" s="19" t="s">
        <v>242</v>
      </c>
      <c r="B158" s="20">
        <v>36156.550000000003</v>
      </c>
      <c r="C158" s="21">
        <v>6.2</v>
      </c>
      <c r="D158" s="28"/>
      <c r="W158" s="21">
        <v>5.47</v>
      </c>
    </row>
    <row r="159" spans="1:63" s="21" customFormat="1" ht="15">
      <c r="A159" s="19" t="s">
        <v>242</v>
      </c>
      <c r="B159" s="20">
        <v>36467.012499999997</v>
      </c>
      <c r="C159" s="21">
        <v>7.05</v>
      </c>
      <c r="D159" s="28"/>
      <c r="W159" s="21">
        <v>5.7</v>
      </c>
    </row>
    <row r="160" spans="1:63" s="21" customFormat="1" ht="15">
      <c r="A160" s="19" t="s">
        <v>242</v>
      </c>
      <c r="B160" s="20">
        <v>36609.46</v>
      </c>
      <c r="C160" s="21">
        <v>7.44</v>
      </c>
      <c r="D160" s="28"/>
      <c r="W160" s="21">
        <v>6.11</v>
      </c>
    </row>
    <row r="161" spans="1:23" s="21" customFormat="1" ht="15">
      <c r="A161" s="19" t="s">
        <v>242</v>
      </c>
      <c r="B161" s="20">
        <v>36766.517500000002</v>
      </c>
      <c r="C161" s="21">
        <v>7.87</v>
      </c>
      <c r="D161" s="28"/>
      <c r="W161" s="21">
        <v>5.69</v>
      </c>
    </row>
    <row r="162" spans="1:23" s="21" customFormat="1" ht="15">
      <c r="A162" s="19" t="s">
        <v>243</v>
      </c>
      <c r="B162" s="20">
        <v>35930.095000000001</v>
      </c>
      <c r="C162" s="21">
        <v>5.58</v>
      </c>
      <c r="D162" s="28"/>
      <c r="W162" s="21">
        <v>5.59</v>
      </c>
    </row>
    <row r="163" spans="1:23" s="21" customFormat="1" ht="15">
      <c r="A163" s="19" t="s">
        <v>243</v>
      </c>
      <c r="B163" s="20">
        <v>36156.550000000003</v>
      </c>
      <c r="C163" s="21">
        <v>6.2</v>
      </c>
      <c r="D163" s="28"/>
      <c r="W163" s="21">
        <v>5.96</v>
      </c>
    </row>
    <row r="164" spans="1:23" s="21" customFormat="1" ht="15">
      <c r="A164" s="19" t="s">
        <v>243</v>
      </c>
      <c r="B164" s="20">
        <v>36467.012499999997</v>
      </c>
      <c r="C164" s="21">
        <v>7.05</v>
      </c>
      <c r="D164" s="28"/>
      <c r="W164" s="21">
        <v>4.8499999999999899</v>
      </c>
    </row>
    <row r="165" spans="1:23" s="21" customFormat="1" ht="15">
      <c r="A165" s="19" t="s">
        <v>243</v>
      </c>
      <c r="B165" s="20">
        <v>36609.46</v>
      </c>
      <c r="C165" s="21">
        <v>7.44</v>
      </c>
      <c r="D165" s="28"/>
      <c r="W165" s="21">
        <v>5.3499999999999899</v>
      </c>
    </row>
    <row r="166" spans="1:23" s="21" customFormat="1" ht="15">
      <c r="A166" s="19" t="s">
        <v>243</v>
      </c>
      <c r="B166" s="20">
        <v>36766.517500000002</v>
      </c>
      <c r="C166" s="21">
        <v>7.87</v>
      </c>
      <c r="D166" s="28"/>
      <c r="W166" s="21">
        <v>5.12</v>
      </c>
    </row>
    <row r="167" spans="1:23" s="21" customFormat="1" ht="15">
      <c r="A167" s="19" t="s">
        <v>243</v>
      </c>
      <c r="B167" s="20">
        <v>35930.095000000001</v>
      </c>
      <c r="C167" s="21">
        <v>5.58</v>
      </c>
      <c r="D167" s="28"/>
      <c r="W167" s="21">
        <v>7.22</v>
      </c>
    </row>
    <row r="168" spans="1:23" s="21" customFormat="1" ht="15">
      <c r="A168" s="19" t="s">
        <v>243</v>
      </c>
      <c r="B168" s="20">
        <v>36156.550000000003</v>
      </c>
      <c r="C168" s="21">
        <v>6.2</v>
      </c>
      <c r="D168" s="28"/>
    </row>
    <row r="169" spans="1:23" s="21" customFormat="1" ht="15">
      <c r="A169" s="19" t="s">
        <v>243</v>
      </c>
      <c r="B169" s="20">
        <v>36467.012499999997</v>
      </c>
      <c r="C169" s="21">
        <v>7.05</v>
      </c>
      <c r="D169" s="28"/>
      <c r="W169" s="21">
        <v>5.8</v>
      </c>
    </row>
    <row r="170" spans="1:23" s="21" customFormat="1" ht="15">
      <c r="A170" s="19" t="s">
        <v>243</v>
      </c>
      <c r="B170" s="20">
        <v>36609.46</v>
      </c>
      <c r="C170" s="21">
        <v>7.44</v>
      </c>
      <c r="D170" s="28"/>
      <c r="W170" s="21">
        <v>6.21</v>
      </c>
    </row>
    <row r="171" spans="1:23" s="21" customFormat="1" ht="15">
      <c r="A171" s="19" t="s">
        <v>243</v>
      </c>
      <c r="B171" s="20">
        <v>36766.517500000002</v>
      </c>
      <c r="C171" s="21">
        <v>7.87</v>
      </c>
      <c r="D171" s="28"/>
      <c r="W171" s="21">
        <v>5.87</v>
      </c>
    </row>
    <row r="172" spans="1:23" s="21" customFormat="1" ht="15">
      <c r="A172" s="19" t="s">
        <v>241</v>
      </c>
      <c r="B172" s="20">
        <v>35930.095000000001</v>
      </c>
      <c r="C172" s="21">
        <v>5.58</v>
      </c>
      <c r="D172" s="28"/>
      <c r="W172" s="21">
        <v>7.74</v>
      </c>
    </row>
    <row r="173" spans="1:23" s="21" customFormat="1" ht="15.75">
      <c r="A173" s="19" t="s">
        <v>241</v>
      </c>
      <c r="B173" s="20">
        <v>36156.550000000003</v>
      </c>
      <c r="C173" s="21">
        <v>6.2</v>
      </c>
      <c r="D173" s="28"/>
      <c r="F173" s="30"/>
      <c r="M173" s="31"/>
      <c r="N173" s="31"/>
      <c r="O173" s="31"/>
      <c r="P173" s="31"/>
      <c r="W173" s="21">
        <v>8.27</v>
      </c>
    </row>
    <row r="174" spans="1:23" s="21" customFormat="1" ht="15">
      <c r="A174" s="19" t="s">
        <v>241</v>
      </c>
      <c r="B174" s="20">
        <v>36467.012499999997</v>
      </c>
      <c r="C174" s="21">
        <v>7.05</v>
      </c>
      <c r="D174" s="28"/>
      <c r="M174" s="31"/>
      <c r="N174" s="31"/>
      <c r="O174" s="31"/>
      <c r="P174" s="31"/>
      <c r="W174" s="21">
        <v>7.17</v>
      </c>
    </row>
    <row r="175" spans="1:23" s="21" customFormat="1" ht="15">
      <c r="A175" s="19" t="s">
        <v>241</v>
      </c>
      <c r="B175" s="20">
        <v>36609.46</v>
      </c>
      <c r="C175" s="21">
        <v>7.44</v>
      </c>
      <c r="D175" s="28"/>
      <c r="O175" s="31"/>
      <c r="P175" s="31"/>
      <c r="W175" s="21">
        <v>7.02</v>
      </c>
    </row>
    <row r="176" spans="1:23" s="21" customFormat="1" ht="15">
      <c r="A176" s="19" t="s">
        <v>241</v>
      </c>
      <c r="B176" s="20">
        <v>36766.517500000002</v>
      </c>
      <c r="C176" s="21">
        <v>7.87</v>
      </c>
      <c r="D176" s="28"/>
      <c r="O176" s="31"/>
      <c r="P176" s="31"/>
    </row>
    <row r="177" spans="1:60" s="21" customFormat="1" ht="15">
      <c r="A177" s="19" t="s">
        <v>245</v>
      </c>
      <c r="B177" s="22">
        <v>35930.095000000001</v>
      </c>
      <c r="C177" s="21">
        <v>5.58</v>
      </c>
      <c r="D177" s="28"/>
      <c r="N177" s="31"/>
      <c r="O177" s="31"/>
      <c r="P177" s="31"/>
      <c r="W177" s="21">
        <v>8.31</v>
      </c>
    </row>
    <row r="178" spans="1:60" s="21" customFormat="1" ht="15">
      <c r="A178" s="19" t="s">
        <v>245</v>
      </c>
      <c r="B178" s="22">
        <v>36156.550000000003</v>
      </c>
      <c r="C178" s="21">
        <v>6.2</v>
      </c>
      <c r="D178" s="28"/>
      <c r="N178" s="31"/>
      <c r="O178" s="31"/>
      <c r="P178" s="31"/>
      <c r="W178" s="21">
        <v>8.41</v>
      </c>
    </row>
    <row r="179" spans="1:60" s="21" customFormat="1" ht="15">
      <c r="A179" s="19" t="s">
        <v>245</v>
      </c>
      <c r="B179" s="20">
        <v>36467.012499999997</v>
      </c>
      <c r="C179" s="21">
        <v>7.05</v>
      </c>
      <c r="D179" s="28"/>
      <c r="O179" s="31"/>
      <c r="P179" s="31"/>
      <c r="W179" s="21">
        <v>7.2</v>
      </c>
    </row>
    <row r="180" spans="1:60" s="21" customFormat="1" ht="15">
      <c r="A180" s="19" t="s">
        <v>245</v>
      </c>
      <c r="B180" s="20">
        <v>36609.46</v>
      </c>
      <c r="C180" s="21">
        <v>7.44</v>
      </c>
      <c r="D180" s="28"/>
      <c r="O180" s="31"/>
      <c r="P180" s="31"/>
      <c r="W180" s="21">
        <v>7.2</v>
      </c>
    </row>
    <row r="181" spans="1:60" s="21" customFormat="1" ht="15">
      <c r="A181" s="19" t="s">
        <v>245</v>
      </c>
      <c r="B181" s="20">
        <v>36766.517500000002</v>
      </c>
      <c r="C181" s="21">
        <v>7.87</v>
      </c>
      <c r="D181" s="28"/>
      <c r="O181" s="31"/>
      <c r="P181" s="31"/>
      <c r="W181" s="21">
        <v>7.34</v>
      </c>
    </row>
    <row r="182" spans="1:60" s="21" customFormat="1" ht="15">
      <c r="A182" s="19" t="s">
        <v>240</v>
      </c>
      <c r="B182" s="20">
        <v>33983</v>
      </c>
      <c r="C182" s="21">
        <v>0.24914442162902123</v>
      </c>
      <c r="D182" s="28"/>
      <c r="O182" s="31"/>
      <c r="P182" s="31"/>
      <c r="BH182" s="21">
        <v>3.3352009052827341</v>
      </c>
    </row>
    <row r="183" spans="1:60" s="21" customFormat="1" ht="15">
      <c r="A183" s="19" t="s">
        <v>240</v>
      </c>
      <c r="B183" s="23">
        <v>34024</v>
      </c>
      <c r="C183" s="21">
        <v>0.3613963039014374</v>
      </c>
      <c r="D183" s="28"/>
      <c r="N183" s="31"/>
      <c r="O183" s="31"/>
      <c r="P183" s="31"/>
      <c r="BH183" s="21">
        <v>5.3378061780489672</v>
      </c>
    </row>
    <row r="184" spans="1:60" s="21" customFormat="1" ht="15">
      <c r="A184" s="19" t="s">
        <v>240</v>
      </c>
      <c r="B184" s="23">
        <v>34064</v>
      </c>
      <c r="C184" s="21">
        <v>0.47091033538672145</v>
      </c>
      <c r="D184" s="28"/>
      <c r="N184" s="31"/>
      <c r="O184" s="31"/>
      <c r="P184" s="31"/>
      <c r="BH184" s="21">
        <v>8.0304225893924048</v>
      </c>
    </row>
    <row r="185" spans="1:60" s="21" customFormat="1" ht="15">
      <c r="A185" s="19" t="s">
        <v>240</v>
      </c>
      <c r="B185" s="20">
        <v>34142</v>
      </c>
      <c r="C185" s="21">
        <v>0.68446269678302529</v>
      </c>
      <c r="D185" s="28"/>
      <c r="O185" s="31"/>
      <c r="P185" s="31"/>
      <c r="BH185" s="21">
        <v>4.5584479475526019</v>
      </c>
    </row>
    <row r="186" spans="1:60" s="21" customFormat="1" ht="15">
      <c r="A186" s="19" t="s">
        <v>240</v>
      </c>
      <c r="B186" s="20">
        <v>34199</v>
      </c>
      <c r="C186" s="21">
        <v>0.84052019164955505</v>
      </c>
      <c r="D186" s="28"/>
      <c r="O186" s="31"/>
      <c r="P186" s="31"/>
      <c r="BH186" s="21">
        <v>3.1607358328057575</v>
      </c>
    </row>
    <row r="187" spans="1:60" s="21" customFormat="1" ht="15">
      <c r="A187" s="19" t="s">
        <v>240</v>
      </c>
      <c r="B187" s="20">
        <v>34492</v>
      </c>
      <c r="C187" s="21">
        <v>1.6427104722792607</v>
      </c>
      <c r="D187" s="28"/>
      <c r="O187" s="31"/>
      <c r="P187" s="31"/>
      <c r="BH187" s="21">
        <v>1.5050467837428154E-2</v>
      </c>
    </row>
    <row r="188" spans="1:60" s="21" customFormat="1" ht="15">
      <c r="A188" s="19" t="s">
        <v>240</v>
      </c>
      <c r="B188" s="20">
        <v>34634</v>
      </c>
      <c r="C188" s="21">
        <v>2.0314852840520192</v>
      </c>
      <c r="D188" s="28"/>
      <c r="O188" s="31"/>
      <c r="P188" s="31"/>
      <c r="BH188" s="21">
        <v>1.276506997960839E-2</v>
      </c>
    </row>
    <row r="189" spans="1:60" s="21" customFormat="1" ht="15">
      <c r="A189" s="19" t="s">
        <v>240</v>
      </c>
      <c r="B189" s="20">
        <v>34663</v>
      </c>
      <c r="C189" s="21">
        <v>2.1108829568788501</v>
      </c>
      <c r="D189" s="28"/>
      <c r="O189" s="31"/>
      <c r="P189" s="31"/>
      <c r="BH189" s="21">
        <v>2.20123697901893E-2</v>
      </c>
    </row>
    <row r="190" spans="1:60" s="21" customFormat="1" ht="15">
      <c r="A190" s="19" t="s">
        <v>240</v>
      </c>
      <c r="B190" s="20">
        <v>34712</v>
      </c>
      <c r="C190" s="21">
        <v>2.2450376454483232</v>
      </c>
      <c r="D190" s="28"/>
      <c r="M190" s="31"/>
      <c r="N190" s="31"/>
      <c r="O190" s="31"/>
      <c r="P190" s="31"/>
      <c r="BH190" s="21">
        <v>2.8262423511851147E-2</v>
      </c>
    </row>
    <row r="191" spans="1:60" s="21" customFormat="1" ht="15">
      <c r="A191" s="19" t="s">
        <v>240</v>
      </c>
      <c r="B191" s="20">
        <v>34760</v>
      </c>
      <c r="C191" s="21">
        <v>2.3764544832306638</v>
      </c>
      <c r="D191" s="28"/>
      <c r="M191" s="31"/>
      <c r="N191" s="31"/>
      <c r="O191" s="31"/>
      <c r="P191" s="31"/>
      <c r="BH191" s="21">
        <v>1.7682570570030833E-2</v>
      </c>
    </row>
    <row r="192" spans="1:60" s="21" customFormat="1" ht="15">
      <c r="A192" s="19" t="s">
        <v>240</v>
      </c>
      <c r="B192" s="20">
        <v>34844</v>
      </c>
      <c r="C192" s="21">
        <v>2.6064339493497606</v>
      </c>
      <c r="D192" s="28"/>
      <c r="O192" s="31"/>
      <c r="P192" s="31"/>
      <c r="BH192" s="21">
        <v>1.7421730850087128E-3</v>
      </c>
    </row>
    <row r="193" spans="1:60" s="21" customFormat="1" ht="15">
      <c r="A193" s="19" t="s">
        <v>240</v>
      </c>
      <c r="B193" s="20">
        <v>34963</v>
      </c>
      <c r="C193" s="21">
        <v>2.9322381930184807</v>
      </c>
      <c r="D193" s="28"/>
      <c r="O193" s="31"/>
      <c r="P193" s="31"/>
      <c r="BH193" s="21">
        <v>3.1491859124216435E-3</v>
      </c>
    </row>
    <row r="194" spans="1:60" s="21" customFormat="1" ht="15">
      <c r="A194" s="19" t="s">
        <v>240</v>
      </c>
      <c r="B194" s="20">
        <v>35052</v>
      </c>
      <c r="C194" s="21">
        <v>3.1759069130732374</v>
      </c>
      <c r="D194" s="28"/>
      <c r="M194" s="32"/>
      <c r="N194" s="32"/>
      <c r="O194" s="31"/>
      <c r="P194" s="31"/>
      <c r="BH194" s="21">
        <v>8.2719385594224161E-4</v>
      </c>
    </row>
    <row r="195" spans="1:60" s="21" customFormat="1" ht="15">
      <c r="A195" s="19" t="s">
        <v>240</v>
      </c>
      <c r="B195" s="20">
        <v>35178</v>
      </c>
      <c r="C195" s="21">
        <v>3.5208761122518824</v>
      </c>
      <c r="D195" s="28"/>
      <c r="M195" s="32"/>
      <c r="N195" s="32"/>
      <c r="O195" s="31"/>
      <c r="P195" s="31"/>
      <c r="BH195" s="21">
        <v>7.8821646033169299E-3</v>
      </c>
    </row>
    <row r="196" spans="1:60" s="21" customFormat="1" ht="15">
      <c r="A196" s="19" t="s">
        <v>240</v>
      </c>
      <c r="B196" s="20">
        <v>35264</v>
      </c>
      <c r="C196" s="21">
        <v>3.7563312799452429</v>
      </c>
      <c r="D196" s="28"/>
      <c r="M196" s="32"/>
      <c r="N196" s="32"/>
      <c r="O196" s="31"/>
      <c r="P196" s="31"/>
      <c r="BH196" s="21">
        <v>1.5767542127177923E-3</v>
      </c>
    </row>
    <row r="197" spans="1:60" s="21" customFormat="1" ht="15">
      <c r="A197" s="19" t="s">
        <v>240</v>
      </c>
      <c r="B197" s="23">
        <v>35388</v>
      </c>
      <c r="C197" s="21">
        <v>4.0958247775496233</v>
      </c>
      <c r="D197" s="28"/>
      <c r="M197" s="32"/>
      <c r="N197" s="31"/>
      <c r="O197" s="31"/>
      <c r="P197" s="31"/>
      <c r="BH197" s="21">
        <v>1.1673992232268322E-3</v>
      </c>
    </row>
    <row r="198" spans="1:60" s="21" customFormat="1" ht="15">
      <c r="A198" s="19" t="s">
        <v>242</v>
      </c>
      <c r="B198" s="23">
        <v>33983</v>
      </c>
      <c r="C198" s="21">
        <v>0.24914442162902123</v>
      </c>
      <c r="D198" s="28"/>
      <c r="M198" s="32"/>
      <c r="N198" s="31"/>
      <c r="O198" s="31"/>
      <c r="P198" s="31"/>
      <c r="BH198" s="21">
        <v>3.4278499267179461</v>
      </c>
    </row>
    <row r="199" spans="1:60" s="21" customFormat="1" ht="15">
      <c r="A199" s="19" t="s">
        <v>242</v>
      </c>
      <c r="B199" s="20">
        <v>34024</v>
      </c>
      <c r="C199" s="21">
        <v>0.3613963039014374</v>
      </c>
      <c r="D199" s="28"/>
      <c r="O199" s="31"/>
      <c r="P199" s="31"/>
      <c r="BH199" s="21">
        <v>5.2203160861809872</v>
      </c>
    </row>
    <row r="200" spans="1:60" s="21" customFormat="1" ht="15">
      <c r="A200" s="19" t="s">
        <v>242</v>
      </c>
      <c r="B200" s="20">
        <v>34064</v>
      </c>
      <c r="C200" s="21">
        <v>0.47091033538672145</v>
      </c>
      <c r="D200" s="28"/>
      <c r="O200" s="31"/>
      <c r="P200" s="31"/>
      <c r="BH200" s="21">
        <v>5.1297015705723767</v>
      </c>
    </row>
    <row r="201" spans="1:60" s="21" customFormat="1" ht="15">
      <c r="A201" s="19" t="s">
        <v>242</v>
      </c>
      <c r="B201" s="20">
        <v>34199</v>
      </c>
      <c r="C201" s="21">
        <v>0.84052019164955505</v>
      </c>
      <c r="D201" s="28"/>
      <c r="M201" s="32"/>
      <c r="N201" s="32"/>
      <c r="O201" s="31"/>
      <c r="P201" s="31"/>
      <c r="BH201" s="21">
        <v>1.4970510148410185</v>
      </c>
    </row>
    <row r="202" spans="1:60" s="21" customFormat="1" ht="15">
      <c r="A202" s="19" t="s">
        <v>242</v>
      </c>
      <c r="B202" s="20">
        <v>34634</v>
      </c>
      <c r="C202" s="21">
        <v>2.0314852840520192</v>
      </c>
      <c r="D202" s="28"/>
      <c r="M202" s="32"/>
      <c r="N202" s="32"/>
      <c r="O202" s="31"/>
      <c r="P202" s="31"/>
      <c r="BH202" s="21">
        <v>8.2476476678703843E-3</v>
      </c>
    </row>
    <row r="203" spans="1:60" s="21" customFormat="1" ht="15.75">
      <c r="A203" s="19" t="s">
        <v>242</v>
      </c>
      <c r="B203" s="20">
        <v>34663</v>
      </c>
      <c r="C203" s="21">
        <v>2.1108829568788501</v>
      </c>
      <c r="D203" s="28"/>
      <c r="F203" s="30"/>
      <c r="M203" s="31"/>
      <c r="N203" s="31"/>
      <c r="O203" s="31"/>
      <c r="P203" s="31"/>
      <c r="BH203" s="21">
        <v>0.10537842420849793</v>
      </c>
    </row>
    <row r="204" spans="1:60" s="21" customFormat="1" ht="15">
      <c r="A204" s="19" t="s">
        <v>242</v>
      </c>
      <c r="B204" s="20">
        <v>34712</v>
      </c>
      <c r="C204" s="21">
        <v>2.2450376454483232</v>
      </c>
      <c r="D204" s="28"/>
      <c r="M204" s="31"/>
      <c r="N204" s="31"/>
      <c r="O204" s="31"/>
      <c r="P204" s="31"/>
      <c r="BH204" s="21">
        <v>0.18206283454524325</v>
      </c>
    </row>
    <row r="205" spans="1:60" s="21" customFormat="1" ht="15">
      <c r="A205" s="19" t="s">
        <v>242</v>
      </c>
      <c r="B205" s="20">
        <v>34760</v>
      </c>
      <c r="C205" s="21">
        <v>2.3764544832306638</v>
      </c>
      <c r="D205" s="28"/>
      <c r="O205" s="31"/>
      <c r="P205" s="31"/>
      <c r="BH205" s="21">
        <v>9.4621864181857699E-3</v>
      </c>
    </row>
    <row r="206" spans="1:60" s="21" customFormat="1" ht="15">
      <c r="A206" s="19" t="s">
        <v>242</v>
      </c>
      <c r="B206" s="23">
        <v>34844</v>
      </c>
      <c r="C206" s="21">
        <v>2.6064339493497606</v>
      </c>
      <c r="D206" s="28"/>
      <c r="N206" s="31"/>
      <c r="O206" s="31"/>
      <c r="P206" s="31"/>
      <c r="BH206" s="21">
        <v>8.497981865892533E-4</v>
      </c>
    </row>
    <row r="207" spans="1:60" s="21" customFormat="1" ht="15">
      <c r="A207" s="19" t="s">
        <v>242</v>
      </c>
      <c r="B207" s="23">
        <v>34963</v>
      </c>
      <c r="C207" s="21">
        <v>2.9322381930184807</v>
      </c>
      <c r="D207" s="28"/>
      <c r="N207" s="31"/>
      <c r="O207" s="31"/>
      <c r="P207" s="31"/>
      <c r="BH207" s="21">
        <v>1.8165397263731756E-3</v>
      </c>
    </row>
    <row r="208" spans="1:60" s="21" customFormat="1" ht="15">
      <c r="A208" s="19" t="s">
        <v>242</v>
      </c>
      <c r="B208" s="20">
        <v>35052</v>
      </c>
      <c r="C208" s="21">
        <v>3.1759069130732374</v>
      </c>
      <c r="D208" s="28"/>
      <c r="O208" s="31"/>
      <c r="P208" s="31"/>
      <c r="BH208" s="21">
        <v>8.3449588603376338E-4</v>
      </c>
    </row>
    <row r="209" spans="1:60" s="21" customFormat="1" ht="15">
      <c r="A209" s="19" t="s">
        <v>242</v>
      </c>
      <c r="B209" s="20">
        <v>35178</v>
      </c>
      <c r="C209" s="21">
        <v>3.5208761122518824</v>
      </c>
      <c r="D209" s="28"/>
      <c r="M209" s="31"/>
      <c r="O209" s="31"/>
      <c r="P209" s="31"/>
      <c r="BH209" s="21">
        <v>5.6687186159300193E-3</v>
      </c>
    </row>
    <row r="210" spans="1:60" s="21" customFormat="1" ht="15">
      <c r="A210" s="19" t="s">
        <v>242</v>
      </c>
      <c r="B210" s="20">
        <v>35264</v>
      </c>
      <c r="C210" s="21">
        <v>3.7563312799452429</v>
      </c>
      <c r="D210" s="28"/>
      <c r="M210" s="31"/>
      <c r="O210" s="31"/>
      <c r="P210" s="31"/>
      <c r="BH210" s="21">
        <v>8.3011889634349782E-4</v>
      </c>
    </row>
    <row r="211" spans="1:60" s="21" customFormat="1" ht="15">
      <c r="A211" s="19" t="s">
        <v>242</v>
      </c>
      <c r="B211" s="20">
        <v>35388</v>
      </c>
      <c r="C211" s="21">
        <v>4.0958247775496233</v>
      </c>
      <c r="D211" s="28"/>
      <c r="O211" s="31"/>
      <c r="P211" s="31"/>
      <c r="BH211" s="21">
        <v>8.1641918193268374E-4</v>
      </c>
    </row>
    <row r="212" spans="1:60" s="21" customFormat="1" ht="15">
      <c r="A212" s="19" t="s">
        <v>243</v>
      </c>
      <c r="B212" s="20">
        <v>33983</v>
      </c>
      <c r="C212" s="21">
        <v>0.24914442162902123</v>
      </c>
      <c r="D212" s="28"/>
      <c r="O212" s="31"/>
      <c r="P212" s="31"/>
      <c r="BH212" s="21">
        <v>2.6938648278388793</v>
      </c>
    </row>
    <row r="213" spans="1:60" s="21" customFormat="1" ht="15">
      <c r="A213" s="19" t="s">
        <v>243</v>
      </c>
      <c r="B213" s="23">
        <v>34024</v>
      </c>
      <c r="C213" s="21">
        <v>0.3613963039014374</v>
      </c>
      <c r="D213" s="28"/>
      <c r="N213" s="31"/>
      <c r="O213" s="31"/>
      <c r="P213" s="31"/>
      <c r="BH213" s="21">
        <v>6.452122435962548</v>
      </c>
    </row>
    <row r="214" spans="1:60" s="21" customFormat="1" ht="15">
      <c r="A214" s="19" t="s">
        <v>243</v>
      </c>
      <c r="B214" s="23">
        <v>34064</v>
      </c>
      <c r="C214" s="21">
        <v>0.47091033538672145</v>
      </c>
      <c r="D214" s="28"/>
      <c r="N214" s="31"/>
      <c r="O214" s="31"/>
      <c r="P214" s="31"/>
      <c r="BH214" s="21">
        <v>5.1018172749436133</v>
      </c>
    </row>
    <row r="215" spans="1:60" s="21" customFormat="1" ht="15">
      <c r="A215" s="19" t="s">
        <v>243</v>
      </c>
      <c r="B215" s="20">
        <v>34199</v>
      </c>
      <c r="C215" s="21">
        <v>0.84052019164955505</v>
      </c>
      <c r="D215" s="28"/>
      <c r="O215" s="31"/>
      <c r="P215" s="31"/>
      <c r="BH215" s="21">
        <v>1.7424952383830152</v>
      </c>
    </row>
    <row r="216" spans="1:60" s="21" customFormat="1" ht="15">
      <c r="A216" s="19" t="s">
        <v>243</v>
      </c>
      <c r="B216" s="20">
        <v>34634</v>
      </c>
      <c r="C216" s="21">
        <v>2.0314852840520192</v>
      </c>
      <c r="D216" s="28"/>
      <c r="O216" s="31"/>
      <c r="P216" s="31"/>
      <c r="BH216" s="21">
        <v>3.739454041136236E-3</v>
      </c>
    </row>
    <row r="217" spans="1:60" s="21" customFormat="1" ht="15">
      <c r="A217" s="19" t="s">
        <v>243</v>
      </c>
      <c r="B217" s="20">
        <v>34663</v>
      </c>
      <c r="C217" s="21">
        <v>2.1108829568788501</v>
      </c>
      <c r="D217" s="28"/>
      <c r="O217" s="31"/>
      <c r="P217" s="31"/>
      <c r="BH217" s="21">
        <v>9.7777313376750483E-2</v>
      </c>
    </row>
    <row r="218" spans="1:60" s="21" customFormat="1" ht="15">
      <c r="A218" s="19" t="s">
        <v>243</v>
      </c>
      <c r="B218" s="20">
        <v>34712</v>
      </c>
      <c r="C218" s="21">
        <v>2.2450376454483232</v>
      </c>
      <c r="D218" s="28"/>
      <c r="O218" s="31"/>
      <c r="P218" s="31"/>
      <c r="BH218" s="21">
        <v>0.20288923283812227</v>
      </c>
    </row>
    <row r="219" spans="1:60" s="21" customFormat="1" ht="15">
      <c r="A219" s="19" t="s">
        <v>243</v>
      </c>
      <c r="B219" s="20">
        <v>34760</v>
      </c>
      <c r="C219" s="21">
        <v>2.3764544832306638</v>
      </c>
      <c r="D219" s="28"/>
      <c r="M219" s="31"/>
      <c r="N219" s="31"/>
      <c r="O219" s="31"/>
      <c r="P219" s="31"/>
      <c r="BH219" s="21">
        <v>2.9056499987877918E-2</v>
      </c>
    </row>
    <row r="220" spans="1:60" s="21" customFormat="1" ht="15">
      <c r="A220" s="19" t="s">
        <v>243</v>
      </c>
      <c r="B220" s="20">
        <v>34844</v>
      </c>
      <c r="C220" s="21">
        <v>2.6064339493497606</v>
      </c>
      <c r="D220" s="28"/>
      <c r="M220" s="31"/>
      <c r="N220" s="31"/>
      <c r="O220" s="31"/>
      <c r="P220" s="31"/>
      <c r="BH220" s="21">
        <v>1.5482489708569375E-3</v>
      </c>
    </row>
    <row r="221" spans="1:60" s="21" customFormat="1" ht="15">
      <c r="A221" s="19" t="s">
        <v>243</v>
      </c>
      <c r="B221" s="20">
        <v>34963</v>
      </c>
      <c r="C221" s="21">
        <v>2.9322381930184807</v>
      </c>
      <c r="D221" s="28"/>
      <c r="O221" s="31"/>
      <c r="P221" s="31"/>
      <c r="BH221" s="21">
        <v>5.7773156985987386E-3</v>
      </c>
    </row>
    <row r="222" spans="1:60" s="21" customFormat="1" ht="15">
      <c r="A222" s="19" t="s">
        <v>243</v>
      </c>
      <c r="B222" s="20">
        <v>35052</v>
      </c>
      <c r="C222" s="21">
        <v>3.1759069130732374</v>
      </c>
      <c r="D222" s="28"/>
      <c r="O222" s="31"/>
      <c r="P222" s="31"/>
      <c r="BH222" s="21">
        <v>8.2153032670159742E-4</v>
      </c>
    </row>
    <row r="223" spans="1:60" s="21" customFormat="1" ht="15">
      <c r="A223" s="19" t="s">
        <v>243</v>
      </c>
      <c r="B223" s="20">
        <v>35178</v>
      </c>
      <c r="C223" s="21">
        <v>3.5208761122518824</v>
      </c>
      <c r="D223" s="28"/>
      <c r="M223" s="32"/>
      <c r="N223" s="32"/>
      <c r="O223" s="31"/>
      <c r="P223" s="31"/>
      <c r="BH223" s="21">
        <v>6.0908779903161292E-3</v>
      </c>
    </row>
    <row r="224" spans="1:60" s="21" customFormat="1" ht="15">
      <c r="A224" s="19" t="s">
        <v>243</v>
      </c>
      <c r="B224" s="20">
        <v>35264</v>
      </c>
      <c r="C224" s="21">
        <v>3.7563312799452429</v>
      </c>
      <c r="D224" s="28"/>
      <c r="M224" s="32"/>
      <c r="N224" s="32"/>
      <c r="O224" s="31"/>
      <c r="P224" s="31"/>
      <c r="BH224" s="21">
        <v>8.1727177398017818E-4</v>
      </c>
    </row>
    <row r="225" spans="1:60" s="21" customFormat="1" ht="15">
      <c r="A225" s="19" t="s">
        <v>243</v>
      </c>
      <c r="B225" s="20">
        <v>35388</v>
      </c>
      <c r="C225" s="21">
        <v>4.0958247775496233</v>
      </c>
      <c r="D225" s="28"/>
      <c r="M225" s="32"/>
      <c r="N225" s="32"/>
      <c r="O225" s="31"/>
      <c r="P225" s="31"/>
      <c r="BH225" s="21">
        <v>1.1679178605533773E-3</v>
      </c>
    </row>
    <row r="226" spans="1:60" s="21" customFormat="1" ht="15">
      <c r="A226" s="19" t="s">
        <v>244</v>
      </c>
      <c r="B226" s="20">
        <v>33983</v>
      </c>
      <c r="C226" s="21">
        <v>0.24914442162902123</v>
      </c>
      <c r="D226" s="28"/>
      <c r="M226" s="32"/>
      <c r="N226" s="32"/>
      <c r="O226" s="31"/>
      <c r="P226" s="31"/>
      <c r="BH226" s="21">
        <v>1.5960658302495594</v>
      </c>
    </row>
    <row r="227" spans="1:60" s="21" customFormat="1" ht="15">
      <c r="A227" s="19" t="s">
        <v>244</v>
      </c>
      <c r="B227" s="22">
        <v>34024</v>
      </c>
      <c r="C227" s="21">
        <v>0.3613963039014374</v>
      </c>
      <c r="D227" s="28"/>
      <c r="M227" s="32"/>
      <c r="N227" s="31"/>
      <c r="O227" s="31"/>
      <c r="P227" s="31"/>
      <c r="BH227" s="21">
        <v>2.0466595203545253</v>
      </c>
    </row>
    <row r="228" spans="1:60" s="21" customFormat="1" ht="15">
      <c r="A228" s="19" t="s">
        <v>244</v>
      </c>
      <c r="B228" s="22">
        <v>34064</v>
      </c>
      <c r="C228" s="21">
        <v>0.47091033538672145</v>
      </c>
      <c r="D228" s="28"/>
      <c r="M228" s="32"/>
      <c r="N228" s="31"/>
      <c r="O228" s="31"/>
      <c r="P228" s="31"/>
      <c r="BH228" s="21">
        <v>4.5401834369107927</v>
      </c>
    </row>
    <row r="229" spans="1:60" s="21" customFormat="1" ht="15">
      <c r="A229" s="6" t="s">
        <v>244</v>
      </c>
      <c r="B229" s="20">
        <v>34199</v>
      </c>
      <c r="C229" s="21">
        <v>0.84052019164955505</v>
      </c>
      <c r="D229" s="28"/>
      <c r="O229" s="33"/>
      <c r="P229" s="33"/>
      <c r="BH229" s="21">
        <v>2.5681216967828662</v>
      </c>
    </row>
    <row r="230" spans="1:60" s="21" customFormat="1" ht="15">
      <c r="A230" s="6" t="s">
        <v>244</v>
      </c>
      <c r="B230" s="20">
        <v>34634</v>
      </c>
      <c r="C230" s="21">
        <v>2.0314852840520192</v>
      </c>
      <c r="D230" s="28"/>
      <c r="O230" s="33"/>
      <c r="P230" s="33"/>
      <c r="BH230" s="21">
        <v>2.4229664463747817E-3</v>
      </c>
    </row>
    <row r="231" spans="1:60" s="21" customFormat="1" ht="15">
      <c r="A231" s="6" t="s">
        <v>244</v>
      </c>
      <c r="B231" s="20">
        <v>34663</v>
      </c>
      <c r="C231" s="21">
        <v>2.1108829568788501</v>
      </c>
      <c r="D231" s="28"/>
      <c r="O231" s="33"/>
      <c r="P231" s="33"/>
      <c r="BH231" s="21">
        <v>0.20927478286751297</v>
      </c>
    </row>
    <row r="232" spans="1:60" s="21" customFormat="1" ht="15">
      <c r="A232" s="6" t="s">
        <v>244</v>
      </c>
      <c r="B232" s="20">
        <v>34712</v>
      </c>
      <c r="C232" s="21">
        <v>2.2450376454483232</v>
      </c>
      <c r="D232" s="28"/>
      <c r="O232" s="33"/>
      <c r="P232" s="33"/>
      <c r="BH232" s="21">
        <v>1.3752510968520772</v>
      </c>
    </row>
    <row r="233" spans="1:60" s="21" customFormat="1" ht="15">
      <c r="A233" s="6" t="s">
        <v>244</v>
      </c>
      <c r="B233" s="20">
        <v>34760</v>
      </c>
      <c r="C233" s="21">
        <v>2.3764544832306638</v>
      </c>
      <c r="D233" s="28"/>
      <c r="O233" s="33"/>
      <c r="P233" s="33"/>
      <c r="BH233" s="21">
        <v>0.78560945201600973</v>
      </c>
    </row>
    <row r="234" spans="1:60" s="21" customFormat="1" ht="15">
      <c r="A234" s="6" t="s">
        <v>244</v>
      </c>
      <c r="B234" s="20">
        <v>34844</v>
      </c>
      <c r="C234" s="21">
        <v>2.6064339493497606</v>
      </c>
      <c r="D234" s="28"/>
      <c r="O234" s="33"/>
      <c r="P234" s="33"/>
      <c r="BH234" s="21">
        <v>6.7027095434819522E-2</v>
      </c>
    </row>
    <row r="235" spans="1:60" s="21" customFormat="1" ht="15">
      <c r="A235" s="6" t="s">
        <v>244</v>
      </c>
      <c r="B235" s="20">
        <v>34963</v>
      </c>
      <c r="C235" s="21">
        <v>2.9322381930184807</v>
      </c>
      <c r="D235" s="28"/>
      <c r="O235" s="33"/>
      <c r="P235" s="33"/>
      <c r="BH235" s="21">
        <v>0.18166936576272241</v>
      </c>
    </row>
    <row r="236" spans="1:60" s="21" customFormat="1" ht="15">
      <c r="A236" s="6" t="s">
        <v>244</v>
      </c>
      <c r="B236" s="20">
        <v>35052</v>
      </c>
      <c r="C236" s="21">
        <v>3.1759069130732374</v>
      </c>
      <c r="D236" s="28"/>
      <c r="O236" s="33"/>
      <c r="P236" s="33"/>
      <c r="BH236" s="21">
        <v>8.2968760106616446E-4</v>
      </c>
    </row>
    <row r="237" spans="1:60" s="21" customFormat="1" ht="15">
      <c r="A237" s="6" t="s">
        <v>244</v>
      </c>
      <c r="B237" s="20">
        <v>35178</v>
      </c>
      <c r="C237" s="21">
        <v>3.5208761122518824</v>
      </c>
      <c r="D237" s="28"/>
      <c r="O237" s="33"/>
      <c r="P237" s="33"/>
      <c r="BH237" s="21">
        <v>7.3985599974694671E-3</v>
      </c>
    </row>
    <row r="238" spans="1:60" s="21" customFormat="1" ht="15">
      <c r="A238" s="6" t="s">
        <v>244</v>
      </c>
      <c r="B238" s="20">
        <v>35264</v>
      </c>
      <c r="C238" s="21">
        <v>3.7563312799452429</v>
      </c>
      <c r="D238" s="28"/>
      <c r="O238" s="33"/>
      <c r="P238" s="33"/>
      <c r="BH238" s="21">
        <v>4.0576557604792646E-2</v>
      </c>
    </row>
    <row r="239" spans="1:60" s="21" customFormat="1" ht="15">
      <c r="A239" s="6" t="s">
        <v>244</v>
      </c>
      <c r="B239" s="20">
        <v>35388</v>
      </c>
      <c r="C239" s="21">
        <v>4.0958247775496233</v>
      </c>
      <c r="D239" s="28"/>
      <c r="O239" s="33"/>
      <c r="P239" s="33"/>
      <c r="BH239" s="21">
        <v>8.0342936321758105E-4</v>
      </c>
    </row>
    <row r="240" spans="1:60" s="21" customFormat="1" ht="15">
      <c r="A240" s="6" t="s">
        <v>241</v>
      </c>
      <c r="B240" s="20">
        <v>33983</v>
      </c>
      <c r="C240" s="21">
        <v>0.24914442162902123</v>
      </c>
      <c r="D240" s="28"/>
      <c r="O240" s="33"/>
      <c r="P240" s="33"/>
      <c r="BH240" s="21">
        <v>2.2402077740333182</v>
      </c>
    </row>
    <row r="241" spans="1:60" s="21" customFormat="1" ht="15">
      <c r="A241" s="6" t="s">
        <v>241</v>
      </c>
      <c r="B241" s="20">
        <v>34024</v>
      </c>
      <c r="C241" s="21">
        <v>0.3613963039014374</v>
      </c>
      <c r="D241" s="28"/>
      <c r="O241" s="33"/>
      <c r="P241" s="33"/>
      <c r="BH241" s="21">
        <v>4.5270824061718837</v>
      </c>
    </row>
    <row r="242" spans="1:60" s="21" customFormat="1" ht="15">
      <c r="A242" s="6" t="s">
        <v>241</v>
      </c>
      <c r="B242" s="20">
        <v>34064</v>
      </c>
      <c r="C242" s="21">
        <v>0.47091033538672145</v>
      </c>
      <c r="D242" s="28"/>
      <c r="O242" s="33"/>
      <c r="P242" s="33"/>
      <c r="BH242" s="21">
        <v>5.3324586936767862</v>
      </c>
    </row>
    <row r="243" spans="1:60" s="21" customFormat="1" ht="15">
      <c r="A243" s="6" t="s">
        <v>241</v>
      </c>
      <c r="B243" s="20">
        <v>34142</v>
      </c>
      <c r="C243" s="21">
        <v>0.68446269678302529</v>
      </c>
      <c r="D243" s="28"/>
      <c r="O243" s="33"/>
      <c r="P243" s="33"/>
      <c r="BH243" s="21">
        <v>3.16111430435034</v>
      </c>
    </row>
    <row r="244" spans="1:60" s="21" customFormat="1" ht="15">
      <c r="A244" s="6" t="s">
        <v>241</v>
      </c>
      <c r="B244" s="20">
        <v>34199</v>
      </c>
      <c r="C244" s="21">
        <v>0.84052019164955505</v>
      </c>
      <c r="D244" s="28"/>
      <c r="O244" s="33"/>
      <c r="P244" s="33"/>
      <c r="BH244" s="21">
        <v>2.2421145654773214</v>
      </c>
    </row>
    <row r="245" spans="1:60" s="21" customFormat="1" ht="15">
      <c r="A245" s="6" t="s">
        <v>241</v>
      </c>
      <c r="B245" s="20">
        <v>34492</v>
      </c>
      <c r="C245" s="21">
        <v>1.6427104722792607</v>
      </c>
      <c r="D245" s="28"/>
      <c r="O245" s="33"/>
      <c r="P245" s="33"/>
      <c r="BH245" s="21">
        <v>0.47433514051772585</v>
      </c>
    </row>
    <row r="246" spans="1:60" s="21" customFormat="1" ht="15">
      <c r="A246" s="6" t="s">
        <v>241</v>
      </c>
      <c r="B246" s="20">
        <v>34634</v>
      </c>
      <c r="C246" s="21">
        <v>2.0314852840520192</v>
      </c>
      <c r="D246" s="28"/>
      <c r="O246" s="33"/>
      <c r="P246" s="33"/>
      <c r="BH246" s="21">
        <v>0.10094030205784604</v>
      </c>
    </row>
    <row r="247" spans="1:60" s="21" customFormat="1" ht="15">
      <c r="A247" s="6" t="s">
        <v>241</v>
      </c>
      <c r="B247" s="20">
        <v>34663</v>
      </c>
      <c r="C247" s="21">
        <v>2.1108829568788501</v>
      </c>
      <c r="D247" s="28"/>
      <c r="O247" s="33"/>
      <c r="P247" s="33"/>
      <c r="BH247" s="21">
        <v>0.19913247885824009</v>
      </c>
    </row>
    <row r="248" spans="1:60" s="21" customFormat="1" ht="15">
      <c r="A248" s="6" t="s">
        <v>241</v>
      </c>
      <c r="B248" s="20">
        <v>34712</v>
      </c>
      <c r="C248" s="21">
        <v>2.2450376454483232</v>
      </c>
      <c r="D248" s="28"/>
      <c r="O248" s="33"/>
      <c r="P248" s="33"/>
      <c r="BH248" s="21">
        <v>2.0176712233537311</v>
      </c>
    </row>
    <row r="249" spans="1:60" s="21" customFormat="1" ht="15">
      <c r="A249" s="6" t="s">
        <v>241</v>
      </c>
      <c r="B249" s="20">
        <v>34760</v>
      </c>
      <c r="C249" s="21">
        <v>2.3764544832306638</v>
      </c>
      <c r="D249" s="28"/>
      <c r="O249" s="33"/>
      <c r="P249" s="33"/>
      <c r="BH249" s="21">
        <v>3.1035203683652046</v>
      </c>
    </row>
    <row r="250" spans="1:60" s="21" customFormat="1" ht="15">
      <c r="A250" s="6" t="s">
        <v>241</v>
      </c>
      <c r="B250" s="20">
        <v>34844</v>
      </c>
      <c r="C250" s="21">
        <v>2.6064339493497606</v>
      </c>
      <c r="D250" s="28"/>
      <c r="O250" s="33"/>
      <c r="P250" s="33"/>
      <c r="BH250" s="21">
        <v>1.2559729903044137</v>
      </c>
    </row>
    <row r="251" spans="1:60" s="21" customFormat="1" ht="15">
      <c r="A251" s="6" t="s">
        <v>241</v>
      </c>
      <c r="B251" s="20">
        <v>34963</v>
      </c>
      <c r="C251" s="21">
        <v>2.9322381930184807</v>
      </c>
      <c r="D251" s="28"/>
      <c r="O251" s="33"/>
      <c r="P251" s="33"/>
      <c r="BH251" s="21">
        <v>0.43528950873451477</v>
      </c>
    </row>
    <row r="252" spans="1:60" s="21" customFormat="1" ht="15">
      <c r="A252" s="6" t="s">
        <v>241</v>
      </c>
      <c r="B252" s="20">
        <v>35052</v>
      </c>
      <c r="C252" s="21">
        <v>3.1759069130732374</v>
      </c>
      <c r="D252" s="28"/>
      <c r="O252" s="33"/>
      <c r="P252" s="33"/>
      <c r="BH252" s="21">
        <v>0.44975707102981433</v>
      </c>
    </row>
    <row r="253" spans="1:60" s="21" customFormat="1" ht="15">
      <c r="A253" s="6" t="s">
        <v>241</v>
      </c>
      <c r="B253" s="20">
        <v>35178</v>
      </c>
      <c r="C253" s="21">
        <v>3.5208761122518824</v>
      </c>
      <c r="D253" s="28"/>
      <c r="O253" s="33"/>
      <c r="P253" s="33"/>
      <c r="BH253" s="21">
        <v>0.33009040459632483</v>
      </c>
    </row>
    <row r="254" spans="1:60" s="21" customFormat="1" ht="15">
      <c r="A254" s="6" t="s">
        <v>241</v>
      </c>
      <c r="B254" s="20">
        <v>35264</v>
      </c>
      <c r="C254" s="21">
        <v>3.7563312799452429</v>
      </c>
      <c r="D254" s="28"/>
      <c r="O254" s="33"/>
      <c r="P254" s="33"/>
      <c r="BH254" s="21">
        <v>0.61933810363663644</v>
      </c>
    </row>
    <row r="255" spans="1:60" s="21" customFormat="1" ht="15">
      <c r="A255" s="6" t="s">
        <v>241</v>
      </c>
      <c r="B255" s="20">
        <v>35388</v>
      </c>
      <c r="C255" s="21">
        <v>4.0958247775496233</v>
      </c>
      <c r="D255" s="28"/>
      <c r="O255" s="33"/>
      <c r="P255" s="33"/>
      <c r="BH255" s="21">
        <v>0.10517262170754198</v>
      </c>
    </row>
    <row r="256" spans="1:60" s="21" customFormat="1" ht="15">
      <c r="A256" s="6" t="s">
        <v>245</v>
      </c>
      <c r="B256" s="20">
        <v>33983</v>
      </c>
      <c r="C256" s="21">
        <v>0.24914442162902123</v>
      </c>
      <c r="D256" s="28"/>
      <c r="O256" s="33"/>
      <c r="P256" s="33"/>
      <c r="BH256" s="21">
        <v>2.7071361606441093</v>
      </c>
    </row>
    <row r="257" spans="1:60" s="21" customFormat="1" ht="15">
      <c r="A257" s="6" t="s">
        <v>245</v>
      </c>
      <c r="B257" s="20">
        <v>34024</v>
      </c>
      <c r="C257" s="21">
        <v>0.3613963039014374</v>
      </c>
      <c r="D257" s="28"/>
      <c r="O257" s="33"/>
      <c r="P257" s="33"/>
      <c r="BH257" s="21">
        <v>3.5658683072262058</v>
      </c>
    </row>
    <row r="258" spans="1:60" s="21" customFormat="1" ht="15">
      <c r="A258" s="6" t="s">
        <v>245</v>
      </c>
      <c r="B258" s="20">
        <v>34064</v>
      </c>
      <c r="C258" s="21">
        <v>0.47091033538672145</v>
      </c>
      <c r="D258" s="28"/>
      <c r="O258" s="33"/>
      <c r="P258" s="33"/>
      <c r="BH258" s="21">
        <v>3.1045502950758488</v>
      </c>
    </row>
    <row r="259" spans="1:60" s="21" customFormat="1" ht="15">
      <c r="A259" s="6" t="s">
        <v>245</v>
      </c>
      <c r="B259" s="20">
        <v>34199</v>
      </c>
      <c r="C259" s="21">
        <v>0.84052019164955505</v>
      </c>
      <c r="D259" s="28"/>
      <c r="O259" s="33"/>
      <c r="P259" s="33"/>
      <c r="BH259" s="21">
        <v>2.3436297375993616</v>
      </c>
    </row>
    <row r="260" spans="1:60" s="21" customFormat="1" ht="15">
      <c r="A260" s="6" t="s">
        <v>245</v>
      </c>
      <c r="B260" s="20">
        <v>34492</v>
      </c>
      <c r="C260" s="21">
        <v>1.6427104722792607</v>
      </c>
      <c r="D260" s="28"/>
      <c r="O260" s="33"/>
      <c r="P260" s="33"/>
      <c r="BH260" s="21">
        <v>0.52128376577422708</v>
      </c>
    </row>
    <row r="261" spans="1:60" s="21" customFormat="1" ht="15">
      <c r="A261" s="6" t="s">
        <v>245</v>
      </c>
      <c r="B261" s="20">
        <v>34634</v>
      </c>
      <c r="C261" s="21">
        <v>2.0314852840520192</v>
      </c>
      <c r="D261" s="28"/>
      <c r="O261" s="33"/>
      <c r="P261" s="33"/>
      <c r="BH261" s="21">
        <v>0.65220436338273735</v>
      </c>
    </row>
    <row r="262" spans="1:60" s="21" customFormat="1" ht="15">
      <c r="A262" s="6" t="s">
        <v>245</v>
      </c>
      <c r="B262" s="20">
        <v>34663</v>
      </c>
      <c r="C262" s="21">
        <v>2.1108829568788501</v>
      </c>
      <c r="D262" s="28"/>
      <c r="O262" s="33"/>
      <c r="P262" s="33"/>
      <c r="BH262" s="21">
        <v>0.72653811030800075</v>
      </c>
    </row>
    <row r="263" spans="1:60" s="21" customFormat="1" ht="15">
      <c r="A263" s="6" t="s">
        <v>245</v>
      </c>
      <c r="B263" s="20">
        <v>34712</v>
      </c>
      <c r="C263" s="21">
        <v>2.2450376454483232</v>
      </c>
      <c r="D263" s="28"/>
      <c r="O263" s="33"/>
      <c r="P263" s="33"/>
      <c r="BH263" s="21">
        <v>1.9010029902286769</v>
      </c>
    </row>
    <row r="264" spans="1:60" s="21" customFormat="1" ht="15">
      <c r="A264" s="6" t="s">
        <v>245</v>
      </c>
      <c r="B264" s="20">
        <v>34760</v>
      </c>
      <c r="C264" s="21">
        <v>2.3764544832306638</v>
      </c>
      <c r="D264" s="28"/>
      <c r="O264" s="33"/>
      <c r="P264" s="33"/>
      <c r="BH264" s="21">
        <v>2.2628423596942753</v>
      </c>
    </row>
    <row r="265" spans="1:60" s="21" customFormat="1" ht="15">
      <c r="A265" s="6" t="s">
        <v>245</v>
      </c>
      <c r="B265" s="20">
        <v>34844</v>
      </c>
      <c r="C265" s="21">
        <v>2.6064339493497606</v>
      </c>
      <c r="D265" s="28"/>
      <c r="O265" s="33"/>
      <c r="P265" s="33"/>
      <c r="BH265" s="21">
        <v>1.3363237898911655</v>
      </c>
    </row>
    <row r="266" spans="1:60" s="21" customFormat="1" ht="15">
      <c r="A266" s="6" t="s">
        <v>245</v>
      </c>
      <c r="B266" s="20">
        <v>34963</v>
      </c>
      <c r="C266" s="21">
        <v>2.9322381930184807</v>
      </c>
      <c r="D266" s="28"/>
      <c r="O266" s="33"/>
      <c r="P266" s="33"/>
      <c r="BH266" s="21">
        <v>0.7415113449173163</v>
      </c>
    </row>
    <row r="267" spans="1:60" s="21" customFormat="1" ht="15">
      <c r="A267" s="6" t="s">
        <v>245</v>
      </c>
      <c r="B267" s="20">
        <v>35052</v>
      </c>
      <c r="C267" s="21">
        <v>3.1759069130732374</v>
      </c>
      <c r="D267" s="28"/>
      <c r="O267" s="33"/>
      <c r="P267" s="33"/>
      <c r="BH267" s="21">
        <v>0.57678704859443375</v>
      </c>
    </row>
    <row r="268" spans="1:60" s="21" customFormat="1" ht="15">
      <c r="A268" s="6" t="s">
        <v>245</v>
      </c>
      <c r="B268" s="20">
        <v>35178</v>
      </c>
      <c r="C268" s="21">
        <v>3.5208761122518824</v>
      </c>
      <c r="D268" s="28"/>
      <c r="O268" s="33"/>
      <c r="P268" s="33"/>
      <c r="BH268" s="21">
        <v>0.6491992359076123</v>
      </c>
    </row>
    <row r="269" spans="1:60" s="21" customFormat="1" ht="15">
      <c r="A269" s="6" t="s">
        <v>245</v>
      </c>
      <c r="B269" s="20">
        <v>35264</v>
      </c>
      <c r="C269" s="21">
        <v>3.7563312799452429</v>
      </c>
      <c r="D269" s="28"/>
      <c r="O269" s="33"/>
      <c r="P269" s="33"/>
      <c r="BH269" s="21">
        <v>1.1749373235460279</v>
      </c>
    </row>
    <row r="270" spans="1:60" s="21" customFormat="1" ht="15">
      <c r="A270" s="6" t="s">
        <v>245</v>
      </c>
      <c r="B270" s="20">
        <v>35388</v>
      </c>
      <c r="C270" s="21">
        <v>4.0958247775496233</v>
      </c>
      <c r="D270" s="28"/>
      <c r="O270" s="33"/>
      <c r="P270" s="33"/>
      <c r="BH270" s="21">
        <v>0.41992922457391135</v>
      </c>
    </row>
    <row r="271" spans="1:60" s="21" customFormat="1" ht="15">
      <c r="A271" s="6" t="s">
        <v>246</v>
      </c>
      <c r="B271" s="20">
        <v>29174</v>
      </c>
      <c r="C271" s="21">
        <v>0</v>
      </c>
      <c r="D271" s="28"/>
      <c r="O271" s="33"/>
      <c r="P271" s="33"/>
    </row>
    <row r="272" spans="1:60" s="21" customFormat="1" ht="15">
      <c r="A272" s="6" t="s">
        <v>246</v>
      </c>
      <c r="B272" s="20">
        <v>37373.364939999999</v>
      </c>
      <c r="C272" s="21">
        <v>7.7</v>
      </c>
      <c r="D272" s="28"/>
      <c r="E272" s="21">
        <v>963</v>
      </c>
      <c r="O272" s="33"/>
      <c r="P272" s="33"/>
      <c r="AB272" s="21">
        <v>16.2</v>
      </c>
      <c r="AC272" s="21">
        <v>17.2</v>
      </c>
      <c r="AE272" s="21">
        <v>22.2</v>
      </c>
      <c r="AG272" s="21">
        <v>124.3</v>
      </c>
      <c r="AH272" s="21">
        <v>16.100000000000001</v>
      </c>
    </row>
    <row r="273" spans="1:41" s="21" customFormat="1" ht="15">
      <c r="A273" s="6" t="s">
        <v>247</v>
      </c>
      <c r="B273" s="20">
        <v>36825.501640000002</v>
      </c>
      <c r="C273" s="21">
        <v>6.2</v>
      </c>
      <c r="D273" s="28"/>
      <c r="E273" s="21">
        <v>938</v>
      </c>
      <c r="O273" s="33"/>
      <c r="P273" s="33"/>
      <c r="AB273" s="21">
        <v>16.399999999999999</v>
      </c>
      <c r="AC273" s="21">
        <v>19.7</v>
      </c>
      <c r="AE273" s="21">
        <v>28.5</v>
      </c>
      <c r="AG273" s="21">
        <v>165.5</v>
      </c>
      <c r="AH273" s="21">
        <v>26.7</v>
      </c>
    </row>
    <row r="274" spans="1:41" s="21" customFormat="1" ht="15">
      <c r="A274" s="6" t="s">
        <v>247</v>
      </c>
      <c r="B274" s="20">
        <v>37008.122739999999</v>
      </c>
      <c r="C274" s="21">
        <v>6.7</v>
      </c>
      <c r="D274" s="28"/>
      <c r="E274" s="21">
        <v>938</v>
      </c>
      <c r="O274" s="33"/>
      <c r="P274" s="33"/>
      <c r="AB274" s="21">
        <v>17.5</v>
      </c>
      <c r="AC274" s="21">
        <v>20.399999999999999</v>
      </c>
      <c r="AE274" s="21">
        <v>30.7</v>
      </c>
      <c r="AG274" s="21">
        <v>194</v>
      </c>
      <c r="AH274" s="21">
        <v>29</v>
      </c>
    </row>
    <row r="275" spans="1:41" s="21" customFormat="1" ht="15">
      <c r="A275" s="6" t="s">
        <v>247</v>
      </c>
      <c r="B275" s="20">
        <v>37373.364939999999</v>
      </c>
      <c r="C275" s="21">
        <v>7.7</v>
      </c>
      <c r="D275" s="28"/>
      <c r="E275" s="21">
        <v>913</v>
      </c>
      <c r="O275" s="33"/>
      <c r="P275" s="33"/>
      <c r="AB275" s="21">
        <v>19.600000000000001</v>
      </c>
      <c r="AC275" s="21">
        <v>21.6</v>
      </c>
      <c r="AD275" s="21">
        <v>18</v>
      </c>
      <c r="AE275" s="21">
        <v>33.200000000000003</v>
      </c>
      <c r="AG275" s="21">
        <v>232</v>
      </c>
      <c r="AH275" s="21">
        <v>30.1</v>
      </c>
    </row>
    <row r="276" spans="1:41" s="21" customFormat="1" ht="15">
      <c r="A276" s="6" t="s">
        <v>247</v>
      </c>
      <c r="B276" s="20">
        <v>38432</v>
      </c>
      <c r="C276" s="21">
        <v>10.598446729320981</v>
      </c>
      <c r="D276" s="28"/>
      <c r="E276" s="21">
        <v>424</v>
      </c>
      <c r="O276" s="33"/>
      <c r="P276" s="33"/>
      <c r="AB276" s="21">
        <v>41</v>
      </c>
      <c r="AC276" s="21">
        <v>37</v>
      </c>
      <c r="AE276" s="21">
        <v>10.756428571428572</v>
      </c>
      <c r="AG276" s="21">
        <v>592.13422190476194</v>
      </c>
      <c r="AH276" s="21">
        <v>55.869905942594535</v>
      </c>
    </row>
    <row r="277" spans="1:41" s="21" customFormat="1" ht="15">
      <c r="A277" s="6" t="s">
        <v>248</v>
      </c>
      <c r="B277" s="20">
        <v>36825.501640000002</v>
      </c>
      <c r="C277" s="21">
        <v>6.2</v>
      </c>
      <c r="D277" s="28"/>
      <c r="E277" s="21">
        <v>888</v>
      </c>
      <c r="O277" s="33"/>
      <c r="P277" s="33"/>
      <c r="AB277" s="21">
        <v>15.7</v>
      </c>
      <c r="AC277" s="21">
        <v>19.100000000000001</v>
      </c>
      <c r="AE277" s="21">
        <v>25.2</v>
      </c>
      <c r="AG277" s="21">
        <v>138.30000000000001</v>
      </c>
      <c r="AH277" s="21">
        <v>22.3</v>
      </c>
    </row>
    <row r="278" spans="1:41" s="21" customFormat="1" ht="15">
      <c r="A278" s="6" t="s">
        <v>248</v>
      </c>
      <c r="B278" s="20">
        <v>37008.122739999999</v>
      </c>
      <c r="C278" s="21">
        <v>6.7</v>
      </c>
      <c r="D278" s="28"/>
      <c r="E278" s="21">
        <v>438</v>
      </c>
      <c r="O278" s="33"/>
      <c r="P278" s="33"/>
      <c r="AB278" s="21">
        <v>17.2</v>
      </c>
      <c r="AC278" s="21">
        <v>21.5</v>
      </c>
      <c r="AE278" s="21">
        <v>15.9</v>
      </c>
      <c r="AG278" s="21">
        <v>92.1</v>
      </c>
      <c r="AH278" s="21">
        <v>22.5</v>
      </c>
    </row>
    <row r="279" spans="1:41" s="21" customFormat="1" ht="15">
      <c r="A279" s="6" t="s">
        <v>248</v>
      </c>
      <c r="B279" s="20">
        <v>37373.364939999999</v>
      </c>
      <c r="C279" s="21">
        <v>7.7</v>
      </c>
      <c r="D279" s="28"/>
      <c r="E279" s="21">
        <v>438</v>
      </c>
      <c r="O279" s="33"/>
      <c r="P279" s="33"/>
      <c r="AB279" s="21">
        <v>19.399999999999999</v>
      </c>
      <c r="AC279" s="21">
        <v>23.4</v>
      </c>
      <c r="AE279" s="21">
        <v>18.899999999999999</v>
      </c>
      <c r="AG279" s="21">
        <v>121.7</v>
      </c>
      <c r="AH279" s="21">
        <v>23.4</v>
      </c>
    </row>
    <row r="280" spans="1:41" s="21" customFormat="1" ht="15">
      <c r="A280" s="6" t="s">
        <v>248</v>
      </c>
      <c r="B280" s="20">
        <v>38432</v>
      </c>
      <c r="C280" s="21">
        <v>10.598446729320981</v>
      </c>
      <c r="D280" s="28"/>
      <c r="E280" s="21">
        <v>209</v>
      </c>
      <c r="O280" s="33"/>
      <c r="P280" s="33"/>
      <c r="AB280" s="21">
        <v>41</v>
      </c>
      <c r="AC280" s="21">
        <v>49</v>
      </c>
      <c r="AD280" s="21">
        <v>19</v>
      </c>
      <c r="AE280" s="21">
        <v>18.865000000000006</v>
      </c>
      <c r="AG280" s="21">
        <v>511.90491916666667</v>
      </c>
      <c r="AH280" s="21">
        <v>48.299994540753168</v>
      </c>
    </row>
    <row r="281" spans="1:41" s="21" customFormat="1" ht="15">
      <c r="A281" s="6" t="s">
        <v>249</v>
      </c>
      <c r="B281" s="20">
        <v>31486</v>
      </c>
      <c r="C281" s="21">
        <v>0</v>
      </c>
      <c r="D281" s="28">
        <v>100</v>
      </c>
      <c r="E281" s="21">
        <v>1111.1099999999999</v>
      </c>
      <c r="O281" s="33"/>
      <c r="P281" s="33"/>
    </row>
    <row r="282" spans="1:41" s="21" customFormat="1" ht="15">
      <c r="A282" s="6" t="s">
        <v>249</v>
      </c>
      <c r="B282" s="20">
        <v>33239.162559999997</v>
      </c>
      <c r="C282" s="21">
        <v>4.8</v>
      </c>
      <c r="D282" s="28">
        <v>100</v>
      </c>
      <c r="E282" s="21">
        <v>1111.1099999999999</v>
      </c>
      <c r="O282" s="33"/>
      <c r="P282" s="33"/>
      <c r="AF282" s="21">
        <v>108</v>
      </c>
      <c r="AH282" s="21">
        <v>22.5</v>
      </c>
    </row>
    <row r="283" spans="1:41" s="21" customFormat="1" ht="15">
      <c r="A283" s="6" t="s">
        <v>250</v>
      </c>
      <c r="B283" s="20">
        <v>33239.162559999997</v>
      </c>
      <c r="C283" s="21">
        <v>4.8</v>
      </c>
      <c r="D283" s="28">
        <v>100</v>
      </c>
      <c r="E283" s="21">
        <v>1111.1099999999999</v>
      </c>
      <c r="O283" s="33"/>
      <c r="P283" s="33"/>
      <c r="AF283" s="21">
        <v>128.63999999999999</v>
      </c>
      <c r="AH283" s="21">
        <v>26.8</v>
      </c>
    </row>
    <row r="284" spans="1:41" s="21" customFormat="1" ht="15">
      <c r="A284" s="6" t="s">
        <v>251</v>
      </c>
      <c r="B284" s="20">
        <v>33239.162559999997</v>
      </c>
      <c r="C284" s="21">
        <v>4.8</v>
      </c>
      <c r="D284" s="28">
        <v>100</v>
      </c>
      <c r="E284" s="21">
        <v>1111.1099999999999</v>
      </c>
      <c r="O284" s="33"/>
      <c r="P284" s="33"/>
      <c r="AF284" s="21">
        <v>168</v>
      </c>
      <c r="AH284" s="21">
        <v>35</v>
      </c>
    </row>
    <row r="285" spans="1:41" s="21" customFormat="1" ht="15">
      <c r="A285" s="6" t="s">
        <v>252</v>
      </c>
      <c r="B285" s="20">
        <v>33239.162559999997</v>
      </c>
      <c r="C285" s="21">
        <v>4.8</v>
      </c>
      <c r="D285" s="28">
        <v>100</v>
      </c>
      <c r="E285" s="21">
        <v>1111.1099999999999</v>
      </c>
      <c r="O285" s="33"/>
      <c r="P285" s="33"/>
      <c r="AF285" s="21">
        <v>202.08</v>
      </c>
      <c r="AH285" s="21">
        <v>42.1</v>
      </c>
    </row>
    <row r="286" spans="1:41" s="21" customFormat="1" ht="15">
      <c r="A286" s="6" t="s">
        <v>249</v>
      </c>
      <c r="B286" s="20">
        <v>33604.404759999998</v>
      </c>
      <c r="C286" s="21">
        <v>5.8</v>
      </c>
      <c r="D286" s="28">
        <v>100</v>
      </c>
      <c r="E286" s="21">
        <v>1111.1099999999999</v>
      </c>
      <c r="F286" s="21">
        <v>8060.0000000000009</v>
      </c>
      <c r="O286" s="33"/>
      <c r="P286" s="33"/>
      <c r="Q286" s="21">
        <v>2680</v>
      </c>
      <c r="T286" s="21">
        <v>0.34</v>
      </c>
      <c r="AA286" s="21">
        <v>1160</v>
      </c>
      <c r="AO286" s="21">
        <v>841</v>
      </c>
    </row>
    <row r="287" spans="1:41" s="21" customFormat="1" ht="15">
      <c r="A287" s="6" t="s">
        <v>250</v>
      </c>
      <c r="B287" s="20">
        <v>33604.404759999998</v>
      </c>
      <c r="C287" s="21">
        <v>5.8</v>
      </c>
      <c r="D287" s="28">
        <v>100</v>
      </c>
      <c r="E287" s="21">
        <v>1111.1099999999999</v>
      </c>
      <c r="F287" s="21">
        <v>11060</v>
      </c>
      <c r="O287" s="33"/>
      <c r="P287" s="33"/>
      <c r="Q287" s="21">
        <v>2580</v>
      </c>
      <c r="T287" s="21">
        <v>0.23550724637681159</v>
      </c>
      <c r="AA287" s="21">
        <v>1440</v>
      </c>
      <c r="AO287" s="21">
        <v>844</v>
      </c>
    </row>
    <row r="288" spans="1:41" s="21" customFormat="1" ht="15">
      <c r="A288" s="6" t="s">
        <v>251</v>
      </c>
      <c r="B288" s="20">
        <v>33604.404759999998</v>
      </c>
      <c r="C288" s="21">
        <v>5.8</v>
      </c>
      <c r="D288" s="28">
        <v>100</v>
      </c>
      <c r="E288" s="21">
        <v>1111.1099999999999</v>
      </c>
      <c r="F288" s="21">
        <v>12900</v>
      </c>
      <c r="O288" s="33"/>
      <c r="P288" s="33"/>
      <c r="Q288" s="21">
        <v>3040</v>
      </c>
      <c r="T288" s="21">
        <v>0.23839009287925697</v>
      </c>
      <c r="AA288" s="21">
        <v>1540</v>
      </c>
      <c r="AO288" s="21">
        <v>870</v>
      </c>
    </row>
    <row r="289" spans="1:41" s="21" customFormat="1" ht="15">
      <c r="A289" s="6" t="s">
        <v>252</v>
      </c>
      <c r="B289" s="20">
        <v>33604.404759999998</v>
      </c>
      <c r="C289" s="21">
        <v>5.8</v>
      </c>
      <c r="D289" s="28">
        <v>100</v>
      </c>
      <c r="E289" s="21">
        <v>1111.1099999999999</v>
      </c>
      <c r="F289" s="21">
        <v>15000</v>
      </c>
      <c r="O289" s="33"/>
      <c r="P289" s="33"/>
      <c r="Q289" s="21">
        <v>4420</v>
      </c>
      <c r="T289" s="21">
        <v>0.29733333333333339</v>
      </c>
      <c r="AA289" s="21">
        <v>2100</v>
      </c>
      <c r="AO289" s="21">
        <v>1281</v>
      </c>
    </row>
    <row r="290" spans="1:41" s="21" customFormat="1" ht="15">
      <c r="A290" s="6" t="s">
        <v>249</v>
      </c>
      <c r="B290" s="20">
        <v>32035</v>
      </c>
      <c r="C290" s="21">
        <v>1.5031121814511028</v>
      </c>
      <c r="D290" s="28">
        <v>100</v>
      </c>
      <c r="E290" s="21">
        <v>1111.1099999999999</v>
      </c>
      <c r="O290" s="33"/>
      <c r="P290" s="33"/>
      <c r="W290" s="21">
        <v>0.9</v>
      </c>
      <c r="X290" s="21">
        <v>0.95238095238095233</v>
      </c>
    </row>
    <row r="291" spans="1:41" s="21" customFormat="1" ht="15">
      <c r="A291" s="6" t="s">
        <v>249</v>
      </c>
      <c r="B291" s="20">
        <v>32401</v>
      </c>
      <c r="C291" s="21">
        <v>2.5</v>
      </c>
      <c r="D291" s="28">
        <v>100</v>
      </c>
      <c r="E291" s="21">
        <v>1111.1099999999999</v>
      </c>
      <c r="O291" s="33"/>
      <c r="P291" s="33"/>
      <c r="W291" s="21">
        <v>1.6</v>
      </c>
      <c r="X291" s="21">
        <v>1</v>
      </c>
    </row>
    <row r="292" spans="1:41" s="21" customFormat="1" ht="15">
      <c r="A292" s="6" t="s">
        <v>249</v>
      </c>
      <c r="B292" s="20">
        <v>32766</v>
      </c>
      <c r="C292" s="21">
        <v>3.5045238474634091</v>
      </c>
      <c r="D292" s="28">
        <v>100</v>
      </c>
      <c r="E292" s="21">
        <v>1111.1099999999999</v>
      </c>
      <c r="O292" s="33"/>
      <c r="P292" s="33"/>
      <c r="W292" s="21">
        <v>2.2999999999999998</v>
      </c>
      <c r="X292" s="21">
        <v>2.8571428571428572</v>
      </c>
    </row>
    <row r="293" spans="1:41" s="21" customFormat="1" ht="15">
      <c r="A293" s="6" t="s">
        <v>250</v>
      </c>
      <c r="B293" s="20">
        <v>32035</v>
      </c>
      <c r="C293" s="21">
        <v>1.5031121814511028</v>
      </c>
      <c r="D293" s="28">
        <v>100</v>
      </c>
      <c r="E293" s="21">
        <v>1111.1099999999999</v>
      </c>
      <c r="O293" s="33"/>
      <c r="P293" s="33"/>
      <c r="W293" s="21">
        <v>1.3</v>
      </c>
      <c r="X293" s="21">
        <v>0.93457943925233644</v>
      </c>
    </row>
    <row r="294" spans="1:41" s="21" customFormat="1" ht="15">
      <c r="A294" s="6" t="s">
        <v>250</v>
      </c>
      <c r="B294" s="20">
        <v>32401</v>
      </c>
      <c r="C294" s="21">
        <v>2.5</v>
      </c>
      <c r="D294" s="28">
        <v>100</v>
      </c>
      <c r="E294" s="21">
        <v>1111.1099999999999</v>
      </c>
      <c r="O294" s="33"/>
      <c r="P294" s="33"/>
      <c r="W294" s="21">
        <v>2.2000000000000002</v>
      </c>
      <c r="X294" s="21">
        <v>0.90909090909090906</v>
      </c>
    </row>
    <row r="295" spans="1:41" s="21" customFormat="1" ht="15">
      <c r="A295" s="6" t="s">
        <v>250</v>
      </c>
      <c r="B295" s="20">
        <v>32766</v>
      </c>
      <c r="C295" s="21">
        <v>3.5045238474634091</v>
      </c>
      <c r="D295" s="28">
        <v>100</v>
      </c>
      <c r="E295" s="21">
        <v>1111.1099999999999</v>
      </c>
      <c r="O295" s="33"/>
      <c r="P295" s="33"/>
      <c r="W295" s="21">
        <v>2.8</v>
      </c>
      <c r="X295" s="21">
        <v>2.1276595744680851</v>
      </c>
    </row>
    <row r="296" spans="1:41" s="21" customFormat="1" ht="15">
      <c r="A296" s="6" t="s">
        <v>251</v>
      </c>
      <c r="B296" s="20">
        <v>32035</v>
      </c>
      <c r="C296" s="21">
        <v>1.5031121814511028</v>
      </c>
      <c r="D296" s="28">
        <v>100</v>
      </c>
      <c r="E296" s="21">
        <v>1111.1099999999999</v>
      </c>
      <c r="O296" s="33"/>
      <c r="P296" s="33"/>
      <c r="W296" s="21">
        <v>1.8</v>
      </c>
      <c r="X296" s="21">
        <v>1.075268817204301</v>
      </c>
    </row>
    <row r="297" spans="1:41" s="21" customFormat="1" ht="15">
      <c r="A297" s="6" t="s">
        <v>251</v>
      </c>
      <c r="B297" s="20">
        <v>32401</v>
      </c>
      <c r="C297" s="21">
        <v>2.5</v>
      </c>
      <c r="D297" s="28">
        <v>100</v>
      </c>
      <c r="E297" s="21">
        <v>1111.1099999999999</v>
      </c>
      <c r="O297" s="33"/>
      <c r="P297" s="33"/>
      <c r="W297" s="21">
        <v>2.2000000000000002</v>
      </c>
      <c r="X297" s="21">
        <v>1.0204081632653061</v>
      </c>
    </row>
    <row r="298" spans="1:41" s="21" customFormat="1" ht="15">
      <c r="A298" s="6" t="s">
        <v>251</v>
      </c>
      <c r="B298" s="20">
        <v>32766</v>
      </c>
      <c r="C298" s="21">
        <v>3.5045238474634091</v>
      </c>
      <c r="D298" s="28">
        <v>100</v>
      </c>
      <c r="E298" s="21">
        <v>1111.1099999999999</v>
      </c>
      <c r="O298" s="33"/>
      <c r="P298" s="33"/>
      <c r="W298" s="21">
        <v>3</v>
      </c>
      <c r="X298" s="21">
        <v>2.3809523809523809</v>
      </c>
    </row>
    <row r="299" spans="1:41" s="21" customFormat="1" ht="15">
      <c r="A299" s="6" t="s">
        <v>252</v>
      </c>
      <c r="B299" s="20">
        <v>32035</v>
      </c>
      <c r="C299" s="21">
        <v>1.5031121814511028</v>
      </c>
      <c r="D299" s="28">
        <v>100</v>
      </c>
      <c r="E299" s="21">
        <v>1111.1099999999999</v>
      </c>
      <c r="O299" s="33"/>
      <c r="P299" s="33"/>
      <c r="W299" s="21">
        <v>2.2000000000000002</v>
      </c>
      <c r="X299" s="21">
        <v>0.84033613445378152</v>
      </c>
    </row>
    <row r="300" spans="1:41" s="21" customFormat="1" ht="15">
      <c r="A300" s="6" t="s">
        <v>252</v>
      </c>
      <c r="B300" s="20">
        <v>32401</v>
      </c>
      <c r="C300" s="21">
        <v>2.5</v>
      </c>
      <c r="D300" s="28">
        <v>100</v>
      </c>
      <c r="E300" s="21">
        <v>1111.1099999999999</v>
      </c>
      <c r="O300" s="33"/>
      <c r="P300" s="33"/>
      <c r="W300" s="21">
        <v>3.4</v>
      </c>
      <c r="X300" s="21">
        <v>1.0309278350515465</v>
      </c>
    </row>
    <row r="301" spans="1:41" s="21" customFormat="1" ht="15">
      <c r="A301" s="6" t="s">
        <v>252</v>
      </c>
      <c r="B301" s="20">
        <v>32766</v>
      </c>
      <c r="C301" s="21">
        <v>3.5045238474634091</v>
      </c>
      <c r="D301" s="28">
        <v>100</v>
      </c>
      <c r="E301" s="21">
        <v>1111.1099999999999</v>
      </c>
      <c r="O301" s="33"/>
      <c r="P301" s="33"/>
      <c r="W301" s="21">
        <v>3.8</v>
      </c>
      <c r="X301" s="21">
        <v>2.0833333333333335</v>
      </c>
    </row>
    <row r="302" spans="1:41" s="21" customFormat="1" ht="15">
      <c r="A302" s="6" t="s">
        <v>249</v>
      </c>
      <c r="B302" s="20">
        <v>31814.717980000001</v>
      </c>
      <c r="C302" s="21">
        <v>0.9</v>
      </c>
      <c r="D302" s="28">
        <v>100</v>
      </c>
      <c r="E302" s="21">
        <v>1111.1099999999999</v>
      </c>
      <c r="F302" s="21">
        <v>21</v>
      </c>
      <c r="O302" s="33"/>
      <c r="P302" s="33"/>
    </row>
    <row r="303" spans="1:41" s="21" customFormat="1" ht="15">
      <c r="A303" s="6" t="s">
        <v>249</v>
      </c>
      <c r="B303" s="20">
        <v>31851.242200000001</v>
      </c>
      <c r="C303" s="21">
        <v>1</v>
      </c>
      <c r="D303" s="28">
        <v>100</v>
      </c>
      <c r="E303" s="21">
        <v>1111.1099999999999</v>
      </c>
      <c r="F303" s="21">
        <v>97</v>
      </c>
      <c r="O303" s="33"/>
      <c r="P303" s="33"/>
    </row>
    <row r="304" spans="1:41" s="21" customFormat="1" ht="15">
      <c r="A304" s="6" t="s">
        <v>249</v>
      </c>
      <c r="B304" s="20">
        <v>31887.76642</v>
      </c>
      <c r="C304" s="21">
        <v>1.1000000000000001</v>
      </c>
      <c r="D304" s="28">
        <v>100</v>
      </c>
      <c r="E304" s="21">
        <v>1111.1099999999999</v>
      </c>
      <c r="F304" s="21">
        <v>138</v>
      </c>
      <c r="O304" s="33"/>
      <c r="P304" s="33"/>
    </row>
    <row r="305" spans="1:22" s="21" customFormat="1" ht="15">
      <c r="A305" s="6" t="s">
        <v>249</v>
      </c>
      <c r="B305" s="20">
        <v>31927.943061999998</v>
      </c>
      <c r="C305" s="21">
        <v>1.21</v>
      </c>
      <c r="D305" s="28">
        <v>100</v>
      </c>
      <c r="E305" s="21">
        <v>1111.1099999999999</v>
      </c>
      <c r="F305" s="21">
        <v>179</v>
      </c>
      <c r="O305" s="33"/>
      <c r="P305" s="33"/>
    </row>
    <row r="306" spans="1:22" s="21" customFormat="1" ht="15">
      <c r="A306" s="6" t="s">
        <v>249</v>
      </c>
      <c r="B306" s="20">
        <v>31960.814859999999</v>
      </c>
      <c r="C306" s="21">
        <v>1.3</v>
      </c>
      <c r="D306" s="28">
        <v>100</v>
      </c>
      <c r="E306" s="21">
        <v>1111.1099999999999</v>
      </c>
      <c r="F306" s="21">
        <v>281</v>
      </c>
      <c r="O306" s="33"/>
      <c r="P306" s="33"/>
    </row>
    <row r="307" spans="1:22" s="21" customFormat="1" ht="15">
      <c r="A307" s="6" t="s">
        <v>249</v>
      </c>
      <c r="B307" s="20">
        <v>31997.339080000002</v>
      </c>
      <c r="C307" s="21">
        <v>1.4</v>
      </c>
      <c r="D307" s="28">
        <v>100</v>
      </c>
      <c r="E307" s="21">
        <v>1111.1099999999999</v>
      </c>
      <c r="F307" s="21">
        <v>348</v>
      </c>
      <c r="O307" s="33"/>
      <c r="P307" s="33"/>
    </row>
    <row r="308" spans="1:22" s="21" customFormat="1" ht="15">
      <c r="A308" s="6" t="s">
        <v>249</v>
      </c>
      <c r="B308" s="20">
        <v>32037.515722</v>
      </c>
      <c r="C308" s="21">
        <v>1.51</v>
      </c>
      <c r="D308" s="28">
        <v>100</v>
      </c>
      <c r="E308" s="21">
        <v>1111.1099999999999</v>
      </c>
      <c r="F308" s="21">
        <v>432</v>
      </c>
      <c r="O308" s="33"/>
      <c r="P308" s="33"/>
    </row>
    <row r="309" spans="1:22" s="21" customFormat="1" ht="15">
      <c r="A309" s="6" t="s">
        <v>249</v>
      </c>
      <c r="B309" s="20">
        <v>32070.38752</v>
      </c>
      <c r="C309" s="21">
        <v>1.6</v>
      </c>
      <c r="D309" s="28">
        <v>100</v>
      </c>
      <c r="E309" s="21">
        <v>1111.1099999999999</v>
      </c>
      <c r="F309" s="21">
        <v>560</v>
      </c>
      <c r="O309" s="33"/>
      <c r="P309" s="33"/>
    </row>
    <row r="310" spans="1:22" s="21" customFormat="1" ht="15">
      <c r="A310" s="6" t="s">
        <v>249</v>
      </c>
      <c r="B310" s="20">
        <v>32147.088382000002</v>
      </c>
      <c r="C310" s="21">
        <v>1.81</v>
      </c>
      <c r="D310" s="28">
        <v>100</v>
      </c>
      <c r="E310" s="21">
        <v>1111.1099999999999</v>
      </c>
      <c r="F310" s="21">
        <v>772</v>
      </c>
      <c r="O310" s="33"/>
      <c r="P310" s="33"/>
    </row>
    <row r="311" spans="1:22" s="21" customFormat="1" ht="15">
      <c r="A311" s="6" t="s">
        <v>249</v>
      </c>
      <c r="B311" s="20">
        <v>32183.612602000001</v>
      </c>
      <c r="C311" s="21">
        <v>1.91</v>
      </c>
      <c r="D311" s="28">
        <v>100</v>
      </c>
      <c r="E311" s="21">
        <v>1111.1099999999999</v>
      </c>
      <c r="F311" s="21">
        <v>891</v>
      </c>
      <c r="O311" s="33">
        <v>191.28813559322032</v>
      </c>
      <c r="P311" s="33">
        <v>30.20338983050847</v>
      </c>
      <c r="Q311" s="21">
        <v>216.4576271186441</v>
      </c>
      <c r="T311" s="21">
        <v>0.24293785310734467</v>
      </c>
    </row>
    <row r="312" spans="1:22" s="21" customFormat="1" ht="15">
      <c r="A312" s="6" t="s">
        <v>249</v>
      </c>
      <c r="B312" s="20">
        <v>32329.709481999998</v>
      </c>
      <c r="C312" s="21">
        <v>2.31</v>
      </c>
      <c r="D312" s="28">
        <v>100</v>
      </c>
      <c r="E312" s="21">
        <v>1111.1099999999999</v>
      </c>
      <c r="F312" s="21">
        <v>1577</v>
      </c>
      <c r="O312" s="33"/>
      <c r="P312" s="33"/>
    </row>
    <row r="313" spans="1:22" s="21" customFormat="1" ht="15">
      <c r="A313" s="6" t="s">
        <v>249</v>
      </c>
      <c r="B313" s="20">
        <v>32512.330581999999</v>
      </c>
      <c r="C313" s="21">
        <v>2.81</v>
      </c>
      <c r="D313" s="28">
        <v>100</v>
      </c>
      <c r="E313" s="21">
        <v>1111.1099999999999</v>
      </c>
      <c r="F313" s="21">
        <v>2572</v>
      </c>
      <c r="O313" s="33">
        <v>482.58144329896908</v>
      </c>
      <c r="P313" s="33">
        <v>10.606185567010309</v>
      </c>
      <c r="Q313" s="21">
        <v>493.18762886597943</v>
      </c>
      <c r="T313" s="21">
        <v>0.19175257731958764</v>
      </c>
    </row>
    <row r="314" spans="1:22" s="21" customFormat="1" ht="15">
      <c r="A314" s="6" t="s">
        <v>249</v>
      </c>
      <c r="B314" s="20">
        <v>32691.29926</v>
      </c>
      <c r="C314" s="21">
        <v>3.3</v>
      </c>
      <c r="D314" s="28">
        <v>100</v>
      </c>
      <c r="E314" s="21">
        <v>1111.1099999999999</v>
      </c>
      <c r="F314" s="21">
        <v>3420.0000000000005</v>
      </c>
      <c r="O314" s="33"/>
      <c r="P314" s="33"/>
    </row>
    <row r="315" spans="1:22" s="21" customFormat="1" ht="15">
      <c r="A315" s="6" t="s">
        <v>249</v>
      </c>
      <c r="B315" s="20">
        <v>32873.920360000004</v>
      </c>
      <c r="C315" s="21">
        <v>3.8</v>
      </c>
      <c r="D315" s="28">
        <v>100</v>
      </c>
      <c r="E315" s="21">
        <v>1111.1099999999999</v>
      </c>
      <c r="F315" s="21">
        <v>3929</v>
      </c>
      <c r="O315" s="33"/>
      <c r="P315" s="33"/>
    </row>
    <row r="316" spans="1:22" s="21" customFormat="1" ht="15">
      <c r="A316" s="6" t="s">
        <v>252</v>
      </c>
      <c r="B316" s="20">
        <v>31823</v>
      </c>
      <c r="C316" s="21">
        <v>0.92267541921497565</v>
      </c>
      <c r="D316" s="28">
        <v>100</v>
      </c>
      <c r="E316" s="21">
        <v>1111.1099999999999</v>
      </c>
      <c r="F316" s="21">
        <v>520</v>
      </c>
      <c r="H316" s="21">
        <v>170</v>
      </c>
      <c r="J316" s="21">
        <v>110</v>
      </c>
      <c r="K316" s="21">
        <v>40</v>
      </c>
      <c r="L316" s="21">
        <v>200</v>
      </c>
      <c r="M316" s="21">
        <v>240</v>
      </c>
      <c r="N316" s="21">
        <v>350</v>
      </c>
      <c r="O316" s="33"/>
      <c r="P316" s="33"/>
      <c r="S316" s="21">
        <v>2160.0021600021601</v>
      </c>
    </row>
    <row r="317" spans="1:22" s="21" customFormat="1" ht="15">
      <c r="A317" s="6" t="s">
        <v>251</v>
      </c>
      <c r="B317" s="20">
        <v>31823</v>
      </c>
      <c r="C317" s="21">
        <v>0.92267541921497565</v>
      </c>
      <c r="D317" s="28">
        <v>100</v>
      </c>
      <c r="E317" s="21">
        <v>1111.1099999999999</v>
      </c>
      <c r="F317" s="21">
        <v>420</v>
      </c>
      <c r="H317" s="21">
        <v>160</v>
      </c>
      <c r="J317" s="21">
        <v>90</v>
      </c>
      <c r="K317" s="21">
        <v>30</v>
      </c>
      <c r="L317" s="21">
        <v>140</v>
      </c>
      <c r="M317" s="21">
        <v>170</v>
      </c>
      <c r="N317" s="21">
        <v>260</v>
      </c>
      <c r="O317" s="33"/>
      <c r="P317" s="33"/>
      <c r="S317" s="21">
        <v>1530.0015300015302</v>
      </c>
    </row>
    <row r="318" spans="1:22" s="21" customFormat="1" ht="15">
      <c r="A318" s="6" t="s">
        <v>250</v>
      </c>
      <c r="B318" s="20">
        <v>31823</v>
      </c>
      <c r="C318" s="21">
        <v>0.92267541921497565</v>
      </c>
      <c r="D318" s="28">
        <v>100</v>
      </c>
      <c r="E318" s="21">
        <v>1111.1099999999999</v>
      </c>
      <c r="F318" s="21">
        <v>280</v>
      </c>
      <c r="H318" s="21">
        <v>120</v>
      </c>
      <c r="J318" s="21">
        <v>60</v>
      </c>
      <c r="K318" s="21">
        <v>20</v>
      </c>
      <c r="L318" s="21">
        <v>80</v>
      </c>
      <c r="M318" s="21">
        <v>100</v>
      </c>
      <c r="N318" s="21">
        <v>160</v>
      </c>
      <c r="O318" s="33"/>
      <c r="P318" s="33"/>
      <c r="S318" s="21">
        <v>900.00090000090006</v>
      </c>
    </row>
    <row r="319" spans="1:22" s="21" customFormat="1" ht="15">
      <c r="A319" s="6" t="s">
        <v>249</v>
      </c>
      <c r="B319" s="20">
        <v>31823</v>
      </c>
      <c r="C319" s="21">
        <v>0.92267541921497565</v>
      </c>
      <c r="D319" s="28">
        <v>100</v>
      </c>
      <c r="E319" s="21">
        <v>1111.1099999999999</v>
      </c>
      <c r="F319" s="21">
        <v>190</v>
      </c>
      <c r="H319" s="21">
        <v>90</v>
      </c>
      <c r="J319" s="21">
        <v>40</v>
      </c>
      <c r="K319" s="21">
        <v>10</v>
      </c>
      <c r="L319" s="21">
        <v>50</v>
      </c>
      <c r="M319" s="21">
        <v>60</v>
      </c>
      <c r="N319" s="21">
        <v>100</v>
      </c>
      <c r="O319" s="33"/>
      <c r="P319" s="33"/>
      <c r="S319" s="21">
        <v>540.00054000054001</v>
      </c>
    </row>
    <row r="320" spans="1:22" s="21" customFormat="1" ht="15">
      <c r="A320" s="6" t="s">
        <v>252</v>
      </c>
      <c r="B320" s="20">
        <v>32188</v>
      </c>
      <c r="C320" s="21">
        <v>1.9220122975932135</v>
      </c>
      <c r="D320" s="28">
        <v>100</v>
      </c>
      <c r="E320" s="21">
        <v>1111.1099999999999</v>
      </c>
      <c r="F320" s="21">
        <v>2500</v>
      </c>
      <c r="H320" s="21">
        <v>420</v>
      </c>
      <c r="J320" s="21">
        <v>400</v>
      </c>
      <c r="K320" s="21">
        <v>220</v>
      </c>
      <c r="L320" s="21">
        <v>1460</v>
      </c>
      <c r="M320" s="21">
        <v>1680</v>
      </c>
      <c r="N320" s="21">
        <v>2080</v>
      </c>
      <c r="O320" s="33"/>
      <c r="P320" s="33"/>
      <c r="S320" s="21">
        <v>15120.015120015123</v>
      </c>
      <c r="U320" s="43">
        <v>1.434E-2</v>
      </c>
      <c r="V320" s="43">
        <v>5.5199999999999997E-3</v>
      </c>
    </row>
    <row r="321" spans="1:34" s="21" customFormat="1" ht="15">
      <c r="A321" s="6" t="s">
        <v>251</v>
      </c>
      <c r="B321" s="20">
        <v>32188</v>
      </c>
      <c r="C321" s="21">
        <v>1.9220122975932135</v>
      </c>
      <c r="D321" s="28">
        <v>100</v>
      </c>
      <c r="E321" s="21">
        <v>1111.1099999999999</v>
      </c>
      <c r="F321" s="21">
        <v>1570</v>
      </c>
      <c r="H321" s="21">
        <v>290</v>
      </c>
      <c r="J321" s="21">
        <v>230</v>
      </c>
      <c r="K321" s="21">
        <v>150</v>
      </c>
      <c r="L321" s="21">
        <v>880</v>
      </c>
      <c r="M321" s="21">
        <v>1030</v>
      </c>
      <c r="N321" s="21">
        <v>1260</v>
      </c>
      <c r="O321" s="33"/>
      <c r="P321" s="33"/>
      <c r="S321" s="21">
        <v>9270.00927000927</v>
      </c>
      <c r="U321" s="43">
        <v>8.3099999999999997E-3</v>
      </c>
      <c r="V321" s="43">
        <v>5.3400000000000001E-3</v>
      </c>
    </row>
    <row r="322" spans="1:34" s="21" customFormat="1" ht="15">
      <c r="A322" s="6" t="s">
        <v>250</v>
      </c>
      <c r="B322" s="20">
        <v>32188</v>
      </c>
      <c r="C322" s="21">
        <v>1.9220122975932135</v>
      </c>
      <c r="D322" s="28">
        <v>100</v>
      </c>
      <c r="E322" s="21">
        <v>1111.1099999999999</v>
      </c>
      <c r="F322" s="21">
        <v>1270</v>
      </c>
      <c r="H322" s="21">
        <v>270</v>
      </c>
      <c r="J322" s="21">
        <v>260</v>
      </c>
      <c r="K322" s="21">
        <v>120</v>
      </c>
      <c r="L322" s="21">
        <v>610</v>
      </c>
      <c r="M322" s="21">
        <v>730</v>
      </c>
      <c r="N322" s="21">
        <v>990</v>
      </c>
      <c r="O322" s="33"/>
      <c r="P322" s="33"/>
      <c r="S322" s="21">
        <v>6570.0065700065697</v>
      </c>
      <c r="U322" s="43">
        <v>8.3199999999999993E-3</v>
      </c>
      <c r="V322" s="43">
        <v>5.2500000000000003E-3</v>
      </c>
    </row>
    <row r="323" spans="1:34" s="21" customFormat="1" ht="15">
      <c r="A323" s="6" t="s">
        <v>249</v>
      </c>
      <c r="B323" s="20">
        <v>32188</v>
      </c>
      <c r="C323" s="21">
        <v>1.9220122975932135</v>
      </c>
      <c r="D323" s="28">
        <v>100</v>
      </c>
      <c r="E323" s="21">
        <v>1111.1099999999999</v>
      </c>
      <c r="F323" s="21">
        <v>900</v>
      </c>
      <c r="H323" s="21">
        <v>200</v>
      </c>
      <c r="J323" s="21">
        <v>150</v>
      </c>
      <c r="K323" s="21">
        <v>90</v>
      </c>
      <c r="L323" s="21">
        <v>450</v>
      </c>
      <c r="M323" s="21">
        <v>540</v>
      </c>
      <c r="N323" s="21">
        <v>690</v>
      </c>
      <c r="O323" s="33"/>
      <c r="P323" s="33"/>
      <c r="S323" s="21">
        <v>4860.0048600048603</v>
      </c>
      <c r="U323" s="43">
        <v>8.09E-3</v>
      </c>
      <c r="V323" s="43">
        <v>5.1000000000000004E-3</v>
      </c>
    </row>
    <row r="324" spans="1:34" s="21" customFormat="1" ht="15">
      <c r="A324" s="6" t="s">
        <v>253</v>
      </c>
      <c r="B324" s="20">
        <v>33100</v>
      </c>
      <c r="C324" s="21">
        <v>0</v>
      </c>
      <c r="D324" s="28"/>
      <c r="O324" s="33"/>
      <c r="P324" s="33"/>
      <c r="AF324" s="21">
        <v>0</v>
      </c>
    </row>
    <row r="325" spans="1:34" s="21" customFormat="1" ht="15">
      <c r="A325" s="6" t="s">
        <v>253</v>
      </c>
      <c r="B325" s="20">
        <v>33465.242200000001</v>
      </c>
      <c r="C325" s="21">
        <v>1.0000000000000016</v>
      </c>
      <c r="D325" s="28"/>
      <c r="AF325" s="21">
        <v>2.7276019047619052E-4</v>
      </c>
      <c r="AH325" s="21">
        <f t="shared" ref="AH325:AH338" si="7">AF325/C325</f>
        <v>2.7276019047619009E-4</v>
      </c>
    </row>
    <row r="326" spans="1:34" s="21" customFormat="1" ht="15">
      <c r="A326" s="6" t="s">
        <v>253</v>
      </c>
      <c r="B326" s="20">
        <v>33830.484400000001</v>
      </c>
      <c r="C326" s="21">
        <v>2.0000000000000031</v>
      </c>
      <c r="D326" s="28"/>
      <c r="AF326" s="21">
        <v>3.6881506730956103E-3</v>
      </c>
      <c r="AH326" s="21">
        <f t="shared" si="7"/>
        <v>1.8440753365478024E-3</v>
      </c>
    </row>
    <row r="327" spans="1:34" s="21" customFormat="1" ht="15">
      <c r="A327" s="6" t="s">
        <v>253</v>
      </c>
      <c r="B327" s="20">
        <v>34195.726600000002</v>
      </c>
      <c r="C327" s="21">
        <v>3.0000000000000049</v>
      </c>
      <c r="D327" s="28"/>
      <c r="AF327" s="21">
        <v>27.203688150673095</v>
      </c>
      <c r="AH327" s="21">
        <f t="shared" si="7"/>
        <v>9.0678960502243502</v>
      </c>
    </row>
    <row r="328" spans="1:34" s="21" customFormat="1" ht="15">
      <c r="A328" s="6" t="s">
        <v>253</v>
      </c>
      <c r="B328" s="20">
        <v>34560.968800000002</v>
      </c>
      <c r="C328" s="21">
        <v>4.0000000000000062</v>
      </c>
      <c r="D328" s="28"/>
      <c r="AF328" s="21">
        <v>70.503688150673099</v>
      </c>
      <c r="AH328" s="21">
        <f t="shared" si="7"/>
        <v>17.625922037668246</v>
      </c>
    </row>
    <row r="329" spans="1:34" s="21" customFormat="1" ht="15">
      <c r="A329" s="6" t="s">
        <v>253</v>
      </c>
      <c r="B329" s="20">
        <v>34926.211000000003</v>
      </c>
      <c r="C329" s="21">
        <v>5.000000000000008</v>
      </c>
      <c r="D329" s="28"/>
      <c r="AF329" s="21">
        <v>122.10368815067309</v>
      </c>
      <c r="AH329" s="21">
        <f t="shared" si="7"/>
        <v>24.420737630134578</v>
      </c>
    </row>
    <row r="330" spans="1:34" s="21" customFormat="1" ht="15">
      <c r="A330" s="6" t="s">
        <v>253</v>
      </c>
      <c r="B330" s="20">
        <v>35291.453200000004</v>
      </c>
      <c r="C330" s="21">
        <v>6.0000000000000098</v>
      </c>
      <c r="D330" s="28"/>
      <c r="AF330" s="21">
        <v>174.60368815067309</v>
      </c>
      <c r="AH330" s="21">
        <f t="shared" si="7"/>
        <v>29.100614691778802</v>
      </c>
    </row>
    <row r="331" spans="1:34" s="21" customFormat="1" ht="15">
      <c r="A331" s="6" t="s">
        <v>253</v>
      </c>
      <c r="B331" s="20">
        <f>B$324+(365.2422*C331)</f>
        <v>36935.043100000003</v>
      </c>
      <c r="C331" s="21">
        <v>10.5</v>
      </c>
      <c r="D331" s="28"/>
      <c r="F331" s="42">
        <v>24600</v>
      </c>
      <c r="O331" s="42">
        <v>7600</v>
      </c>
      <c r="P331" s="42"/>
      <c r="Q331" s="42"/>
      <c r="T331" s="21">
        <f>Q331/F331</f>
        <v>0</v>
      </c>
      <c r="W331" s="21">
        <v>5.8</v>
      </c>
      <c r="AC331" s="21">
        <v>19</v>
      </c>
    </row>
    <row r="332" spans="1:34" s="21" customFormat="1" ht="15">
      <c r="A332" s="6" t="s">
        <v>254</v>
      </c>
      <c r="B332" s="20">
        <v>33100</v>
      </c>
      <c r="C332" s="21">
        <v>0</v>
      </c>
      <c r="D332" s="28"/>
      <c r="F332" s="42"/>
      <c r="O332" s="42"/>
      <c r="P332" s="42"/>
      <c r="AF332" s="21">
        <v>0</v>
      </c>
    </row>
    <row r="333" spans="1:34" s="21" customFormat="1" ht="15">
      <c r="A333" s="6" t="s">
        <v>254</v>
      </c>
      <c r="B333" s="20">
        <v>33465.242200000001</v>
      </c>
      <c r="C333" s="21">
        <v>1.0000000000000016</v>
      </c>
      <c r="D333" s="28"/>
      <c r="F333" s="42"/>
      <c r="O333" s="42"/>
      <c r="P333" s="42"/>
      <c r="AF333" s="21">
        <v>1.4458724761904756E-4</v>
      </c>
      <c r="AH333" s="21">
        <f t="shared" si="7"/>
        <v>1.4458724761904734E-4</v>
      </c>
    </row>
    <row r="334" spans="1:34" s="21" customFormat="1" ht="15">
      <c r="A334" s="6" t="s">
        <v>254</v>
      </c>
      <c r="B334" s="20">
        <v>33830.484400000001</v>
      </c>
      <c r="C334" s="21">
        <v>2.0000000000000031</v>
      </c>
      <c r="D334" s="28"/>
      <c r="F334" s="42"/>
      <c r="O334" s="42"/>
      <c r="P334" s="42"/>
      <c r="AF334" s="21">
        <v>1.4659505842200501E-3</v>
      </c>
      <c r="AH334" s="21">
        <f t="shared" si="7"/>
        <v>7.3297529211002385E-4</v>
      </c>
    </row>
    <row r="335" spans="1:34" s="21" customFormat="1" ht="15">
      <c r="A335" s="6" t="s">
        <v>254</v>
      </c>
      <c r="B335" s="20">
        <v>34195.726600000002</v>
      </c>
      <c r="C335" s="21">
        <v>3.0000000000000049</v>
      </c>
      <c r="D335" s="28"/>
      <c r="F335" s="42"/>
      <c r="O335" s="42"/>
      <c r="P335" s="42"/>
      <c r="AF335" s="21">
        <v>23.80146595058422</v>
      </c>
      <c r="AH335" s="21">
        <f t="shared" si="7"/>
        <v>7.9338219835280599</v>
      </c>
    </row>
    <row r="336" spans="1:34" s="21" customFormat="1" ht="15">
      <c r="A336" s="6" t="s">
        <v>254</v>
      </c>
      <c r="B336" s="20">
        <v>34560.968800000002</v>
      </c>
      <c r="C336" s="21">
        <v>4.0000000000000062</v>
      </c>
      <c r="D336" s="28"/>
      <c r="F336" s="42"/>
      <c r="O336" s="42"/>
      <c r="P336" s="42"/>
      <c r="AF336" s="21">
        <v>66.601465950584213</v>
      </c>
      <c r="AH336" s="21">
        <f t="shared" si="7"/>
        <v>16.650366487646028</v>
      </c>
    </row>
    <row r="337" spans="1:34" s="21" customFormat="1" ht="15">
      <c r="A337" s="6" t="s">
        <v>254</v>
      </c>
      <c r="B337" s="20">
        <v>34926.211000000003</v>
      </c>
      <c r="C337" s="21">
        <v>5.000000000000008</v>
      </c>
      <c r="D337" s="28"/>
      <c r="F337" s="42"/>
      <c r="O337" s="42"/>
      <c r="P337" s="42"/>
      <c r="AF337" s="21">
        <v>110.30146595058422</v>
      </c>
      <c r="AH337" s="21">
        <f t="shared" si="7"/>
        <v>22.060293190116809</v>
      </c>
    </row>
    <row r="338" spans="1:34" s="21" customFormat="1" ht="15">
      <c r="A338" s="6" t="s">
        <v>254</v>
      </c>
      <c r="B338" s="20">
        <v>35291.453200000004</v>
      </c>
      <c r="C338" s="21">
        <v>6.0000000000000098</v>
      </c>
      <c r="D338" s="28"/>
      <c r="F338" s="42"/>
      <c r="O338" s="42"/>
      <c r="P338" s="42"/>
      <c r="AF338" s="21">
        <v>163.35146595058421</v>
      </c>
      <c r="AH338" s="21">
        <f t="shared" si="7"/>
        <v>27.225244325097325</v>
      </c>
    </row>
    <row r="339" spans="1:34" s="21" customFormat="1" ht="15">
      <c r="A339" s="6" t="s">
        <v>254</v>
      </c>
      <c r="B339" s="20">
        <v>36935.043100000003</v>
      </c>
      <c r="C339" s="21">
        <v>10.5</v>
      </c>
      <c r="D339" s="28"/>
      <c r="F339" s="42">
        <v>24200</v>
      </c>
      <c r="O339" s="42">
        <v>2700</v>
      </c>
      <c r="P339" s="42"/>
      <c r="Q339" s="42"/>
      <c r="T339" s="21">
        <f>Q339/F339</f>
        <v>0</v>
      </c>
      <c r="W339" s="21">
        <v>4.5</v>
      </c>
      <c r="AC339" s="21">
        <v>20.6</v>
      </c>
    </row>
    <row r="340" spans="1:34" s="21" customFormat="1" ht="15">
      <c r="A340" s="6" t="s">
        <v>253</v>
      </c>
      <c r="B340" s="20">
        <v>33119</v>
      </c>
      <c r="C340" s="21">
        <v>5.2020275860784976E-2</v>
      </c>
      <c r="D340" s="28"/>
      <c r="AB340" s="21">
        <v>0.45</v>
      </c>
    </row>
    <row r="341" spans="1:34" s="21" customFormat="1" ht="15">
      <c r="A341" s="6" t="s">
        <v>253</v>
      </c>
      <c r="B341" s="20">
        <v>33225</v>
      </c>
      <c r="C341" s="21">
        <v>0.34223865697884853</v>
      </c>
      <c r="D341" s="28"/>
      <c r="AB341" s="21">
        <v>0.88</v>
      </c>
    </row>
    <row r="342" spans="1:34" s="21" customFormat="1" ht="15">
      <c r="A342" s="6" t="s">
        <v>253</v>
      </c>
      <c r="B342" s="20">
        <v>33365</v>
      </c>
      <c r="C342" s="21">
        <v>0.72554595279515888</v>
      </c>
      <c r="D342" s="28"/>
      <c r="AB342" s="21">
        <v>1.1499999999999999</v>
      </c>
    </row>
    <row r="343" spans="1:34" s="21" customFormat="1" ht="15">
      <c r="A343" s="6" t="s">
        <v>253</v>
      </c>
      <c r="B343" s="20">
        <v>33399</v>
      </c>
      <c r="C343" s="21">
        <v>0.81863486749340564</v>
      </c>
      <c r="D343" s="28"/>
      <c r="AB343" s="21">
        <v>1.1499999999999999</v>
      </c>
    </row>
    <row r="344" spans="1:34" s="21" customFormat="1" ht="15">
      <c r="A344" s="6" t="s">
        <v>253</v>
      </c>
      <c r="B344" s="20">
        <v>33430</v>
      </c>
      <c r="C344" s="21">
        <v>0.91993750995914481</v>
      </c>
      <c r="D344" s="28"/>
      <c r="AB344" s="21">
        <v>1.19</v>
      </c>
    </row>
    <row r="345" spans="1:34" s="21" customFormat="1" ht="15">
      <c r="A345" s="6" t="s">
        <v>253</v>
      </c>
      <c r="B345" s="20">
        <f>B$324+(365.2422*C345)</f>
        <v>33468</v>
      </c>
      <c r="C345" s="21">
        <v>1.00755060614573</v>
      </c>
      <c r="D345" s="28"/>
    </row>
    <row r="346" spans="1:34" s="21" customFormat="1" ht="15">
      <c r="A346" s="6" t="s">
        <v>253</v>
      </c>
      <c r="B346" s="20">
        <v>33489</v>
      </c>
      <c r="C346" s="21">
        <v>1.0896878838206536</v>
      </c>
      <c r="D346" s="28"/>
      <c r="AB346" s="21">
        <v>1.45</v>
      </c>
    </row>
    <row r="347" spans="1:34" s="21" customFormat="1" ht="15">
      <c r="A347" s="6" t="s">
        <v>253</v>
      </c>
      <c r="B347" s="20">
        <v>33520</v>
      </c>
      <c r="C347" s="21">
        <v>1.149921887448931</v>
      </c>
      <c r="D347" s="28"/>
      <c r="AB347" s="21">
        <v>1.69</v>
      </c>
    </row>
    <row r="348" spans="1:34" s="21" customFormat="1" ht="15">
      <c r="A348" s="6" t="s">
        <v>253</v>
      </c>
      <c r="B348" s="20">
        <v>33551</v>
      </c>
      <c r="C348" s="21">
        <v>1.243010802147178</v>
      </c>
      <c r="D348" s="28"/>
      <c r="AB348" s="21">
        <v>2.09</v>
      </c>
    </row>
    <row r="349" spans="1:34" s="21" customFormat="1" ht="15">
      <c r="A349" s="6" t="s">
        <v>253</v>
      </c>
      <c r="B349" s="20">
        <v>33588</v>
      </c>
      <c r="C349" s="21">
        <v>1.3196722613104399</v>
      </c>
      <c r="D349" s="28"/>
      <c r="AB349" s="21">
        <v>2.58</v>
      </c>
    </row>
    <row r="350" spans="1:34" s="21" customFormat="1" ht="15">
      <c r="A350" s="6" t="s">
        <v>253</v>
      </c>
      <c r="B350" s="20">
        <v>33623</v>
      </c>
      <c r="C350" s="21">
        <v>1.3990716297295327</v>
      </c>
      <c r="D350" s="28"/>
      <c r="AB350" s="21">
        <v>3.17</v>
      </c>
    </row>
    <row r="351" spans="1:34" s="21" customFormat="1" ht="15">
      <c r="A351" s="6" t="s">
        <v>253</v>
      </c>
      <c r="B351" s="20">
        <f>B$324+(365.2422*C351)</f>
        <v>33646</v>
      </c>
      <c r="C351" s="21">
        <v>1.4948984536836103</v>
      </c>
      <c r="D351" s="28"/>
    </row>
    <row r="352" spans="1:34" s="21" customFormat="1" ht="15">
      <c r="A352" s="6" t="s">
        <v>253</v>
      </c>
      <c r="B352" s="20">
        <v>33693</v>
      </c>
      <c r="C352" s="21">
        <v>1.5879873683818573</v>
      </c>
      <c r="D352" s="28"/>
      <c r="AB352" s="21">
        <v>4</v>
      </c>
    </row>
    <row r="353" spans="1:29" s="21" customFormat="1" ht="15">
      <c r="A353" s="6" t="s">
        <v>253</v>
      </c>
      <c r="B353" s="20">
        <v>33771</v>
      </c>
      <c r="C353" s="21">
        <v>1.7659514700108585</v>
      </c>
      <c r="D353" s="28"/>
      <c r="AB353" s="21">
        <v>4.1500000000000004</v>
      </c>
    </row>
    <row r="354" spans="1:29" s="21" customFormat="1" ht="15">
      <c r="A354" s="6" t="s">
        <v>253</v>
      </c>
      <c r="B354" s="20">
        <v>33819</v>
      </c>
      <c r="C354" s="21">
        <v>1.9685567549423368</v>
      </c>
      <c r="D354" s="28"/>
      <c r="AB354" s="21">
        <v>4.16</v>
      </c>
    </row>
    <row r="355" spans="1:29" s="21" customFormat="1" ht="15">
      <c r="A355" s="6" t="s">
        <v>253</v>
      </c>
      <c r="B355" s="20">
        <v>33857</v>
      </c>
      <c r="C355" s="21">
        <v>2.094500580710553</v>
      </c>
      <c r="D355" s="28"/>
      <c r="AB355" s="21">
        <v>4.54</v>
      </c>
      <c r="AC355" s="21">
        <v>4.75</v>
      </c>
    </row>
    <row r="356" spans="1:29" s="21" customFormat="1" ht="15">
      <c r="A356" s="6" t="s">
        <v>253</v>
      </c>
      <c r="B356" s="20">
        <v>33894</v>
      </c>
      <c r="C356" s="21">
        <v>2.1930653139204614</v>
      </c>
      <c r="D356" s="28"/>
      <c r="AB356" s="21">
        <v>5.0599999999999996</v>
      </c>
      <c r="AC356" s="21">
        <v>5.2</v>
      </c>
    </row>
    <row r="357" spans="1:29" s="21" customFormat="1" ht="15">
      <c r="A357" s="6" t="s">
        <v>253</v>
      </c>
      <c r="B357" s="20">
        <v>33933</v>
      </c>
      <c r="C357" s="21">
        <v>2.288892137874539</v>
      </c>
      <c r="D357" s="28"/>
      <c r="AB357" s="21">
        <v>5.86</v>
      </c>
      <c r="AC357" s="21">
        <v>5.58</v>
      </c>
    </row>
    <row r="358" spans="1:29" s="21" customFormat="1" ht="15">
      <c r="A358" s="6" t="s">
        <v>253</v>
      </c>
      <c r="B358" s="20">
        <v>33967</v>
      </c>
      <c r="C358" s="21">
        <v>2.3929326895961087</v>
      </c>
      <c r="D358" s="28"/>
      <c r="AB358" s="21">
        <v>6.57</v>
      </c>
      <c r="AC358" s="21">
        <v>5.88</v>
      </c>
    </row>
    <row r="359" spans="1:29" s="21" customFormat="1" ht="15">
      <c r="A359" s="6" t="s">
        <v>253</v>
      </c>
      <c r="B359" s="20">
        <v>33997</v>
      </c>
      <c r="C359" s="21">
        <v>2.4805457857826942</v>
      </c>
      <c r="D359" s="28"/>
      <c r="AB359" s="21">
        <v>6.94</v>
      </c>
      <c r="AC359" s="21">
        <v>6.6</v>
      </c>
    </row>
    <row r="360" spans="1:29" s="21" customFormat="1" ht="15">
      <c r="A360" s="6" t="s">
        <v>253</v>
      </c>
      <c r="B360" s="20">
        <v>34033</v>
      </c>
      <c r="C360" s="21">
        <v>2.5517314264342947</v>
      </c>
      <c r="D360" s="28"/>
      <c r="AB360" s="21">
        <v>7.43</v>
      </c>
      <c r="AC360" s="21">
        <v>6.68</v>
      </c>
    </row>
    <row r="361" spans="1:29" s="21" customFormat="1" ht="15">
      <c r="A361" s="6" t="s">
        <v>253</v>
      </c>
      <c r="B361" s="20">
        <f>B$324+(365.2422*C361)</f>
        <v>34067</v>
      </c>
      <c r="C361" s="21">
        <v>2.6475582503883723</v>
      </c>
      <c r="D361" s="28"/>
      <c r="AC361" s="21">
        <v>6.87</v>
      </c>
    </row>
    <row r="362" spans="1:29" s="21" customFormat="1" ht="15">
      <c r="A362" s="6" t="s">
        <v>253</v>
      </c>
      <c r="B362" s="20">
        <v>34121</v>
      </c>
      <c r="C362" s="21">
        <v>2.8748047186223276</v>
      </c>
      <c r="D362" s="28"/>
      <c r="AB362" s="21">
        <v>8.08</v>
      </c>
      <c r="AC362" s="21">
        <v>7.24</v>
      </c>
    </row>
    <row r="363" spans="1:29" s="21" customFormat="1" ht="15">
      <c r="A363" s="6" t="s">
        <v>253</v>
      </c>
      <c r="B363" s="20">
        <v>34217</v>
      </c>
      <c r="C363" s="21">
        <v>3.1239544609029295</v>
      </c>
      <c r="D363" s="28"/>
      <c r="AB363" s="21">
        <v>8.23</v>
      </c>
      <c r="AC363" s="21">
        <v>7.64</v>
      </c>
    </row>
    <row r="364" spans="1:29" s="21" customFormat="1" ht="15">
      <c r="A364" s="6" t="s">
        <v>253</v>
      </c>
      <c r="B364" s="20">
        <v>34284</v>
      </c>
      <c r="C364" s="21">
        <v>3.2991806532760997</v>
      </c>
      <c r="D364" s="28"/>
      <c r="AB364" s="21">
        <v>8.76</v>
      </c>
      <c r="AC364" s="21">
        <v>8.4600000000000009</v>
      </c>
    </row>
    <row r="365" spans="1:29" s="21" customFormat="1" ht="15">
      <c r="A365" s="6" t="s">
        <v>253</v>
      </c>
      <c r="B365" s="20">
        <v>34351</v>
      </c>
      <c r="C365" s="21">
        <v>3.4689310271376086</v>
      </c>
      <c r="D365" s="28"/>
      <c r="AB365" s="21">
        <v>9.5</v>
      </c>
      <c r="AC365" s="21">
        <v>9</v>
      </c>
    </row>
    <row r="366" spans="1:29" s="21" customFormat="1" ht="15">
      <c r="A366" s="6" t="s">
        <v>253</v>
      </c>
      <c r="B366" s="20">
        <v>34410</v>
      </c>
      <c r="C366" s="21">
        <v>3.6222539454641329</v>
      </c>
      <c r="D366" s="28"/>
      <c r="AB366" s="21">
        <v>10.53</v>
      </c>
      <c r="AC366" s="21">
        <v>9.32</v>
      </c>
    </row>
    <row r="367" spans="1:29" s="21" customFormat="1" ht="15.75">
      <c r="A367" s="19" t="s">
        <v>253</v>
      </c>
      <c r="B367" s="20">
        <v>34515</v>
      </c>
      <c r="C367" s="21">
        <v>3.8960448710472115</v>
      </c>
      <c r="D367" s="28"/>
      <c r="F367" s="34"/>
      <c r="O367" s="31"/>
      <c r="P367" s="31"/>
      <c r="AB367" s="21">
        <v>10.89</v>
      </c>
      <c r="AC367" s="21">
        <v>9.68</v>
      </c>
    </row>
    <row r="368" spans="1:29" s="21" customFormat="1" ht="15">
      <c r="A368" s="19" t="s">
        <v>254</v>
      </c>
      <c r="B368" s="20">
        <v>33119</v>
      </c>
      <c r="C368" s="21">
        <v>5.2020275860784976E-2</v>
      </c>
      <c r="D368" s="28"/>
      <c r="O368" s="31"/>
      <c r="P368" s="31"/>
      <c r="AB368" s="21">
        <v>0.31</v>
      </c>
    </row>
    <row r="369" spans="1:29" s="21" customFormat="1" ht="15">
      <c r="A369" s="19" t="s">
        <v>254</v>
      </c>
      <c r="B369" s="20">
        <v>33225</v>
      </c>
      <c r="C369" s="21">
        <v>0.34223865697884853</v>
      </c>
      <c r="D369" s="28"/>
      <c r="O369" s="31"/>
      <c r="P369" s="31"/>
      <c r="AB369" s="21">
        <v>0.72</v>
      </c>
    </row>
    <row r="370" spans="1:29" s="21" customFormat="1" ht="15">
      <c r="A370" s="19" t="s">
        <v>254</v>
      </c>
      <c r="B370" s="20">
        <v>33365</v>
      </c>
      <c r="C370" s="21">
        <v>0.72554595279515888</v>
      </c>
      <c r="D370" s="28"/>
      <c r="O370" s="31"/>
      <c r="P370" s="31"/>
      <c r="AB370" s="21">
        <v>0.91</v>
      </c>
    </row>
    <row r="371" spans="1:29" s="21" customFormat="1" ht="15">
      <c r="A371" s="19" t="s">
        <v>254</v>
      </c>
      <c r="B371" s="20">
        <v>33399</v>
      </c>
      <c r="C371" s="21">
        <v>0.81863486749340564</v>
      </c>
      <c r="D371" s="28"/>
      <c r="O371" s="31"/>
      <c r="P371" s="31"/>
      <c r="AB371" s="21">
        <v>0.94</v>
      </c>
    </row>
    <row r="372" spans="1:29" s="21" customFormat="1" ht="15">
      <c r="A372" s="19" t="s">
        <v>254</v>
      </c>
      <c r="B372" s="20">
        <v>33430</v>
      </c>
      <c r="C372" s="21">
        <v>0.91993750995914481</v>
      </c>
      <c r="D372" s="28"/>
      <c r="O372" s="31"/>
      <c r="P372" s="31"/>
      <c r="AB372" s="21">
        <v>0.98</v>
      </c>
    </row>
    <row r="373" spans="1:29" s="21" customFormat="1" ht="15">
      <c r="A373" s="19" t="s">
        <v>254</v>
      </c>
      <c r="B373" s="20">
        <f>B$324+(365.2422*C373)</f>
        <v>33468</v>
      </c>
      <c r="C373" s="21">
        <v>1.00755060614573</v>
      </c>
      <c r="D373" s="28"/>
      <c r="O373" s="31"/>
      <c r="P373" s="31"/>
    </row>
    <row r="374" spans="1:29" s="21" customFormat="1" ht="15">
      <c r="A374" s="19" t="s">
        <v>254</v>
      </c>
      <c r="B374" s="20">
        <v>33489</v>
      </c>
      <c r="C374" s="21">
        <v>1.0896878838206536</v>
      </c>
      <c r="D374" s="28"/>
      <c r="O374" s="31"/>
      <c r="P374" s="31"/>
      <c r="AB374" s="21">
        <v>1.24</v>
      </c>
    </row>
    <row r="375" spans="1:29" s="21" customFormat="1" ht="15">
      <c r="A375" s="19" t="s">
        <v>254</v>
      </c>
      <c r="B375" s="20">
        <v>33520</v>
      </c>
      <c r="C375" s="21">
        <v>1.149921887448931</v>
      </c>
      <c r="D375" s="28"/>
      <c r="O375" s="31"/>
      <c r="P375" s="31"/>
      <c r="AB375" s="21">
        <v>1.47</v>
      </c>
    </row>
    <row r="376" spans="1:29" s="21" customFormat="1" ht="15">
      <c r="A376" s="19" t="s">
        <v>254</v>
      </c>
      <c r="B376" s="20">
        <v>33551</v>
      </c>
      <c r="C376" s="21">
        <v>1.243010802147178</v>
      </c>
      <c r="D376" s="28"/>
      <c r="O376" s="31"/>
      <c r="P376" s="31"/>
      <c r="AB376" s="21">
        <v>1.77</v>
      </c>
    </row>
    <row r="377" spans="1:29" s="21" customFormat="1" ht="15">
      <c r="A377" s="19" t="s">
        <v>254</v>
      </c>
      <c r="B377" s="20">
        <v>33588</v>
      </c>
      <c r="C377" s="21">
        <v>1.3196722613104399</v>
      </c>
      <c r="D377" s="28"/>
      <c r="O377" s="31"/>
      <c r="P377" s="31"/>
      <c r="AB377" s="21">
        <v>2.0499999999999998</v>
      </c>
    </row>
    <row r="378" spans="1:29" s="21" customFormat="1" ht="15">
      <c r="A378" s="19" t="s">
        <v>254</v>
      </c>
      <c r="B378" s="20">
        <v>33623</v>
      </c>
      <c r="C378" s="21">
        <v>1.3990716297295327</v>
      </c>
      <c r="D378" s="28"/>
      <c r="O378" s="31"/>
      <c r="P378" s="31"/>
      <c r="AB378" s="21">
        <v>2.4</v>
      </c>
    </row>
    <row r="379" spans="1:29" s="21" customFormat="1" ht="15">
      <c r="A379" s="19" t="s">
        <v>254</v>
      </c>
      <c r="B379" s="20">
        <f>B$324+(365.2422*C379)</f>
        <v>33646</v>
      </c>
      <c r="C379" s="21">
        <v>1.4948984536836103</v>
      </c>
      <c r="D379" s="28"/>
      <c r="O379" s="31"/>
      <c r="P379" s="31"/>
    </row>
    <row r="380" spans="1:29" s="21" customFormat="1" ht="15">
      <c r="A380" s="19" t="s">
        <v>254</v>
      </c>
      <c r="B380" s="20">
        <v>33693</v>
      </c>
      <c r="C380" s="21">
        <v>1.5879873683818573</v>
      </c>
      <c r="D380" s="28"/>
      <c r="O380" s="31"/>
      <c r="P380" s="31"/>
      <c r="AB380" s="21">
        <v>2.84</v>
      </c>
    </row>
    <row r="381" spans="1:29" s="21" customFormat="1" ht="15">
      <c r="A381" s="19" t="s">
        <v>254</v>
      </c>
      <c r="B381" s="20">
        <v>33771</v>
      </c>
      <c r="C381" s="21">
        <v>1.7659514700108585</v>
      </c>
      <c r="D381" s="28"/>
      <c r="O381" s="31"/>
      <c r="P381" s="31"/>
      <c r="AB381" s="21">
        <v>2.93</v>
      </c>
    </row>
    <row r="382" spans="1:29" s="21" customFormat="1" ht="15">
      <c r="A382" s="19" t="s">
        <v>254</v>
      </c>
      <c r="B382" s="20">
        <v>33819</v>
      </c>
      <c r="C382" s="21">
        <v>1.9685567549423368</v>
      </c>
      <c r="D382" s="28"/>
      <c r="O382" s="31"/>
      <c r="P382" s="31"/>
      <c r="AB382" s="21">
        <v>2.92</v>
      </c>
    </row>
    <row r="383" spans="1:29" s="21" customFormat="1" ht="15">
      <c r="A383" s="19" t="s">
        <v>254</v>
      </c>
      <c r="B383" s="20">
        <v>33857</v>
      </c>
      <c r="C383" s="21">
        <v>2.094500580710553</v>
      </c>
      <c r="D383" s="28"/>
      <c r="O383" s="31"/>
      <c r="P383" s="31"/>
      <c r="AB383" s="21">
        <v>3.24</v>
      </c>
      <c r="AC383" s="21">
        <v>3.52</v>
      </c>
    </row>
    <row r="384" spans="1:29" s="21" customFormat="1" ht="15">
      <c r="A384" s="19" t="s">
        <v>254</v>
      </c>
      <c r="B384" s="20">
        <v>33894</v>
      </c>
      <c r="C384" s="21">
        <v>2.1930653139204614</v>
      </c>
      <c r="D384" s="28"/>
      <c r="O384" s="31"/>
      <c r="P384" s="31"/>
      <c r="AB384" s="21">
        <v>3.64</v>
      </c>
      <c r="AC384" s="21">
        <v>4</v>
      </c>
    </row>
    <row r="385" spans="1:32" s="21" customFormat="1" ht="15">
      <c r="A385" s="19" t="s">
        <v>254</v>
      </c>
      <c r="B385" s="20">
        <v>33933</v>
      </c>
      <c r="C385" s="21">
        <v>2.288892137874539</v>
      </c>
      <c r="D385" s="28"/>
      <c r="O385" s="31"/>
      <c r="P385" s="31"/>
      <c r="AB385" s="21">
        <v>4.32</v>
      </c>
      <c r="AC385" s="21">
        <v>4.7300000000000004</v>
      </c>
    </row>
    <row r="386" spans="1:32" s="21" customFormat="1" ht="15">
      <c r="A386" s="19" t="s">
        <v>254</v>
      </c>
      <c r="B386" s="20">
        <v>33967</v>
      </c>
      <c r="C386" s="21">
        <v>2.3929326895961087</v>
      </c>
      <c r="D386" s="28"/>
      <c r="O386" s="31"/>
      <c r="P386" s="31"/>
      <c r="AB386" s="21">
        <v>4.8899999999999997</v>
      </c>
      <c r="AC386" s="21">
        <v>5.88</v>
      </c>
    </row>
    <row r="387" spans="1:32" s="21" customFormat="1" ht="15">
      <c r="A387" s="19" t="s">
        <v>254</v>
      </c>
      <c r="B387" s="20">
        <v>33997</v>
      </c>
      <c r="C387" s="21">
        <v>2.4805457857826942</v>
      </c>
      <c r="D387" s="28"/>
      <c r="O387" s="31"/>
      <c r="P387" s="31"/>
      <c r="AB387" s="21">
        <v>5.25</v>
      </c>
      <c r="AC387" s="21">
        <v>6.89</v>
      </c>
    </row>
    <row r="388" spans="1:32" s="21" customFormat="1" ht="15">
      <c r="A388" s="19" t="s">
        <v>254</v>
      </c>
      <c r="B388" s="20">
        <v>34033</v>
      </c>
      <c r="C388" s="21">
        <v>2.5517314264342947</v>
      </c>
      <c r="D388" s="28"/>
      <c r="O388" s="31"/>
      <c r="P388" s="31"/>
      <c r="AB388" s="21">
        <v>5.57</v>
      </c>
      <c r="AC388" s="21">
        <v>7.64</v>
      </c>
    </row>
    <row r="389" spans="1:32" s="21" customFormat="1" ht="15">
      <c r="A389" s="19" t="s">
        <v>254</v>
      </c>
      <c r="B389" s="20">
        <f>B$324+(365.2422*C389)</f>
        <v>34067</v>
      </c>
      <c r="C389" s="21">
        <v>2.6475582503883723</v>
      </c>
      <c r="D389" s="28"/>
      <c r="O389" s="31"/>
      <c r="P389" s="31"/>
      <c r="AC389" s="21">
        <v>8.36</v>
      </c>
    </row>
    <row r="390" spans="1:32" s="21" customFormat="1" ht="15">
      <c r="A390" s="19" t="s">
        <v>254</v>
      </c>
      <c r="B390" s="20">
        <v>34121</v>
      </c>
      <c r="C390" s="21">
        <v>2.8748047186223276</v>
      </c>
      <c r="D390" s="28"/>
      <c r="O390" s="31"/>
      <c r="P390" s="31"/>
      <c r="AB390" s="21">
        <v>5.95</v>
      </c>
      <c r="AC390" s="21">
        <v>8.91</v>
      </c>
    </row>
    <row r="391" spans="1:32" s="21" customFormat="1" ht="15">
      <c r="A391" s="19" t="s">
        <v>254</v>
      </c>
      <c r="B391" s="20">
        <v>34217</v>
      </c>
      <c r="C391" s="21">
        <v>3.1239544609029295</v>
      </c>
      <c r="D391" s="28"/>
      <c r="O391" s="31"/>
      <c r="P391" s="31"/>
      <c r="AB391" s="21">
        <v>6.11</v>
      </c>
      <c r="AC391" s="21">
        <v>9.5399999999999991</v>
      </c>
    </row>
    <row r="392" spans="1:32" s="21" customFormat="1" ht="15">
      <c r="A392" s="19" t="s">
        <v>254</v>
      </c>
      <c r="B392" s="20">
        <v>34284</v>
      </c>
      <c r="C392" s="21">
        <v>3.2991806532760997</v>
      </c>
      <c r="D392" s="28"/>
      <c r="O392" s="31"/>
      <c r="P392" s="31"/>
      <c r="AB392" s="21">
        <v>6.52</v>
      </c>
      <c r="AC392" s="21">
        <v>10.36</v>
      </c>
    </row>
    <row r="393" spans="1:32" s="21" customFormat="1" ht="15">
      <c r="A393" s="19" t="s">
        <v>254</v>
      </c>
      <c r="B393" s="20">
        <v>34351</v>
      </c>
      <c r="C393" s="21">
        <v>3.4689310271376086</v>
      </c>
      <c r="D393" s="28"/>
      <c r="O393" s="31"/>
      <c r="P393" s="31"/>
      <c r="AB393" s="21">
        <v>7.36</v>
      </c>
      <c r="AC393" s="21">
        <v>11.21</v>
      </c>
    </row>
    <row r="394" spans="1:32" s="21" customFormat="1" ht="15">
      <c r="A394" s="19" t="s">
        <v>254</v>
      </c>
      <c r="B394" s="20">
        <v>34410</v>
      </c>
      <c r="C394" s="21">
        <v>3.6222539454641329</v>
      </c>
      <c r="D394" s="28"/>
      <c r="O394" s="31"/>
      <c r="P394" s="31"/>
      <c r="AB394" s="21">
        <v>8.35</v>
      </c>
      <c r="AC394" s="21">
        <v>11.84</v>
      </c>
    </row>
    <row r="395" spans="1:32" s="21" customFormat="1" ht="15">
      <c r="A395" s="19" t="s">
        <v>254</v>
      </c>
      <c r="B395" s="20">
        <v>34515</v>
      </c>
      <c r="C395" s="21">
        <v>3.8960448710472115</v>
      </c>
      <c r="D395" s="28"/>
      <c r="O395" s="31"/>
      <c r="P395" s="31"/>
      <c r="AB395" s="21">
        <v>8.67</v>
      </c>
      <c r="AC395" s="21">
        <v>12.37</v>
      </c>
    </row>
    <row r="396" spans="1:32" s="21" customFormat="1" ht="15">
      <c r="A396" s="19" t="s">
        <v>185</v>
      </c>
      <c r="B396" s="20">
        <v>36289.727143239521</v>
      </c>
      <c r="C396" s="21">
        <v>1.3992524472315599</v>
      </c>
      <c r="D396" s="28">
        <v>100</v>
      </c>
      <c r="E396" s="42">
        <v>1111.1099999999999</v>
      </c>
      <c r="O396" s="31"/>
      <c r="P396" s="31"/>
      <c r="AB396" s="21">
        <v>4.81395348837209</v>
      </c>
      <c r="AC396" s="21">
        <v>3.9552424288773298</v>
      </c>
      <c r="AF396" s="21">
        <f>0.0256*AC396^3.222</f>
        <v>2.1494716374116267</v>
      </c>
    </row>
    <row r="397" spans="1:32" s="21" customFormat="1" ht="15">
      <c r="A397" s="19" t="s">
        <v>185</v>
      </c>
      <c r="B397" s="20">
        <v>36379.277894616091</v>
      </c>
      <c r="C397" s="21">
        <v>1.6445969715509301</v>
      </c>
      <c r="D397" s="28">
        <v>100</v>
      </c>
      <c r="E397" s="42">
        <v>1111.1099999999999</v>
      </c>
      <c r="O397" s="31"/>
      <c r="P397" s="31"/>
      <c r="AB397" s="21">
        <v>4.81395348837209</v>
      </c>
      <c r="AC397" s="21">
        <v>4.5111272560415996</v>
      </c>
      <c r="AF397" s="21">
        <f t="shared" ref="AF397:AF460" si="8">0.0256*AC397^3.222</f>
        <v>3.2835715796499501</v>
      </c>
    </row>
    <row r="398" spans="1:32" s="21" customFormat="1" ht="15">
      <c r="A398" s="19" t="s">
        <v>185</v>
      </c>
      <c r="B398" s="20">
        <v>36441.525523860502</v>
      </c>
      <c r="C398" s="21">
        <v>1.8151384215356301</v>
      </c>
      <c r="D398" s="28">
        <v>100</v>
      </c>
      <c r="E398" s="42">
        <v>1111.1099999999999</v>
      </c>
      <c r="O398" s="31"/>
      <c r="P398" s="31"/>
      <c r="AB398" s="21">
        <v>6.9069767441860499</v>
      </c>
      <c r="AC398" s="21">
        <v>5.6261471397980998</v>
      </c>
      <c r="AF398" s="21">
        <f t="shared" si="8"/>
        <v>6.6899070617937628</v>
      </c>
    </row>
    <row r="399" spans="1:32" s="21" customFormat="1" ht="15">
      <c r="A399" s="19" t="s">
        <v>185</v>
      </c>
      <c r="B399" s="20">
        <v>36510.69924862343</v>
      </c>
      <c r="C399" s="21">
        <v>2.0046554756806301</v>
      </c>
      <c r="D399" s="28">
        <v>100</v>
      </c>
      <c r="E399" s="42">
        <v>1111.1099999999999</v>
      </c>
      <c r="O399" s="31"/>
      <c r="P399" s="31"/>
      <c r="AB399" s="21">
        <v>9.3488372093023209</v>
      </c>
      <c r="AC399" s="21">
        <v>6.8932586417864696</v>
      </c>
      <c r="AF399" s="21">
        <f t="shared" si="8"/>
        <v>12.871938099222694</v>
      </c>
    </row>
    <row r="400" spans="1:32" s="21" customFormat="1" ht="15">
      <c r="A400" s="19" t="s">
        <v>185</v>
      </c>
      <c r="B400" s="20">
        <v>36538.455968950751</v>
      </c>
      <c r="C400" s="21">
        <v>2.0807012847965698</v>
      </c>
      <c r="D400" s="28">
        <v>100</v>
      </c>
      <c r="E400" s="42">
        <v>1111.1099999999999</v>
      </c>
      <c r="O400" s="31"/>
      <c r="P400" s="31"/>
      <c r="AB400" s="21">
        <v>10.5348837209302</v>
      </c>
      <c r="AC400" s="21">
        <v>7.6539079229122002</v>
      </c>
      <c r="AF400" s="21">
        <f t="shared" si="8"/>
        <v>18.034817133314618</v>
      </c>
    </row>
    <row r="401" spans="1:32" s="21" customFormat="1" ht="15">
      <c r="A401" s="19" t="s">
        <v>185</v>
      </c>
      <c r="B401" s="20">
        <v>36566.09056668706</v>
      </c>
      <c r="C401" s="21">
        <v>2.1564125114713901</v>
      </c>
      <c r="D401" s="28">
        <v>100</v>
      </c>
      <c r="E401" s="42">
        <v>1111.1099999999999</v>
      </c>
      <c r="O401" s="31"/>
      <c r="P401" s="31"/>
      <c r="AB401" s="21">
        <v>11.0930232558139</v>
      </c>
      <c r="AC401" s="21">
        <v>8.0592306515753993</v>
      </c>
      <c r="AF401" s="21">
        <f t="shared" si="8"/>
        <v>21.29697382040473</v>
      </c>
    </row>
    <row r="402" spans="1:32" s="21" customFormat="1" ht="15">
      <c r="A402" s="19" t="s">
        <v>185</v>
      </c>
      <c r="B402" s="20">
        <v>36596.83056745182</v>
      </c>
      <c r="C402" s="21">
        <v>2.24063169164882</v>
      </c>
      <c r="D402" s="28">
        <v>100</v>
      </c>
      <c r="E402" s="42">
        <v>1111.1099999999999</v>
      </c>
      <c r="O402" s="31"/>
      <c r="P402" s="31"/>
      <c r="AB402" s="21">
        <v>11.7209302325581</v>
      </c>
      <c r="AC402" s="21">
        <v>7.4999999999999902</v>
      </c>
      <c r="AF402" s="21">
        <f t="shared" si="8"/>
        <v>16.892244388785553</v>
      </c>
    </row>
    <row r="403" spans="1:32" s="21" customFormat="1" ht="15.75">
      <c r="A403" s="19" t="s">
        <v>185</v>
      </c>
      <c r="B403" s="20">
        <v>36593.201781890486</v>
      </c>
      <c r="C403" s="21">
        <v>2.2306898133985902</v>
      </c>
      <c r="D403" s="28">
        <v>100</v>
      </c>
      <c r="E403" s="42">
        <v>1111.1099999999999</v>
      </c>
      <c r="F403" s="34"/>
      <c r="O403" s="31"/>
      <c r="P403" s="31"/>
      <c r="Q403" s="21">
        <v>247.74774774774701</v>
      </c>
      <c r="AB403" s="21">
        <v>12.0697674418604</v>
      </c>
      <c r="AC403" s="21">
        <v>6.9417252982563404</v>
      </c>
      <c r="AF403" s="21">
        <f t="shared" si="8"/>
        <v>13.165822750331785</v>
      </c>
    </row>
    <row r="404" spans="1:32" s="21" customFormat="1" ht="15">
      <c r="A404" s="19" t="s">
        <v>185</v>
      </c>
      <c r="B404" s="20">
        <v>36628.163735087182</v>
      </c>
      <c r="C404" s="21">
        <v>2.32647598654022</v>
      </c>
      <c r="D404" s="28">
        <v>100</v>
      </c>
      <c r="E404" s="42">
        <v>1111.1099999999999</v>
      </c>
      <c r="O404" s="31"/>
      <c r="P404" s="31"/>
      <c r="AC404" s="21">
        <v>8.6666411746711507</v>
      </c>
      <c r="AF404" s="21">
        <f t="shared" si="8"/>
        <v>26.915056380350144</v>
      </c>
    </row>
    <row r="405" spans="1:32" s="21" customFormat="1" ht="15">
      <c r="A405" s="19" t="s">
        <v>185</v>
      </c>
      <c r="B405" s="20">
        <v>36659.200319287243</v>
      </c>
      <c r="C405" s="21">
        <v>2.4115077240746401</v>
      </c>
      <c r="D405" s="28">
        <v>100</v>
      </c>
      <c r="E405" s="42">
        <v>1111.1099999999999</v>
      </c>
      <c r="O405" s="31"/>
      <c r="P405" s="31"/>
      <c r="AB405" s="21">
        <v>12.1395348837209</v>
      </c>
      <c r="AC405" s="21">
        <v>8.9703464362190193</v>
      </c>
      <c r="AF405" s="21">
        <f t="shared" si="8"/>
        <v>30.074004398715473</v>
      </c>
    </row>
    <row r="406" spans="1:32" s="21" customFormat="1" ht="15">
      <c r="A406" s="19" t="s">
        <v>185</v>
      </c>
      <c r="B406" s="20">
        <v>36755.729504435607</v>
      </c>
      <c r="C406" s="21">
        <v>2.6759712450290598</v>
      </c>
      <c r="D406" s="28">
        <v>100</v>
      </c>
      <c r="E406" s="42">
        <v>1111.1099999999999</v>
      </c>
      <c r="O406" s="31"/>
      <c r="P406" s="31"/>
      <c r="AB406" s="21">
        <v>13.5348837209302</v>
      </c>
      <c r="AC406" s="21">
        <v>9.8306056898133907</v>
      </c>
      <c r="AF406" s="21">
        <f t="shared" si="8"/>
        <v>40.395558487119182</v>
      </c>
    </row>
    <row r="407" spans="1:32" s="21" customFormat="1" ht="15">
      <c r="A407" s="19" t="s">
        <v>185</v>
      </c>
      <c r="B407" s="20">
        <v>36810.981253823797</v>
      </c>
      <c r="C407" s="21">
        <v>2.8273459008871198</v>
      </c>
      <c r="D407" s="28">
        <v>100</v>
      </c>
      <c r="E407" s="42">
        <v>1111.1099999999999</v>
      </c>
      <c r="O407" s="31"/>
      <c r="P407" s="31"/>
      <c r="AB407" s="21">
        <v>15.279069767441801</v>
      </c>
      <c r="AC407" s="21">
        <v>10.5904902110737</v>
      </c>
      <c r="AF407" s="21">
        <f t="shared" si="8"/>
        <v>51.347525673752664</v>
      </c>
    </row>
    <row r="408" spans="1:32" s="21" customFormat="1" ht="15">
      <c r="A408" s="19" t="s">
        <v>185</v>
      </c>
      <c r="B408" s="20">
        <v>36845.48960882533</v>
      </c>
      <c r="C408" s="21">
        <v>2.9218893392474699</v>
      </c>
      <c r="D408" s="28">
        <v>100</v>
      </c>
      <c r="E408" s="42">
        <v>1111.1099999999999</v>
      </c>
      <c r="O408" s="31"/>
      <c r="P408" s="31"/>
      <c r="AB408" s="21">
        <v>16.1860465116279</v>
      </c>
      <c r="AC408" s="21">
        <v>10.9956217497705</v>
      </c>
      <c r="AF408" s="21">
        <f t="shared" si="8"/>
        <v>57.949558833760058</v>
      </c>
    </row>
    <row r="409" spans="1:32" s="21" customFormat="1" ht="15">
      <c r="A409" s="19" t="s">
        <v>185</v>
      </c>
      <c r="B409" s="20">
        <v>36866.250449296414</v>
      </c>
      <c r="C409" s="21">
        <v>2.97876835423676</v>
      </c>
      <c r="D409" s="28">
        <v>100</v>
      </c>
      <c r="E409" s="42">
        <v>1111.1099999999999</v>
      </c>
      <c r="O409" s="31"/>
      <c r="P409" s="31"/>
      <c r="AB409" s="21">
        <v>17.023255813953401</v>
      </c>
      <c r="AC409" s="21">
        <v>11.4011356684001</v>
      </c>
      <c r="AF409" s="21">
        <f t="shared" si="8"/>
        <v>65.121858660444644</v>
      </c>
    </row>
    <row r="410" spans="1:32" s="21" customFormat="1" ht="15">
      <c r="A410" s="19" t="s">
        <v>185</v>
      </c>
      <c r="B410" s="20">
        <v>36907.615115478737</v>
      </c>
      <c r="C410" s="21">
        <v>3.09209620679106</v>
      </c>
      <c r="D410" s="28">
        <v>100</v>
      </c>
      <c r="E410" s="42">
        <v>1111.1099999999999</v>
      </c>
      <c r="O410" s="31"/>
      <c r="P410" s="31"/>
      <c r="AB410" s="21">
        <v>18</v>
      </c>
      <c r="AC410" s="21">
        <v>11.7553150810645</v>
      </c>
      <c r="AF410" s="21">
        <f t="shared" si="8"/>
        <v>71.867873810982772</v>
      </c>
    </row>
    <row r="411" spans="1:32" s="21" customFormat="1" ht="15">
      <c r="A411" s="19" t="s">
        <v>185</v>
      </c>
      <c r="B411" s="20">
        <v>36935.145036708469</v>
      </c>
      <c r="C411" s="21">
        <v>3.1675206485163598</v>
      </c>
      <c r="D411" s="28">
        <v>100</v>
      </c>
      <c r="E411" s="42">
        <v>1111.1099999999999</v>
      </c>
      <c r="O411" s="31"/>
      <c r="P411" s="31"/>
      <c r="AB411" s="21">
        <v>18.0697674418604</v>
      </c>
      <c r="AC411" s="21">
        <v>11.856072193331199</v>
      </c>
      <c r="AF411" s="21">
        <f t="shared" si="8"/>
        <v>73.871571166946367</v>
      </c>
    </row>
    <row r="412" spans="1:32" s="21" customFormat="1" ht="15">
      <c r="A412" s="19" t="s">
        <v>185</v>
      </c>
      <c r="B412" s="20">
        <v>36966.11183657081</v>
      </c>
      <c r="C412" s="21">
        <v>3.2523611960844199</v>
      </c>
      <c r="D412" s="28">
        <v>100</v>
      </c>
      <c r="E412" s="42">
        <v>1111.1099999999999</v>
      </c>
      <c r="O412" s="31"/>
      <c r="P412" s="31"/>
      <c r="Q412" s="21">
        <v>803.30330330330264</v>
      </c>
      <c r="AB412" s="21">
        <v>18.488372093023202</v>
      </c>
      <c r="AC412" s="21">
        <v>11.956733710614801</v>
      </c>
      <c r="AF412" s="21">
        <f t="shared" si="8"/>
        <v>75.911508971523972</v>
      </c>
    </row>
    <row r="413" spans="1:32" s="21" customFormat="1" ht="15">
      <c r="A413" s="19" t="s">
        <v>185</v>
      </c>
      <c r="B413" s="20">
        <v>36969.723176047723</v>
      </c>
      <c r="C413" s="21">
        <v>3.2622552768430699</v>
      </c>
      <c r="D413" s="28">
        <v>100</v>
      </c>
      <c r="E413" s="42">
        <v>1111.1099999999999</v>
      </c>
      <c r="O413" s="31"/>
      <c r="P413" s="31"/>
      <c r="AB413" s="21">
        <v>18.906976744186</v>
      </c>
      <c r="AC413" s="21">
        <v>12.4642474762924</v>
      </c>
      <c r="AF413" s="21">
        <f t="shared" si="8"/>
        <v>86.791265573828667</v>
      </c>
    </row>
    <row r="414" spans="1:32" s="21" customFormat="1" ht="15">
      <c r="A414" s="19" t="s">
        <v>185</v>
      </c>
      <c r="B414" s="20">
        <v>37028.219897139796</v>
      </c>
      <c r="C414" s="21">
        <v>3.4225202661364298</v>
      </c>
      <c r="D414" s="28">
        <v>100</v>
      </c>
      <c r="E414" s="42">
        <v>1111.1099999999999</v>
      </c>
      <c r="O414" s="31"/>
      <c r="P414" s="31"/>
      <c r="AB414" s="21">
        <v>21.209302325581302</v>
      </c>
      <c r="AC414" s="21">
        <v>12.6656661058427</v>
      </c>
      <c r="AF414" s="21">
        <f t="shared" si="8"/>
        <v>91.391855294268566</v>
      </c>
    </row>
    <row r="415" spans="1:32" s="21" customFormat="1" ht="15">
      <c r="A415" s="19" t="s">
        <v>185</v>
      </c>
      <c r="B415" s="20">
        <v>37059.15180483328</v>
      </c>
      <c r="C415" s="21">
        <v>3.50726521872132</v>
      </c>
      <c r="D415" s="28">
        <v>100</v>
      </c>
      <c r="E415" s="42">
        <v>1111.1099999999999</v>
      </c>
      <c r="O415" s="31"/>
      <c r="P415" s="31"/>
      <c r="AB415" s="21">
        <v>21.697674418604599</v>
      </c>
      <c r="AC415" s="21">
        <v>12.6648057509941</v>
      </c>
      <c r="AF415" s="21">
        <f t="shared" si="8"/>
        <v>91.371854380852724</v>
      </c>
    </row>
    <row r="416" spans="1:32" s="21" customFormat="1" ht="15">
      <c r="A416" s="19" t="s">
        <v>185</v>
      </c>
      <c r="B416" s="20">
        <v>37086.786402569589</v>
      </c>
      <c r="C416" s="21">
        <v>3.5829764453961399</v>
      </c>
      <c r="D416" s="28">
        <v>100</v>
      </c>
      <c r="E416" s="42">
        <v>1111.1099999999999</v>
      </c>
      <c r="O416" s="31"/>
      <c r="P416" s="31"/>
      <c r="AB416" s="21">
        <v>21.767441860465102</v>
      </c>
      <c r="AC416" s="21">
        <v>13.070128479657299</v>
      </c>
      <c r="AF416" s="21">
        <f t="shared" si="8"/>
        <v>101.13318009510041</v>
      </c>
    </row>
    <row r="417" spans="1:32" s="21" customFormat="1" ht="15">
      <c r="A417" s="19" t="s">
        <v>185</v>
      </c>
      <c r="B417" s="20">
        <v>37121.17263498011</v>
      </c>
      <c r="C417" s="21">
        <v>3.6771853013153799</v>
      </c>
      <c r="D417" s="28">
        <v>100</v>
      </c>
      <c r="E417" s="42">
        <v>1111.1099999999999</v>
      </c>
      <c r="O417" s="31"/>
      <c r="P417" s="31"/>
      <c r="AB417" s="21">
        <v>21.906976744186</v>
      </c>
      <c r="AC417" s="21">
        <v>13.1199334658917</v>
      </c>
      <c r="AF417" s="21">
        <f t="shared" si="8"/>
        <v>102.38013212385535</v>
      </c>
    </row>
    <row r="418" spans="1:32" s="21" customFormat="1" ht="15">
      <c r="A418" s="19" t="s">
        <v>185</v>
      </c>
      <c r="B418" s="20">
        <v>37148.754894463134</v>
      </c>
      <c r="C418" s="21">
        <v>3.75275313551544</v>
      </c>
      <c r="D418" s="28">
        <v>100</v>
      </c>
      <c r="E418" s="42">
        <v>1111.1099999999999</v>
      </c>
      <c r="O418" s="31"/>
      <c r="P418" s="31"/>
      <c r="AB418" s="21">
        <v>21.906976744186</v>
      </c>
      <c r="AC418" s="21">
        <v>13.3729733863566</v>
      </c>
      <c r="AF418" s="21">
        <f t="shared" si="8"/>
        <v>108.87960029883446</v>
      </c>
    </row>
    <row r="419" spans="1:32" s="21" customFormat="1" ht="15">
      <c r="A419" s="19" t="s">
        <v>185</v>
      </c>
      <c r="B419" s="20">
        <v>37172.847937060265</v>
      </c>
      <c r="C419" s="21">
        <v>3.8187614713979801</v>
      </c>
      <c r="D419" s="28">
        <v>100</v>
      </c>
      <c r="E419" s="42">
        <v>1111.1099999999999</v>
      </c>
      <c r="O419" s="31"/>
      <c r="P419" s="31"/>
      <c r="AB419" s="21">
        <v>22.2558139534883</v>
      </c>
      <c r="AC419" s="21">
        <v>13.473826093606601</v>
      </c>
      <c r="AF419" s="21">
        <f t="shared" si="8"/>
        <v>111.54748073696732</v>
      </c>
    </row>
    <row r="420" spans="1:32" s="21" customFormat="1" ht="15">
      <c r="A420" s="19" t="s">
        <v>185</v>
      </c>
      <c r="B420" s="20">
        <v>37207.3039538085</v>
      </c>
      <c r="C420" s="21">
        <v>3.9131615172835699</v>
      </c>
      <c r="D420" s="28">
        <v>100</v>
      </c>
      <c r="E420" s="42">
        <v>1111.1099999999999</v>
      </c>
      <c r="O420" s="31"/>
      <c r="P420" s="31"/>
      <c r="AB420" s="21">
        <v>22.5348837209302</v>
      </c>
      <c r="AC420" s="21">
        <v>13.726674824105199</v>
      </c>
      <c r="AF420" s="21">
        <f t="shared" si="8"/>
        <v>118.43375772442342</v>
      </c>
    </row>
    <row r="421" spans="1:32" s="21" customFormat="1" ht="15">
      <c r="A421" s="19" t="s">
        <v>185</v>
      </c>
      <c r="B421" s="20">
        <v>37238.253307586412</v>
      </c>
      <c r="C421" s="21">
        <v>3.9979542673600399</v>
      </c>
      <c r="D421" s="28">
        <v>100</v>
      </c>
      <c r="E421" s="42">
        <v>1111.1099999999999</v>
      </c>
      <c r="O421" s="31"/>
      <c r="P421" s="31"/>
      <c r="AB421" s="21">
        <v>22.5348837209302</v>
      </c>
      <c r="AC421" s="21">
        <v>13.776575405322699</v>
      </c>
      <c r="AF421" s="21">
        <f t="shared" si="8"/>
        <v>119.82657580178169</v>
      </c>
    </row>
    <row r="422" spans="1:32" s="21" customFormat="1" ht="15">
      <c r="A422" s="19" t="s">
        <v>185</v>
      </c>
      <c r="B422" s="20">
        <v>37269.185215279897</v>
      </c>
      <c r="C422" s="21">
        <v>4.0826992199449297</v>
      </c>
      <c r="D422" s="28">
        <v>100</v>
      </c>
      <c r="E422" s="42">
        <v>1111.1099999999999</v>
      </c>
      <c r="O422" s="31"/>
      <c r="P422" s="31"/>
      <c r="AB422" s="21">
        <v>22.813953488372</v>
      </c>
      <c r="AC422" s="21">
        <v>13.775715050474099</v>
      </c>
      <c r="AF422" s="21">
        <f t="shared" si="8"/>
        <v>119.80246648578489</v>
      </c>
    </row>
    <row r="423" spans="1:32" s="21" customFormat="1" ht="15">
      <c r="A423" s="19" t="s">
        <v>185</v>
      </c>
      <c r="B423" s="20">
        <v>37303.554001605997</v>
      </c>
      <c r="C423" s="21">
        <v>4.1768602783725903</v>
      </c>
      <c r="D423" s="28">
        <v>100</v>
      </c>
      <c r="E423" s="42">
        <v>1111.1099999999999</v>
      </c>
      <c r="O423" s="31"/>
      <c r="P423" s="31"/>
      <c r="AB423" s="21">
        <v>23.023255813953401</v>
      </c>
      <c r="AC423" s="21">
        <v>13.774759100642299</v>
      </c>
      <c r="AF423" s="21">
        <f t="shared" si="8"/>
        <v>119.77568228063365</v>
      </c>
    </row>
    <row r="424" spans="1:32" s="21" customFormat="1" ht="15">
      <c r="A424" s="19" t="s">
        <v>185</v>
      </c>
      <c r="B424" s="20">
        <v>37327.664490287549</v>
      </c>
      <c r="C424" s="21">
        <v>4.2429164117467097</v>
      </c>
      <c r="D424" s="28">
        <v>100</v>
      </c>
      <c r="E424" s="42">
        <v>1111.1099999999999</v>
      </c>
      <c r="O424" s="31"/>
      <c r="P424" s="31"/>
      <c r="AB424" s="21">
        <v>23.0930232558139</v>
      </c>
      <c r="AC424" s="21">
        <v>13.9263727439583</v>
      </c>
      <c r="AF424" s="21">
        <f t="shared" si="8"/>
        <v>124.07550449803206</v>
      </c>
    </row>
    <row r="425" spans="1:32" s="21" customFormat="1" ht="15">
      <c r="A425" s="19" t="s">
        <v>185</v>
      </c>
      <c r="B425" s="20">
        <v>37355.159519348425</v>
      </c>
      <c r="C425" s="21">
        <v>4.3182452584888296</v>
      </c>
      <c r="D425" s="28">
        <v>100</v>
      </c>
      <c r="E425" s="42">
        <v>1111.1099999999999</v>
      </c>
      <c r="O425" s="31"/>
      <c r="P425" s="31"/>
      <c r="Q425" s="21">
        <v>1227.4774774774701</v>
      </c>
      <c r="AB425" s="21">
        <v>23.3720930232558</v>
      </c>
      <c r="AC425" s="21">
        <v>13.925607984092901</v>
      </c>
      <c r="AF425" s="21">
        <f t="shared" si="8"/>
        <v>124.05355259567085</v>
      </c>
    </row>
    <row r="426" spans="1:32" s="21" customFormat="1" ht="15">
      <c r="A426" s="19" t="s">
        <v>185</v>
      </c>
      <c r="B426" s="20">
        <v>37389.580643927809</v>
      </c>
      <c r="C426" s="21">
        <v>4.41254970939125</v>
      </c>
      <c r="D426" s="28">
        <v>100</v>
      </c>
      <c r="E426" s="42">
        <v>1111.1099999999999</v>
      </c>
      <c r="O426" s="31"/>
      <c r="P426" s="31"/>
      <c r="AC426" s="21">
        <v>14.0769348424594</v>
      </c>
      <c r="AF426" s="21">
        <f t="shared" si="8"/>
        <v>128.44969128595611</v>
      </c>
    </row>
    <row r="427" spans="1:32" s="21" customFormat="1" ht="15">
      <c r="A427" s="19" t="s">
        <v>185</v>
      </c>
      <c r="B427" s="20">
        <v>37427.456093224224</v>
      </c>
      <c r="C427" s="21">
        <v>4.5163180636280202</v>
      </c>
      <c r="D427" s="28">
        <v>100</v>
      </c>
      <c r="E427" s="42">
        <v>1111.1099999999999</v>
      </c>
      <c r="O427" s="31"/>
      <c r="P427" s="31"/>
      <c r="AC427" s="21">
        <v>14.278927041908799</v>
      </c>
      <c r="AF427" s="21">
        <f t="shared" si="8"/>
        <v>134.48353198493353</v>
      </c>
    </row>
    <row r="428" spans="1:32" s="21" customFormat="1" ht="15">
      <c r="A428" s="19" t="s">
        <v>185</v>
      </c>
      <c r="B428" s="20">
        <v>37451.531689736919</v>
      </c>
      <c r="C428" s="21">
        <v>4.5822786020189596</v>
      </c>
      <c r="D428" s="28">
        <v>100</v>
      </c>
      <c r="E428" s="42">
        <v>1111.1099999999999</v>
      </c>
      <c r="O428" s="31"/>
      <c r="P428" s="31"/>
      <c r="AB428" s="21">
        <v>23.790697674418599</v>
      </c>
      <c r="AC428" s="21">
        <v>14.329018813092601</v>
      </c>
      <c r="AF428" s="21">
        <f t="shared" si="8"/>
        <v>136.00954147291549</v>
      </c>
    </row>
    <row r="429" spans="1:32" s="21" customFormat="1" ht="15">
      <c r="A429" s="19" t="s">
        <v>185</v>
      </c>
      <c r="B429" s="20">
        <v>37485.970260400733</v>
      </c>
      <c r="C429" s="21">
        <v>4.6766308504129697</v>
      </c>
      <c r="D429" s="28">
        <v>100</v>
      </c>
      <c r="E429" s="42">
        <v>1111.1099999999999</v>
      </c>
      <c r="O429" s="31"/>
      <c r="P429" s="31"/>
      <c r="AB429" s="21">
        <v>23.581395348837201</v>
      </c>
      <c r="AC429" s="21">
        <v>14.531106607525199</v>
      </c>
      <c r="AF429" s="21">
        <f t="shared" si="8"/>
        <v>142.2873664493346</v>
      </c>
    </row>
    <row r="430" spans="1:32" s="21" customFormat="1" ht="15">
      <c r="A430" s="19" t="s">
        <v>185</v>
      </c>
      <c r="B430" s="20">
        <v>37513.465289461608</v>
      </c>
      <c r="C430" s="21">
        <v>4.7519596971550904</v>
      </c>
      <c r="D430" s="28">
        <v>100</v>
      </c>
      <c r="E430" s="42">
        <v>1111.1099999999999</v>
      </c>
      <c r="O430" s="31"/>
      <c r="P430" s="31"/>
      <c r="AB430" s="21">
        <v>24.209302325581302</v>
      </c>
      <c r="AC430" s="21">
        <v>14.5303418476598</v>
      </c>
      <c r="AF430" s="21">
        <f t="shared" si="8"/>
        <v>142.26324002940646</v>
      </c>
    </row>
    <row r="431" spans="1:32" s="21" customFormat="1" ht="15">
      <c r="A431" s="19" t="s">
        <v>185</v>
      </c>
      <c r="B431" s="20">
        <v>37540.960318522484</v>
      </c>
      <c r="C431" s="21">
        <v>4.8272885438972102</v>
      </c>
      <c r="D431" s="28">
        <v>100</v>
      </c>
      <c r="E431" s="42">
        <v>1111.1099999999999</v>
      </c>
      <c r="G431" s="29"/>
      <c r="AB431" s="21">
        <v>24.209302325581302</v>
      </c>
      <c r="AC431" s="21">
        <v>14.529577087794401</v>
      </c>
      <c r="AF431" s="21">
        <f t="shared" si="8"/>
        <v>142.23911643085333</v>
      </c>
    </row>
    <row r="432" spans="1:32" s="21" customFormat="1" ht="15">
      <c r="A432" s="19" t="s">
        <v>185</v>
      </c>
      <c r="B432" s="20">
        <v>37568.490239752216</v>
      </c>
      <c r="C432" s="21">
        <v>4.90271298562251</v>
      </c>
      <c r="D432" s="28">
        <v>100</v>
      </c>
      <c r="E432" s="42">
        <v>1111.1099999999999</v>
      </c>
      <c r="G432" s="29"/>
      <c r="AB432" s="21">
        <v>24.418604651162699</v>
      </c>
      <c r="AC432" s="21">
        <v>14.6303342000611</v>
      </c>
      <c r="AF432" s="21">
        <f t="shared" si="8"/>
        <v>145.44176910627402</v>
      </c>
    </row>
    <row r="433" spans="1:32" s="21" customFormat="1" ht="15">
      <c r="A433" s="19" t="s">
        <v>185</v>
      </c>
      <c r="B433" s="20">
        <v>37613.187108060571</v>
      </c>
      <c r="C433" s="21">
        <v>5.0251701590700497</v>
      </c>
      <c r="D433" s="28">
        <v>100</v>
      </c>
      <c r="E433" s="42">
        <v>1111.1099999999999</v>
      </c>
      <c r="G433" s="29"/>
      <c r="AB433" s="21">
        <v>24.558139534883701</v>
      </c>
      <c r="AC433" s="21">
        <v>14.679852401345901</v>
      </c>
      <c r="AF433" s="21">
        <f t="shared" si="8"/>
        <v>147.03382226611711</v>
      </c>
    </row>
    <row r="434" spans="1:32" s="21" customFormat="1" ht="15">
      <c r="A434" s="19" t="s">
        <v>185</v>
      </c>
      <c r="B434" s="20">
        <v>37633.808379856222</v>
      </c>
      <c r="C434" s="21">
        <v>5.0816667941266402</v>
      </c>
      <c r="D434" s="28">
        <v>100</v>
      </c>
      <c r="E434" s="42">
        <v>1111.1099999999999</v>
      </c>
      <c r="G434" s="29"/>
      <c r="AB434" s="21">
        <v>25.325581395348799</v>
      </c>
      <c r="AC434" s="21">
        <v>14.679278831446901</v>
      </c>
      <c r="AF434" s="21">
        <f t="shared" si="8"/>
        <v>147.01531302583271</v>
      </c>
    </row>
    <row r="435" spans="1:32" s="21" customFormat="1" ht="15">
      <c r="A435" s="19" t="s">
        <v>185</v>
      </c>
      <c r="B435" s="20">
        <v>37664.757733634142</v>
      </c>
      <c r="C435" s="21">
        <v>5.1664595442031196</v>
      </c>
      <c r="D435" s="28">
        <v>100</v>
      </c>
      <c r="E435" s="42">
        <v>1111.1099999999999</v>
      </c>
      <c r="G435" s="29"/>
      <c r="AB435" s="21">
        <v>25.395348837209301</v>
      </c>
      <c r="AC435" s="21">
        <v>14.729179412664401</v>
      </c>
      <c r="AF435" s="21">
        <f t="shared" si="8"/>
        <v>148.63163685595381</v>
      </c>
    </row>
    <row r="436" spans="1:32" s="21" customFormat="1" ht="15">
      <c r="A436" s="19" t="s">
        <v>185</v>
      </c>
      <c r="B436" s="20">
        <v>37688.868222315694</v>
      </c>
      <c r="C436" s="21">
        <v>5.2325156775772399</v>
      </c>
      <c r="D436" s="28">
        <v>100</v>
      </c>
      <c r="E436" s="42">
        <v>1111.1099999999999</v>
      </c>
      <c r="G436" s="29"/>
      <c r="AB436" s="21">
        <v>25.2558139534883</v>
      </c>
      <c r="AC436" s="21">
        <v>14.8807930559804</v>
      </c>
      <c r="AF436" s="21">
        <f t="shared" si="8"/>
        <v>153.61767425717264</v>
      </c>
    </row>
    <row r="437" spans="1:32" s="21" customFormat="1" ht="15">
      <c r="A437" s="19" t="s">
        <v>185</v>
      </c>
      <c r="B437" s="20">
        <v>37761.095011853773</v>
      </c>
      <c r="C437" s="21">
        <v>5.4303972927500697</v>
      </c>
      <c r="D437" s="28">
        <v>100</v>
      </c>
      <c r="E437" s="42">
        <v>1111.1099999999999</v>
      </c>
      <c r="G437" s="29"/>
      <c r="Q437" s="21">
        <v>1176.8018018017999</v>
      </c>
      <c r="AB437" s="21">
        <v>25.813953488372</v>
      </c>
      <c r="AC437" s="21">
        <v>15.0310683695319</v>
      </c>
      <c r="AF437" s="21">
        <f t="shared" si="8"/>
        <v>158.67235323132414</v>
      </c>
    </row>
    <row r="438" spans="1:32" s="21" customFormat="1" ht="15">
      <c r="A438" s="19" t="s">
        <v>186</v>
      </c>
      <c r="B438" s="20">
        <v>36383.255601866011</v>
      </c>
      <c r="C438" s="21">
        <v>1.6554947996329099</v>
      </c>
      <c r="D438" s="28">
        <v>100</v>
      </c>
      <c r="E438" s="42">
        <v>1111.1099999999999</v>
      </c>
      <c r="G438" s="29"/>
      <c r="AB438" s="21">
        <v>6.34883720930232</v>
      </c>
      <c r="AC438" s="21">
        <v>6.0846206791067496</v>
      </c>
      <c r="AF438" s="21">
        <f t="shared" si="8"/>
        <v>8.61073713749186</v>
      </c>
    </row>
    <row r="439" spans="1:32" s="21" customFormat="1" ht="15">
      <c r="A439" s="19" t="s">
        <v>186</v>
      </c>
      <c r="B439" s="20">
        <v>36445.590461532578</v>
      </c>
      <c r="C439" s="21">
        <v>1.82627523707555</v>
      </c>
      <c r="D439" s="28">
        <v>100</v>
      </c>
      <c r="E439" s="42">
        <v>1111.1099999999999</v>
      </c>
      <c r="G439" s="29"/>
      <c r="AB439" s="21">
        <v>7.1860465116279002</v>
      </c>
      <c r="AC439" s="21">
        <v>7.45344524319363</v>
      </c>
      <c r="AF439" s="21">
        <f t="shared" si="8"/>
        <v>16.55672477855386</v>
      </c>
    </row>
    <row r="440" spans="1:32" s="21" customFormat="1" ht="15">
      <c r="A440" s="19" t="s">
        <v>186</v>
      </c>
      <c r="B440" s="20">
        <v>36504.24419738452</v>
      </c>
      <c r="C440" s="21">
        <v>1.9869704037931999</v>
      </c>
      <c r="D440" s="28">
        <v>100</v>
      </c>
      <c r="E440" s="42">
        <v>1111.1099999999999</v>
      </c>
      <c r="G440" s="29"/>
      <c r="AB440" s="21">
        <v>9.2790697674418592</v>
      </c>
      <c r="AC440" s="21">
        <v>8.1117122973386309</v>
      </c>
      <c r="AF440" s="21">
        <f t="shared" si="8"/>
        <v>21.747060648209175</v>
      </c>
    </row>
    <row r="441" spans="1:32" s="21" customFormat="1" ht="15">
      <c r="A441" s="19" t="s">
        <v>186</v>
      </c>
      <c r="B441" s="20">
        <v>36538.717660217189</v>
      </c>
      <c r="C441" s="21">
        <v>2.0814182471703799</v>
      </c>
      <c r="D441" s="28">
        <v>100</v>
      </c>
      <c r="E441" s="42">
        <v>1111.1099999999999</v>
      </c>
      <c r="G441" s="29"/>
      <c r="AB441" s="21">
        <v>10.1860465116279</v>
      </c>
      <c r="AC441" s="21">
        <v>8.4153219639033292</v>
      </c>
      <c r="AF441" s="21">
        <f t="shared" si="8"/>
        <v>24.48036439203112</v>
      </c>
    </row>
    <row r="442" spans="1:32" s="21" customFormat="1" ht="15">
      <c r="A442" s="19" t="s">
        <v>186</v>
      </c>
      <c r="B442" s="20">
        <v>36566.282473615785</v>
      </c>
      <c r="C442" s="21">
        <v>2.1569382838788602</v>
      </c>
      <c r="D442" s="28">
        <v>100</v>
      </c>
      <c r="E442" s="42">
        <v>1111.1099999999999</v>
      </c>
      <c r="G442" s="29"/>
      <c r="AC442" s="21">
        <v>8.6176009483022291</v>
      </c>
      <c r="AF442" s="21">
        <f t="shared" si="8"/>
        <v>26.427426895083087</v>
      </c>
    </row>
    <row r="443" spans="1:32" s="21" customFormat="1" ht="15">
      <c r="A443" s="19" t="s">
        <v>186</v>
      </c>
      <c r="B443" s="20">
        <v>36596.987582211688</v>
      </c>
      <c r="C443" s="21">
        <v>2.2410618690731101</v>
      </c>
      <c r="D443" s="28">
        <v>100</v>
      </c>
      <c r="E443" s="42">
        <v>1111.1099999999999</v>
      </c>
      <c r="G443" s="29"/>
      <c r="Q443" s="21">
        <v>345.34534534534504</v>
      </c>
      <c r="AB443" s="21">
        <v>9.7674418604651105</v>
      </c>
      <c r="AC443" s="21">
        <v>7.9568484245946696</v>
      </c>
      <c r="AF443" s="21">
        <f t="shared" si="8"/>
        <v>20.437498639025399</v>
      </c>
    </row>
    <row r="444" spans="1:32" s="21" customFormat="1" ht="15">
      <c r="A444" s="19" t="s">
        <v>186</v>
      </c>
      <c r="B444" s="20">
        <v>36600.843166870603</v>
      </c>
      <c r="C444" s="21">
        <v>2.2516251147139799</v>
      </c>
      <c r="D444" s="28">
        <v>100</v>
      </c>
      <c r="E444" s="42">
        <v>1111.1099999999999</v>
      </c>
      <c r="G444" s="29"/>
      <c r="AB444" s="21">
        <v>10.116279069767399</v>
      </c>
      <c r="AC444" s="21">
        <v>9.1750152951972996</v>
      </c>
      <c r="AF444" s="21">
        <f t="shared" si="8"/>
        <v>32.341418556214087</v>
      </c>
    </row>
    <row r="445" spans="1:32" s="21" customFormat="1" ht="15">
      <c r="A445" s="19" t="s">
        <v>186</v>
      </c>
      <c r="B445" s="20">
        <v>36628.442872438049</v>
      </c>
      <c r="C445" s="21">
        <v>2.3272407464056202</v>
      </c>
      <c r="D445" s="28">
        <v>100</v>
      </c>
      <c r="E445" s="42">
        <v>1111.1099999999999</v>
      </c>
      <c r="G445" s="29"/>
      <c r="AB445" s="21">
        <v>11.860465116279</v>
      </c>
      <c r="AC445" s="21">
        <v>9.4788161517283491</v>
      </c>
      <c r="AF445" s="21">
        <f t="shared" si="8"/>
        <v>35.920442264066764</v>
      </c>
    </row>
    <row r="446" spans="1:32" s="21" customFormat="1" ht="15">
      <c r="A446" s="19" t="s">
        <v>186</v>
      </c>
      <c r="B446" s="20">
        <v>36663.021011777302</v>
      </c>
      <c r="C446" s="21">
        <v>2.4219753747323298</v>
      </c>
      <c r="D446" s="28">
        <v>100</v>
      </c>
      <c r="E446" s="42">
        <v>1111.1099999999999</v>
      </c>
      <c r="G446" s="29"/>
      <c r="AB446" s="21">
        <v>12.418604651162701</v>
      </c>
      <c r="AC446" s="21">
        <v>10.0869914346895</v>
      </c>
      <c r="AF446" s="21">
        <f t="shared" si="8"/>
        <v>43.88943683118255</v>
      </c>
    </row>
    <row r="447" spans="1:32" s="21" customFormat="1" ht="15">
      <c r="A447" s="19" t="s">
        <v>186</v>
      </c>
      <c r="B447" s="20">
        <v>36756.060980039765</v>
      </c>
      <c r="C447" s="21">
        <v>2.6768793973692202</v>
      </c>
      <c r="D447" s="28">
        <v>100</v>
      </c>
      <c r="E447" s="42">
        <v>1111.1099999999999</v>
      </c>
      <c r="G447" s="29"/>
      <c r="AB447" s="21">
        <v>13.6744186046511</v>
      </c>
      <c r="AC447" s="21">
        <v>10.795063475068799</v>
      </c>
      <c r="AF447" s="21">
        <f t="shared" si="8"/>
        <v>54.612437510828642</v>
      </c>
    </row>
    <row r="448" spans="1:32" s="21" customFormat="1" ht="15">
      <c r="A448" s="19" t="s">
        <v>186</v>
      </c>
      <c r="B448" s="20">
        <v>36811.173160752522</v>
      </c>
      <c r="C448" s="21">
        <v>2.8278716732945801</v>
      </c>
      <c r="D448" s="28">
        <v>100</v>
      </c>
      <c r="E448" s="42">
        <v>1111.1099999999999</v>
      </c>
      <c r="G448" s="29"/>
      <c r="AB448" s="21">
        <v>14.4418604651162</v>
      </c>
      <c r="AC448" s="21">
        <v>11.148860507800499</v>
      </c>
      <c r="AF448" s="21">
        <f t="shared" si="8"/>
        <v>60.592179915727691</v>
      </c>
    </row>
    <row r="449" spans="1:32" s="21" customFormat="1" ht="15">
      <c r="A449" s="19" t="s">
        <v>186</v>
      </c>
      <c r="B449" s="20">
        <v>36842.227191037011</v>
      </c>
      <c r="C449" s="21">
        <v>2.91295120832058</v>
      </c>
      <c r="D449" s="28">
        <v>100</v>
      </c>
      <c r="E449" s="42">
        <v>1111.1099999999999</v>
      </c>
      <c r="G449" s="29"/>
      <c r="AB449" s="21">
        <v>15.418604651162701</v>
      </c>
      <c r="AC449" s="21">
        <v>11.5033267054145</v>
      </c>
      <c r="AF449" s="21">
        <f t="shared" si="8"/>
        <v>67.021344397240426</v>
      </c>
    </row>
    <row r="450" spans="1:32" s="21" customFormat="1" ht="15">
      <c r="A450" s="19" t="s">
        <v>186</v>
      </c>
      <c r="B450" s="20">
        <v>36869.826896604463</v>
      </c>
      <c r="C450" s="21">
        <v>2.9885668400122301</v>
      </c>
      <c r="D450" s="28">
        <v>100</v>
      </c>
      <c r="E450" s="42">
        <v>1111.1099999999999</v>
      </c>
      <c r="G450" s="29"/>
      <c r="AB450" s="21">
        <v>15.6279069767441</v>
      </c>
      <c r="AC450" s="21">
        <v>11.807127561945499</v>
      </c>
      <c r="AF450" s="21">
        <f t="shared" si="8"/>
        <v>72.893492010198699</v>
      </c>
    </row>
    <row r="451" spans="1:32" s="21" customFormat="1" ht="15">
      <c r="A451" s="19" t="s">
        <v>186</v>
      </c>
      <c r="B451" s="20">
        <v>36911.104332364637</v>
      </c>
      <c r="C451" s="21">
        <v>3.1016557051085898</v>
      </c>
      <c r="D451" s="28">
        <v>100</v>
      </c>
      <c r="E451" s="42">
        <v>1111.1099999999999</v>
      </c>
      <c r="G451" s="29"/>
      <c r="AB451" s="21">
        <v>16.325581395348799</v>
      </c>
      <c r="AC451" s="21">
        <v>11.907502294279499</v>
      </c>
      <c r="AF451" s="21">
        <f t="shared" si="8"/>
        <v>74.909030531642372</v>
      </c>
    </row>
    <row r="452" spans="1:32" s="21" customFormat="1" ht="15">
      <c r="A452" s="19" t="s">
        <v>186</v>
      </c>
      <c r="B452" s="20">
        <v>36935.162482792904</v>
      </c>
      <c r="C452" s="21">
        <v>3.1675684460079498</v>
      </c>
      <c r="D452" s="28">
        <v>100</v>
      </c>
      <c r="E452" s="42">
        <v>1111.1099999999999</v>
      </c>
      <c r="G452" s="29"/>
      <c r="AB452" s="21">
        <v>16.813953488372</v>
      </c>
      <c r="AC452" s="21">
        <v>11.906833129397301</v>
      </c>
      <c r="AF452" s="21">
        <f t="shared" si="8"/>
        <v>74.895467865712888</v>
      </c>
    </row>
    <row r="453" spans="1:32" s="21" customFormat="1" ht="15">
      <c r="A453" s="19" t="s">
        <v>186</v>
      </c>
      <c r="B453" s="20">
        <v>36976.405026384215</v>
      </c>
      <c r="C453" s="21">
        <v>3.28056171612113</v>
      </c>
      <c r="D453" s="28">
        <v>100</v>
      </c>
      <c r="E453" s="42">
        <v>1111.1099999999999</v>
      </c>
      <c r="G453" s="29"/>
      <c r="Q453" s="21">
        <v>1154.279279279275</v>
      </c>
      <c r="AB453" s="21">
        <v>16.744186046511601</v>
      </c>
      <c r="AC453" s="21">
        <v>11.905685989599201</v>
      </c>
      <c r="AF453" s="21">
        <f t="shared" si="8"/>
        <v>74.872221521300489</v>
      </c>
    </row>
    <row r="454" spans="1:32" s="21" customFormat="1" ht="15">
      <c r="A454" s="19" t="s">
        <v>186</v>
      </c>
      <c r="B454" s="20">
        <v>36993.711542138262</v>
      </c>
      <c r="C454" s="21">
        <v>3.32797682777607</v>
      </c>
      <c r="D454" s="28">
        <v>100</v>
      </c>
      <c r="E454" s="42">
        <v>1111.1099999999999</v>
      </c>
      <c r="G454" s="29"/>
      <c r="AB454" s="21">
        <v>17.511627906976699</v>
      </c>
      <c r="AC454" s="21">
        <v>12.2605345671459</v>
      </c>
      <c r="AF454" s="21">
        <f t="shared" si="8"/>
        <v>82.303304348781239</v>
      </c>
    </row>
    <row r="455" spans="1:32" s="21" customFormat="1" ht="15">
      <c r="A455" s="19" t="s">
        <v>186</v>
      </c>
      <c r="B455" s="20">
        <v>37028.045436295499</v>
      </c>
      <c r="C455" s="21">
        <v>3.4220422912205501</v>
      </c>
      <c r="D455" s="28">
        <v>100</v>
      </c>
      <c r="E455" s="42">
        <v>1111.1099999999999</v>
      </c>
      <c r="G455" s="29"/>
      <c r="AB455" s="21">
        <v>18</v>
      </c>
      <c r="AC455" s="21">
        <v>12.158056745182</v>
      </c>
      <c r="AF455" s="21">
        <f t="shared" si="8"/>
        <v>80.107339489446005</v>
      </c>
    </row>
    <row r="456" spans="1:32" s="21" customFormat="1" ht="15">
      <c r="A456" s="19" t="s">
        <v>186</v>
      </c>
      <c r="B456" s="20">
        <v>37354.967612419699</v>
      </c>
      <c r="C456" s="21">
        <v>4.3177194860813604</v>
      </c>
      <c r="D456" s="28">
        <v>100</v>
      </c>
      <c r="E456" s="42">
        <v>1111.1099999999999</v>
      </c>
      <c r="G456" s="29"/>
      <c r="Q456" s="21">
        <v>1458.3333333333267</v>
      </c>
      <c r="AB456" s="21">
        <v>19.5348837209302</v>
      </c>
      <c r="AC456" s="21">
        <v>13.367237687366099</v>
      </c>
      <c r="AF456" s="21">
        <f t="shared" si="8"/>
        <v>108.72920873818745</v>
      </c>
    </row>
    <row r="457" spans="1:32" s="21" customFormat="1" ht="15">
      <c r="A457" s="19" t="s">
        <v>186</v>
      </c>
      <c r="B457" s="20">
        <v>37396.349724686443</v>
      </c>
      <c r="C457" s="21">
        <v>4.4310951361272499</v>
      </c>
      <c r="D457" s="28">
        <v>100</v>
      </c>
      <c r="E457" s="42">
        <v>1111.1099999999999</v>
      </c>
      <c r="G457" s="29"/>
      <c r="AB457" s="21">
        <v>21.488372093023202</v>
      </c>
      <c r="AC457" s="21">
        <v>13.7721780360966</v>
      </c>
      <c r="AF457" s="21">
        <f t="shared" si="8"/>
        <v>119.7033855546313</v>
      </c>
    </row>
    <row r="458" spans="1:32" s="21" customFormat="1" ht="15">
      <c r="A458" s="19" t="s">
        <v>186</v>
      </c>
      <c r="B458" s="20">
        <v>37423.879645916182</v>
      </c>
      <c r="C458" s="21">
        <v>4.5065195778525498</v>
      </c>
      <c r="D458" s="28">
        <v>100</v>
      </c>
      <c r="E458" s="42">
        <v>1111.1099999999999</v>
      </c>
      <c r="G458" s="29"/>
      <c r="AB458" s="21">
        <v>21.488372093023202</v>
      </c>
      <c r="AC458" s="21">
        <v>13.8729351483634</v>
      </c>
      <c r="AF458" s="21">
        <f t="shared" si="8"/>
        <v>122.54805099855491</v>
      </c>
    </row>
    <row r="459" spans="1:32" s="21" customFormat="1" ht="15">
      <c r="A459" s="19" t="s">
        <v>186</v>
      </c>
      <c r="B459" s="20">
        <v>37451.427013230343</v>
      </c>
      <c r="C459" s="21">
        <v>4.5819918170694303</v>
      </c>
      <c r="D459" s="28">
        <v>100</v>
      </c>
      <c r="E459" s="42">
        <v>1111.1099999999999</v>
      </c>
      <c r="G459" s="29"/>
      <c r="AB459" s="21">
        <v>21.488372093023202</v>
      </c>
      <c r="AC459" s="21">
        <v>14.0244531966962</v>
      </c>
      <c r="AF459" s="21">
        <f t="shared" si="8"/>
        <v>126.91310097150711</v>
      </c>
    </row>
    <row r="460" spans="1:32" s="21" customFormat="1" ht="15">
      <c r="A460" s="19" t="s">
        <v>186</v>
      </c>
      <c r="B460" s="20">
        <v>37489.267570357908</v>
      </c>
      <c r="C460" s="21">
        <v>4.6856645763230302</v>
      </c>
      <c r="D460" s="28">
        <v>100</v>
      </c>
      <c r="E460" s="42">
        <v>1111.1099999999999</v>
      </c>
      <c r="G460" s="29"/>
      <c r="AB460" s="21">
        <v>21.488372093023202</v>
      </c>
      <c r="AC460" s="21">
        <v>14.124923524013401</v>
      </c>
      <c r="AF460" s="21">
        <f t="shared" si="8"/>
        <v>129.8659198456553</v>
      </c>
    </row>
    <row r="461" spans="1:32" s="21" customFormat="1" ht="15">
      <c r="A461" s="19" t="s">
        <v>186</v>
      </c>
      <c r="B461" s="20">
        <v>37513.30827470174</v>
      </c>
      <c r="C461" s="21">
        <v>4.7515295197308003</v>
      </c>
      <c r="D461" s="28">
        <v>100</v>
      </c>
      <c r="E461" s="42">
        <v>1111.1099999999999</v>
      </c>
      <c r="G461" s="29"/>
      <c r="AB461" s="21">
        <v>21.6279069767441</v>
      </c>
      <c r="AC461" s="21">
        <v>14.0734934230651</v>
      </c>
      <c r="AF461" s="21">
        <f t="shared" ref="AF461:AF470" si="9">0.0256*AC461^3.222</f>
        <v>128.34854029543254</v>
      </c>
    </row>
    <row r="462" spans="1:32" s="21" customFormat="1" ht="15">
      <c r="A462" s="19" t="s">
        <v>186</v>
      </c>
      <c r="B462" s="20">
        <v>37544.240182395224</v>
      </c>
      <c r="C462" s="21">
        <v>4.8362744723156901</v>
      </c>
      <c r="D462" s="28">
        <v>100</v>
      </c>
      <c r="E462" s="42">
        <v>1111.1099999999999</v>
      </c>
      <c r="G462" s="29"/>
      <c r="AB462" s="21">
        <v>21.767441860465102</v>
      </c>
      <c r="AC462" s="21">
        <v>14.072633068216501</v>
      </c>
      <c r="AF462" s="21">
        <f t="shared" si="9"/>
        <v>128.3232611336721</v>
      </c>
    </row>
    <row r="463" spans="1:32" s="21" customFormat="1" ht="15">
      <c r="A463" s="19" t="s">
        <v>186</v>
      </c>
      <c r="B463" s="20">
        <v>37575.241874426429</v>
      </c>
      <c r="C463" s="21">
        <v>4.9212106148669301</v>
      </c>
      <c r="D463" s="28">
        <v>100</v>
      </c>
      <c r="E463" s="42">
        <v>1111.1099999999999</v>
      </c>
      <c r="G463" s="29"/>
      <c r="AB463" s="21">
        <v>21.976744186046499</v>
      </c>
      <c r="AC463" s="21">
        <v>14.2748164576323</v>
      </c>
      <c r="AF463" s="21">
        <f t="shared" si="9"/>
        <v>134.35883277050689</v>
      </c>
    </row>
    <row r="464" spans="1:32" s="21" customFormat="1" ht="15">
      <c r="A464" s="19" t="s">
        <v>186</v>
      </c>
      <c r="B464" s="20">
        <v>37606.191228204341</v>
      </c>
      <c r="C464" s="21">
        <v>5.0060033649433997</v>
      </c>
      <c r="D464" s="28">
        <v>100</v>
      </c>
      <c r="E464" s="42">
        <v>1111.1099999999999</v>
      </c>
      <c r="G464" s="29"/>
      <c r="AB464" s="21">
        <v>21.976744186046499</v>
      </c>
      <c r="AC464" s="21">
        <v>14.3247170388497</v>
      </c>
      <c r="AF464" s="21">
        <f t="shared" si="9"/>
        <v>135.87802467862321</v>
      </c>
    </row>
    <row r="465" spans="1:32" s="21" customFormat="1" ht="15">
      <c r="A465" s="19" t="s">
        <v>186</v>
      </c>
      <c r="B465" s="20">
        <v>37633.721149434074</v>
      </c>
      <c r="C465" s="21">
        <v>5.0814278066687004</v>
      </c>
      <c r="D465" s="28">
        <v>100</v>
      </c>
      <c r="E465" s="42">
        <v>1111.1099999999999</v>
      </c>
      <c r="G465" s="29"/>
      <c r="AB465" s="21">
        <v>22.465116279069701</v>
      </c>
      <c r="AC465" s="21">
        <v>14.4254741511165</v>
      </c>
      <c r="AF465" s="21">
        <f t="shared" si="9"/>
        <v>138.98154572412315</v>
      </c>
    </row>
    <row r="466" spans="1:32" s="21" customFormat="1" ht="15">
      <c r="A466" s="19" t="s">
        <v>186</v>
      </c>
      <c r="B466" s="20">
        <v>37668.107381844595</v>
      </c>
      <c r="C466" s="21">
        <v>5.17563666258794</v>
      </c>
      <c r="D466" s="28">
        <v>100</v>
      </c>
      <c r="E466" s="42">
        <v>1111.1099999999999</v>
      </c>
      <c r="G466" s="29"/>
      <c r="AB466" s="21">
        <v>22.674418604651098</v>
      </c>
      <c r="AC466" s="21">
        <v>14.4752791373508</v>
      </c>
      <c r="AF466" s="21">
        <f t="shared" si="9"/>
        <v>140.53354108409252</v>
      </c>
    </row>
    <row r="467" spans="1:32" s="21" customFormat="1" ht="15">
      <c r="A467" s="19" t="s">
        <v>186</v>
      </c>
      <c r="B467" s="20">
        <v>37692.165532272862</v>
      </c>
      <c r="C467" s="21">
        <v>5.2415494034872996</v>
      </c>
      <c r="D467" s="28">
        <v>100</v>
      </c>
      <c r="E467" s="42">
        <v>1111.1099999999999</v>
      </c>
      <c r="G467" s="29"/>
      <c r="AB467" s="21">
        <v>22.674418604651098</v>
      </c>
      <c r="AC467" s="21">
        <v>14.474609972468601</v>
      </c>
      <c r="AF467" s="21">
        <f t="shared" si="9"/>
        <v>140.51261011125496</v>
      </c>
    </row>
    <row r="468" spans="1:32" s="21" customFormat="1" ht="15">
      <c r="A468" s="19" t="s">
        <v>186</v>
      </c>
      <c r="B468" s="20">
        <v>37770.623481633018</v>
      </c>
      <c r="C468" s="21">
        <v>5.4565026894055197</v>
      </c>
      <c r="D468" s="28">
        <v>100</v>
      </c>
      <c r="E468" s="42">
        <v>1111.1099999999999</v>
      </c>
      <c r="G468" s="29"/>
      <c r="Q468" s="21">
        <v>1826.2012012011965</v>
      </c>
      <c r="AB468" s="21">
        <v>22.732558139534799</v>
      </c>
      <c r="AC468" s="21">
        <v>14.421666284286699</v>
      </c>
      <c r="AF468" s="21">
        <f t="shared" si="9"/>
        <v>138.86337579953005</v>
      </c>
    </row>
    <row r="469" spans="1:32" s="21" customFormat="1" ht="15">
      <c r="A469" s="19" t="s">
        <v>186</v>
      </c>
      <c r="B469" s="20">
        <v>37773.589315986028</v>
      </c>
      <c r="C469" s="21">
        <v>5.4646282629754204</v>
      </c>
      <c r="D469" s="28">
        <v>100</v>
      </c>
      <c r="E469" s="42">
        <v>1111.1099999999999</v>
      </c>
      <c r="G469" s="29"/>
      <c r="AB469" s="21">
        <v>21.5697674418604</v>
      </c>
      <c r="AC469" s="21">
        <v>14.717692082186099</v>
      </c>
      <c r="AF469" s="21">
        <f t="shared" si="9"/>
        <v>148.25847176243579</v>
      </c>
    </row>
    <row r="470" spans="1:32" s="21" customFormat="1" ht="15">
      <c r="A470" s="19" t="s">
        <v>186</v>
      </c>
      <c r="B470" s="20">
        <v>37773.662008004489</v>
      </c>
      <c r="C470" s="21">
        <v>5.4648274191903701</v>
      </c>
      <c r="D470" s="28">
        <v>100</v>
      </c>
      <c r="E470" s="42">
        <v>1111.1099999999999</v>
      </c>
      <c r="G470" s="29"/>
      <c r="AC470" s="21">
        <v>14.929195982461501</v>
      </c>
      <c r="AF470" s="21">
        <f t="shared" si="9"/>
        <v>155.23344948445464</v>
      </c>
    </row>
    <row r="471" spans="1:32" s="21" customFormat="1" ht="15">
      <c r="A471" s="19" t="s">
        <v>185</v>
      </c>
      <c r="B471" s="20">
        <v>35972</v>
      </c>
      <c r="C471" s="21">
        <v>0.52876712328767128</v>
      </c>
      <c r="D471" s="28">
        <v>100</v>
      </c>
      <c r="E471" s="42">
        <v>1111.1099999999999</v>
      </c>
      <c r="G471" s="29"/>
      <c r="W471" s="21">
        <v>0.58524173027989701</v>
      </c>
    </row>
    <row r="472" spans="1:32" s="21" customFormat="1" ht="15">
      <c r="A472" s="19" t="s">
        <v>185</v>
      </c>
      <c r="B472" s="20">
        <v>36050</v>
      </c>
      <c r="C472" s="21">
        <v>0.74246575342465748</v>
      </c>
      <c r="D472" s="28">
        <v>100</v>
      </c>
      <c r="E472" s="42">
        <v>1111.1099999999999</v>
      </c>
      <c r="G472" s="29"/>
      <c r="W472" s="21">
        <v>1.1959287531806599</v>
      </c>
    </row>
    <row r="473" spans="1:32" s="21" customFormat="1" ht="15">
      <c r="A473" s="19" t="s">
        <v>185</v>
      </c>
      <c r="B473" s="20">
        <v>36118</v>
      </c>
      <c r="C473" s="21">
        <v>0.92876712328767119</v>
      </c>
      <c r="D473" s="28">
        <v>100</v>
      </c>
      <c r="E473" s="42">
        <v>1111.1099999999999</v>
      </c>
      <c r="G473" s="29"/>
      <c r="W473" s="21">
        <v>1.5267175572519001</v>
      </c>
    </row>
    <row r="474" spans="1:32" s="21" customFormat="1" ht="15">
      <c r="A474" s="19" t="s">
        <v>185</v>
      </c>
      <c r="B474" s="20">
        <v>36195</v>
      </c>
      <c r="C474" s="21">
        <v>1.1397260273972603</v>
      </c>
      <c r="D474" s="28">
        <v>100</v>
      </c>
      <c r="E474" s="42">
        <v>1111.1099999999999</v>
      </c>
      <c r="G474" s="29"/>
      <c r="W474" s="21">
        <v>2.35368956743002</v>
      </c>
    </row>
    <row r="475" spans="1:32" s="21" customFormat="1" ht="15">
      <c r="A475" s="19" t="s">
        <v>185</v>
      </c>
      <c r="B475" s="20">
        <v>36229</v>
      </c>
      <c r="C475" s="21">
        <v>1.2328767123287672</v>
      </c>
      <c r="D475" s="28">
        <v>100</v>
      </c>
      <c r="E475" s="42">
        <v>1111.1099999999999</v>
      </c>
      <c r="G475" s="29"/>
      <c r="W475" s="21">
        <v>2.8753180661577602</v>
      </c>
    </row>
    <row r="476" spans="1:32" s="21" customFormat="1" ht="15">
      <c r="A476" s="19" t="s">
        <v>185</v>
      </c>
      <c r="B476" s="20">
        <v>36263</v>
      </c>
      <c r="C476" s="21">
        <v>1.3260273972602741</v>
      </c>
      <c r="D476" s="28">
        <v>100</v>
      </c>
      <c r="E476" s="42">
        <v>1111.1099999999999</v>
      </c>
      <c r="G476" s="29"/>
      <c r="W476" s="21">
        <v>3.3333333333333299</v>
      </c>
    </row>
    <row r="477" spans="1:32" s="21" customFormat="1" ht="15">
      <c r="A477" s="19" t="s">
        <v>185</v>
      </c>
      <c r="B477" s="20">
        <v>36279</v>
      </c>
      <c r="C477" s="21">
        <v>1.3698630136986301</v>
      </c>
      <c r="D477" s="28">
        <v>100</v>
      </c>
      <c r="E477" s="42">
        <v>1111.1099999999999</v>
      </c>
      <c r="F477" s="21">
        <v>1415.0943396226401</v>
      </c>
      <c r="G477" s="29"/>
      <c r="T477" s="21">
        <v>0.16285225937281522</v>
      </c>
    </row>
    <row r="478" spans="1:32" s="21" customFormat="1" ht="15">
      <c r="A478" s="19" t="s">
        <v>185</v>
      </c>
      <c r="B478" s="20">
        <v>36297</v>
      </c>
      <c r="C478" s="21">
        <v>1.4191780821917808</v>
      </c>
      <c r="D478" s="28">
        <v>100</v>
      </c>
      <c r="E478" s="42">
        <v>1111.1099999999999</v>
      </c>
      <c r="G478" s="29"/>
      <c r="W478" s="21">
        <v>3.1806615776081402</v>
      </c>
    </row>
    <row r="479" spans="1:32" s="21" customFormat="1" ht="15">
      <c r="A479" s="19" t="s">
        <v>185</v>
      </c>
      <c r="B479" s="20">
        <v>36341</v>
      </c>
      <c r="C479" s="21">
        <v>1.5397260273972602</v>
      </c>
      <c r="D479" s="28">
        <v>100</v>
      </c>
      <c r="E479" s="42">
        <v>1111.1099999999999</v>
      </c>
      <c r="G479" s="29"/>
      <c r="W479" s="21">
        <v>3.4987277353689499</v>
      </c>
    </row>
    <row r="480" spans="1:32" s="21" customFormat="1" ht="15">
      <c r="A480" s="19" t="s">
        <v>185</v>
      </c>
      <c r="B480" s="20">
        <v>36375</v>
      </c>
      <c r="C480" s="21">
        <v>1.6328767123287671</v>
      </c>
      <c r="D480" s="28">
        <v>100</v>
      </c>
      <c r="E480" s="42">
        <v>1111.1099999999999</v>
      </c>
      <c r="G480" s="29"/>
      <c r="W480" s="21">
        <v>3.46055979643765</v>
      </c>
    </row>
    <row r="481" spans="1:23" s="21" customFormat="1" ht="15">
      <c r="A481" s="19" t="s">
        <v>185</v>
      </c>
      <c r="B481" s="20">
        <v>36409</v>
      </c>
      <c r="C481" s="21">
        <v>1.726027397260274</v>
      </c>
      <c r="D481" s="28">
        <v>100</v>
      </c>
      <c r="E481" s="42">
        <v>1111.1099999999999</v>
      </c>
      <c r="G481" s="29"/>
      <c r="W481" s="21">
        <v>3.1933842239185699</v>
      </c>
    </row>
    <row r="482" spans="1:23" s="21" customFormat="1" ht="15">
      <c r="A482" s="19" t="s">
        <v>185</v>
      </c>
      <c r="B482" s="20">
        <v>36443</v>
      </c>
      <c r="C482" s="21">
        <v>1.8191780821917809</v>
      </c>
      <c r="D482" s="28">
        <v>100</v>
      </c>
      <c r="E482" s="42">
        <v>1111.1099999999999</v>
      </c>
      <c r="G482" s="29"/>
      <c r="W482" s="21">
        <v>3.21882951653944</v>
      </c>
    </row>
    <row r="483" spans="1:23" s="21" customFormat="1" ht="15">
      <c r="A483" s="19" t="s">
        <v>185</v>
      </c>
      <c r="B483" s="20">
        <v>36484</v>
      </c>
      <c r="C483" s="21">
        <v>1.9315068493150684</v>
      </c>
      <c r="D483" s="28">
        <v>100</v>
      </c>
      <c r="E483" s="42">
        <v>1111.1099999999999</v>
      </c>
      <c r="G483" s="29"/>
      <c r="W483" s="21">
        <v>3.0534351145038099</v>
      </c>
    </row>
    <row r="484" spans="1:23" s="21" customFormat="1" ht="15">
      <c r="A484" s="19" t="s">
        <v>185</v>
      </c>
      <c r="B484" s="20">
        <v>36520</v>
      </c>
      <c r="C484" s="21">
        <v>2.0301369863013701</v>
      </c>
      <c r="D484" s="28">
        <v>100</v>
      </c>
      <c r="E484" s="42">
        <v>1111.1099999999999</v>
      </c>
      <c r="G484" s="29"/>
      <c r="W484" s="21">
        <v>3.9949109414758199</v>
      </c>
    </row>
    <row r="485" spans="1:23" s="21" customFormat="1" ht="15">
      <c r="A485" s="19" t="s">
        <v>185</v>
      </c>
      <c r="B485" s="20">
        <v>36555</v>
      </c>
      <c r="C485" s="21">
        <v>2.1260273972602741</v>
      </c>
      <c r="D485" s="28">
        <v>100</v>
      </c>
      <c r="E485" s="42">
        <v>1111.1099999999999</v>
      </c>
      <c r="G485" s="29"/>
      <c r="W485" s="21">
        <v>3.7022900763358702</v>
      </c>
    </row>
    <row r="486" spans="1:23" s="21" customFormat="1" ht="15">
      <c r="A486" s="19" t="s">
        <v>185</v>
      </c>
      <c r="B486" s="20">
        <v>36589</v>
      </c>
      <c r="C486" s="21">
        <v>2.2191780821917808</v>
      </c>
      <c r="D486" s="28">
        <v>100</v>
      </c>
      <c r="E486" s="42">
        <v>1111.1099999999999</v>
      </c>
      <c r="G486" s="29"/>
      <c r="W486" s="21">
        <v>3.8422391857506302</v>
      </c>
    </row>
    <row r="487" spans="1:23" s="21" customFormat="1" ht="15">
      <c r="A487" s="19" t="s">
        <v>185</v>
      </c>
      <c r="B487" s="20">
        <v>36629</v>
      </c>
      <c r="C487" s="21">
        <v>2.3287671232876712</v>
      </c>
      <c r="D487" s="28">
        <v>100</v>
      </c>
      <c r="E487" s="42">
        <v>1111.1099999999999</v>
      </c>
      <c r="G487" s="29"/>
      <c r="W487" s="21">
        <v>3.68956743002544</v>
      </c>
    </row>
    <row r="488" spans="1:23" s="21" customFormat="1" ht="15">
      <c r="A488" s="19" t="s">
        <v>185</v>
      </c>
      <c r="B488" s="20">
        <v>36643</v>
      </c>
      <c r="C488" s="21">
        <v>2.3671232876712329</v>
      </c>
      <c r="D488" s="28">
        <v>100</v>
      </c>
      <c r="E488" s="42">
        <v>1111.1099999999999</v>
      </c>
      <c r="F488" s="21">
        <v>5695.7547169811296</v>
      </c>
      <c r="G488" s="29"/>
    </row>
    <row r="489" spans="1:23" s="21" customFormat="1" ht="15">
      <c r="A489" s="19" t="s">
        <v>185</v>
      </c>
      <c r="B489" s="20">
        <v>36653</v>
      </c>
      <c r="C489" s="21">
        <v>2.3945205479452056</v>
      </c>
      <c r="D489" s="28">
        <v>100</v>
      </c>
      <c r="E489" s="42">
        <v>1111.1099999999999</v>
      </c>
      <c r="F489" s="21">
        <v>5341.9811320754698</v>
      </c>
      <c r="G489" s="29"/>
      <c r="T489" s="21">
        <v>0.14620414942598853</v>
      </c>
    </row>
    <row r="490" spans="1:23" s="21" customFormat="1" ht="15">
      <c r="A490" s="19" t="s">
        <v>185</v>
      </c>
      <c r="B490" s="20">
        <v>36653</v>
      </c>
      <c r="C490" s="21">
        <v>2.3945205479452056</v>
      </c>
      <c r="D490" s="28">
        <v>100</v>
      </c>
      <c r="E490" s="42">
        <v>1111.1099999999999</v>
      </c>
      <c r="F490" s="21">
        <v>5554.2452830188604</v>
      </c>
      <c r="G490" s="29"/>
    </row>
    <row r="491" spans="1:23" s="21" customFormat="1" ht="15">
      <c r="A491" s="19" t="s">
        <v>185</v>
      </c>
      <c r="B491" s="20">
        <v>36664</v>
      </c>
      <c r="C491" s="21">
        <v>2.4246575342465753</v>
      </c>
      <c r="D491" s="28">
        <v>100</v>
      </c>
      <c r="E491" s="42">
        <v>1111.1099999999999</v>
      </c>
      <c r="G491" s="29"/>
      <c r="W491" s="21">
        <v>3.2442748091603</v>
      </c>
    </row>
    <row r="492" spans="1:23" s="21" customFormat="1" ht="15">
      <c r="A492" s="19" t="s">
        <v>185</v>
      </c>
      <c r="B492" s="20">
        <v>36705</v>
      </c>
      <c r="C492" s="21">
        <v>2.536986301369863</v>
      </c>
      <c r="D492" s="28">
        <v>100</v>
      </c>
      <c r="E492" s="42">
        <v>1111.1099999999999</v>
      </c>
      <c r="G492" s="29"/>
      <c r="W492" s="21">
        <v>2.4681933842239099</v>
      </c>
    </row>
    <row r="493" spans="1:23" s="21" customFormat="1" ht="15">
      <c r="A493" s="19" t="s">
        <v>185</v>
      </c>
      <c r="B493" s="20">
        <v>36776</v>
      </c>
      <c r="C493" s="21">
        <v>2.7315068493150685</v>
      </c>
      <c r="D493" s="28">
        <v>100</v>
      </c>
      <c r="E493" s="42">
        <v>1111.1099999999999</v>
      </c>
      <c r="G493" s="29"/>
      <c r="W493" s="21">
        <v>3.15521628498727</v>
      </c>
    </row>
    <row r="494" spans="1:23" s="21" customFormat="1" ht="15">
      <c r="A494" s="19" t="s">
        <v>185</v>
      </c>
      <c r="B494" s="20">
        <v>36814</v>
      </c>
      <c r="C494" s="21">
        <v>2.8356164383561642</v>
      </c>
      <c r="D494" s="28">
        <v>100</v>
      </c>
      <c r="E494" s="42">
        <v>1111.1099999999999</v>
      </c>
      <c r="G494" s="29"/>
      <c r="W494" s="21">
        <v>2.79898218829516</v>
      </c>
    </row>
    <row r="495" spans="1:23" s="21" customFormat="1" ht="15">
      <c r="A495" s="19" t="s">
        <v>185</v>
      </c>
      <c r="B495" s="20">
        <v>36844</v>
      </c>
      <c r="C495" s="21">
        <v>2.9178082191780823</v>
      </c>
      <c r="D495" s="28">
        <v>100</v>
      </c>
      <c r="E495" s="42">
        <v>1111.1099999999999</v>
      </c>
      <c r="G495" s="29"/>
      <c r="W495" s="21">
        <v>3.1170483460559701</v>
      </c>
    </row>
    <row r="496" spans="1:23" s="21" customFormat="1" ht="15">
      <c r="A496" s="19" t="s">
        <v>185</v>
      </c>
      <c r="B496" s="20">
        <v>36888</v>
      </c>
      <c r="C496" s="21">
        <v>3.0383561643835617</v>
      </c>
      <c r="D496" s="28">
        <v>100</v>
      </c>
      <c r="E496" s="42">
        <v>1111.1099999999999</v>
      </c>
      <c r="G496" s="29"/>
      <c r="W496" s="21">
        <v>3.46055979643765</v>
      </c>
    </row>
    <row r="497" spans="1:23" s="21" customFormat="1" ht="15">
      <c r="A497" s="19" t="s">
        <v>185</v>
      </c>
      <c r="B497" s="20">
        <v>36922</v>
      </c>
      <c r="C497" s="21">
        <v>3.1315068493150684</v>
      </c>
      <c r="D497" s="28">
        <v>100</v>
      </c>
      <c r="E497" s="42">
        <v>1111.1099999999999</v>
      </c>
      <c r="G497" s="29"/>
      <c r="W497" s="21">
        <v>2.9770992366412199</v>
      </c>
    </row>
    <row r="498" spans="1:23" s="21" customFormat="1" ht="15">
      <c r="A498" s="19" t="s">
        <v>185</v>
      </c>
      <c r="B498" s="20">
        <v>36956</v>
      </c>
      <c r="C498" s="21">
        <v>3.2246575342465755</v>
      </c>
      <c r="D498" s="28">
        <v>100</v>
      </c>
      <c r="E498" s="42">
        <v>1111.1099999999999</v>
      </c>
      <c r="G498" s="29"/>
      <c r="W498" s="21">
        <v>2.8880407124681899</v>
      </c>
    </row>
    <row r="499" spans="1:23" s="21" customFormat="1" ht="15">
      <c r="A499" s="19" t="s">
        <v>185</v>
      </c>
      <c r="B499" s="20">
        <v>36990</v>
      </c>
      <c r="C499" s="21">
        <v>3.3178082191780822</v>
      </c>
      <c r="D499" s="28">
        <v>100</v>
      </c>
      <c r="E499" s="42">
        <v>1111.1099999999999</v>
      </c>
      <c r="G499" s="29"/>
      <c r="W499" s="21">
        <v>2.5445292620865101</v>
      </c>
    </row>
    <row r="500" spans="1:23" s="21" customFormat="1" ht="15">
      <c r="A500" s="19" t="s">
        <v>185</v>
      </c>
      <c r="B500" s="20">
        <v>37031</v>
      </c>
      <c r="C500" s="21">
        <v>3.43013698630137</v>
      </c>
      <c r="D500" s="28">
        <v>100</v>
      </c>
      <c r="E500" s="42">
        <v>1111.1099999999999</v>
      </c>
      <c r="G500" s="29"/>
      <c r="W500" s="21">
        <v>2.2773536895674198</v>
      </c>
    </row>
    <row r="501" spans="1:23" s="21" customFormat="1" ht="15">
      <c r="A501" s="19" t="s">
        <v>185</v>
      </c>
      <c r="B501" s="20">
        <v>37038</v>
      </c>
      <c r="C501" s="21">
        <v>3.4493150684931506</v>
      </c>
      <c r="D501" s="28">
        <v>100</v>
      </c>
      <c r="E501" s="42">
        <v>1111.1099999999999</v>
      </c>
      <c r="F501" s="21">
        <v>9375</v>
      </c>
      <c r="G501" s="29"/>
      <c r="T501" s="21">
        <v>0.13167754321612643</v>
      </c>
    </row>
    <row r="502" spans="1:23" s="21" customFormat="1" ht="15">
      <c r="A502" s="19" t="s">
        <v>185</v>
      </c>
      <c r="B502" s="20">
        <v>37041</v>
      </c>
      <c r="C502" s="21">
        <v>3.4575342465753423</v>
      </c>
      <c r="D502" s="28">
        <v>100</v>
      </c>
      <c r="E502" s="42">
        <v>1111.1099999999999</v>
      </c>
      <c r="F502" s="21">
        <v>8950.4716981132005</v>
      </c>
      <c r="G502" s="29"/>
    </row>
    <row r="503" spans="1:23" s="21" customFormat="1" ht="15">
      <c r="A503" s="19" t="s">
        <v>185</v>
      </c>
      <c r="B503" s="20">
        <v>37041</v>
      </c>
      <c r="C503" s="21">
        <v>3.4575342465753423</v>
      </c>
      <c r="D503" s="28">
        <v>100</v>
      </c>
      <c r="E503" s="42">
        <v>1111.1099999999999</v>
      </c>
      <c r="F503" s="21">
        <v>9658.0188679245293</v>
      </c>
      <c r="G503" s="29"/>
    </row>
    <row r="504" spans="1:23" s="21" customFormat="1" ht="15">
      <c r="A504" s="19" t="s">
        <v>185</v>
      </c>
      <c r="B504" s="20">
        <v>37069</v>
      </c>
      <c r="C504" s="21">
        <v>3.5342465753424657</v>
      </c>
      <c r="D504" s="28">
        <v>100</v>
      </c>
      <c r="E504" s="42">
        <v>1111.1099999999999</v>
      </c>
      <c r="G504" s="29"/>
      <c r="W504" s="21">
        <v>1.8702290076335799</v>
      </c>
    </row>
    <row r="505" spans="1:23" s="21" customFormat="1" ht="15">
      <c r="A505" s="19" t="s">
        <v>185</v>
      </c>
      <c r="B505" s="20">
        <v>37099</v>
      </c>
      <c r="C505" s="21">
        <v>3.6164383561643834</v>
      </c>
      <c r="D505" s="28">
        <v>100</v>
      </c>
      <c r="E505" s="42">
        <v>1111.1099999999999</v>
      </c>
      <c r="G505" s="29"/>
      <c r="W505" s="21">
        <v>2.2646310432569901</v>
      </c>
    </row>
    <row r="506" spans="1:23" s="21" customFormat="1" ht="15">
      <c r="A506" s="19" t="s">
        <v>185</v>
      </c>
      <c r="B506" s="20">
        <v>37137</v>
      </c>
      <c r="C506" s="21">
        <v>3.7205479452054795</v>
      </c>
      <c r="D506" s="28">
        <v>100</v>
      </c>
      <c r="E506" s="42">
        <v>1111.1099999999999</v>
      </c>
      <c r="G506" s="29"/>
      <c r="W506" s="21">
        <v>2.3027989821882899</v>
      </c>
    </row>
    <row r="507" spans="1:23" s="21" customFormat="1" ht="15">
      <c r="A507" s="19" t="s">
        <v>185</v>
      </c>
      <c r="B507" s="20">
        <v>37181</v>
      </c>
      <c r="C507" s="21">
        <v>3.8410958904109589</v>
      </c>
      <c r="D507" s="28">
        <v>100</v>
      </c>
      <c r="E507" s="42">
        <v>1111.1099999999999</v>
      </c>
      <c r="G507" s="29"/>
      <c r="W507" s="21">
        <v>2.4300254452926202</v>
      </c>
    </row>
    <row r="508" spans="1:23" s="21" customFormat="1" ht="15">
      <c r="A508" s="19" t="s">
        <v>185</v>
      </c>
      <c r="B508" s="20">
        <v>37215</v>
      </c>
      <c r="C508" s="21">
        <v>3.9342465753424656</v>
      </c>
      <c r="D508" s="28">
        <v>100</v>
      </c>
      <c r="E508" s="42">
        <v>1111.1099999999999</v>
      </c>
      <c r="G508" s="29"/>
      <c r="W508" s="21">
        <v>1.97201017811704</v>
      </c>
    </row>
    <row r="509" spans="1:23" s="21" customFormat="1" ht="15">
      <c r="A509" s="19" t="s">
        <v>185</v>
      </c>
      <c r="B509" s="20">
        <v>37439</v>
      </c>
      <c r="C509" s="21">
        <v>4.5479452054794525</v>
      </c>
      <c r="D509" s="28">
        <v>100</v>
      </c>
      <c r="E509" s="42">
        <v>1111.1099999999999</v>
      </c>
      <c r="F509" s="21">
        <v>12275.943396226399</v>
      </c>
      <c r="G509" s="29"/>
      <c r="T509" s="21">
        <v>0.10352259943637081</v>
      </c>
    </row>
    <row r="510" spans="1:23" s="21" customFormat="1" ht="15">
      <c r="A510" s="19" t="s">
        <v>185</v>
      </c>
      <c r="B510" s="20">
        <v>37439</v>
      </c>
      <c r="C510" s="21">
        <v>4.5479452054794525</v>
      </c>
      <c r="D510" s="28">
        <v>100</v>
      </c>
      <c r="E510" s="42">
        <v>1111.1099999999999</v>
      </c>
      <c r="F510" s="21">
        <v>12983.490566037699</v>
      </c>
      <c r="G510" s="29"/>
    </row>
    <row r="511" spans="1:23" s="21" customFormat="1" ht="15">
      <c r="A511" s="19" t="s">
        <v>185</v>
      </c>
      <c r="B511" s="20">
        <v>37442</v>
      </c>
      <c r="C511" s="21">
        <v>4.5561643835616437</v>
      </c>
      <c r="D511" s="28">
        <v>100</v>
      </c>
      <c r="E511" s="42">
        <v>1111.1099999999999</v>
      </c>
      <c r="F511" s="21">
        <v>13408.0188679245</v>
      </c>
      <c r="G511" s="29"/>
    </row>
    <row r="512" spans="1:23" s="21" customFormat="1" ht="15">
      <c r="A512" s="19" t="s">
        <v>186</v>
      </c>
      <c r="B512" s="20">
        <v>35973</v>
      </c>
      <c r="C512" s="21">
        <v>0.53150684931506853</v>
      </c>
      <c r="D512" s="28">
        <v>100</v>
      </c>
      <c r="E512" s="42">
        <v>1111.1099999999999</v>
      </c>
      <c r="G512" s="29"/>
      <c r="V512" s="43"/>
      <c r="W512" s="21">
        <v>0.48223350253807001</v>
      </c>
    </row>
    <row r="513" spans="1:23" s="21" customFormat="1" ht="15">
      <c r="A513" s="19" t="s">
        <v>186</v>
      </c>
      <c r="B513" s="20">
        <v>36051</v>
      </c>
      <c r="C513" s="21">
        <v>0.74520547945205484</v>
      </c>
      <c r="D513" s="28">
        <v>100</v>
      </c>
      <c r="E513" s="42">
        <v>1111.1099999999999</v>
      </c>
      <c r="G513" s="29"/>
      <c r="W513" s="21">
        <v>0.87563451776649703</v>
      </c>
    </row>
    <row r="514" spans="1:23" s="21" customFormat="1" ht="15">
      <c r="A514" s="19" t="s">
        <v>186</v>
      </c>
      <c r="B514" s="20">
        <v>36116</v>
      </c>
      <c r="C514" s="21">
        <v>0.92328767123287669</v>
      </c>
      <c r="D514" s="28">
        <v>100</v>
      </c>
      <c r="E514" s="42">
        <v>1111.1099999999999</v>
      </c>
      <c r="G514" s="29"/>
      <c r="W514" s="21">
        <v>1.0279187817258799</v>
      </c>
    </row>
    <row r="515" spans="1:23" s="21" customFormat="1" ht="15">
      <c r="A515" s="19" t="s">
        <v>186</v>
      </c>
      <c r="B515" s="20">
        <v>36194</v>
      </c>
      <c r="C515" s="21">
        <v>1.1369863013698631</v>
      </c>
      <c r="D515" s="28">
        <v>100</v>
      </c>
      <c r="E515" s="42">
        <v>1111.1099999999999</v>
      </c>
      <c r="G515" s="29"/>
      <c r="W515" s="21">
        <v>1.3071065989847701</v>
      </c>
    </row>
    <row r="516" spans="1:23" s="21" customFormat="1" ht="15">
      <c r="A516" s="19" t="s">
        <v>186</v>
      </c>
      <c r="B516" s="20">
        <v>36229</v>
      </c>
      <c r="C516" s="21">
        <v>1.2328767123287672</v>
      </c>
      <c r="D516" s="28">
        <v>100</v>
      </c>
      <c r="E516" s="42">
        <v>1111.1099999999999</v>
      </c>
      <c r="G516" s="29"/>
      <c r="W516" s="21">
        <v>2.14467005076142</v>
      </c>
    </row>
    <row r="517" spans="1:23" s="21" customFormat="1" ht="15">
      <c r="A517" s="19" t="s">
        <v>186</v>
      </c>
      <c r="B517" s="20">
        <v>36263</v>
      </c>
      <c r="C517" s="21">
        <v>1.3260273972602741</v>
      </c>
      <c r="D517" s="28">
        <v>100</v>
      </c>
      <c r="E517" s="42">
        <v>1111.1099999999999</v>
      </c>
      <c r="G517" s="29"/>
      <c r="W517" s="21">
        <v>2.41116751269035</v>
      </c>
    </row>
    <row r="518" spans="1:23" s="21" customFormat="1" ht="15">
      <c r="A518" s="19" t="s">
        <v>186</v>
      </c>
      <c r="B518" s="20">
        <v>36279</v>
      </c>
      <c r="C518" s="21">
        <v>1.3698630136986301</v>
      </c>
      <c r="D518" s="28">
        <v>100</v>
      </c>
      <c r="E518" s="42">
        <v>1111.1099999999999</v>
      </c>
      <c r="F518" s="21">
        <v>1450.4716981132001</v>
      </c>
      <c r="G518" s="29"/>
      <c r="T518" s="21">
        <v>0.22663536676595794</v>
      </c>
    </row>
    <row r="519" spans="1:23" s="21" customFormat="1" ht="15">
      <c r="A519" s="19" t="s">
        <v>186</v>
      </c>
      <c r="B519" s="20">
        <v>36289</v>
      </c>
      <c r="C519" s="21">
        <v>1.3972602739726028</v>
      </c>
      <c r="D519" s="28">
        <v>100</v>
      </c>
      <c r="E519" s="42">
        <v>1111.1099999999999</v>
      </c>
      <c r="F519" s="21">
        <v>1308.96226415094</v>
      </c>
      <c r="G519" s="29"/>
    </row>
    <row r="520" spans="1:23" s="21" customFormat="1" ht="15">
      <c r="A520" s="19" t="s">
        <v>186</v>
      </c>
      <c r="B520" s="20">
        <v>36289</v>
      </c>
      <c r="C520" s="21">
        <v>1.3972602739726028</v>
      </c>
      <c r="D520" s="28">
        <v>100</v>
      </c>
      <c r="E520" s="42">
        <v>1111.1099999999999</v>
      </c>
      <c r="F520" s="21">
        <v>1591.98113207547</v>
      </c>
      <c r="G520" s="29"/>
    </row>
    <row r="521" spans="1:23" s="21" customFormat="1" ht="15">
      <c r="A521" s="19" t="s">
        <v>186</v>
      </c>
      <c r="B521" s="20">
        <v>36297</v>
      </c>
      <c r="C521" s="21">
        <v>1.4191780821917808</v>
      </c>
      <c r="D521" s="28">
        <v>100</v>
      </c>
      <c r="E521" s="42">
        <v>1111.1099999999999</v>
      </c>
      <c r="G521" s="29"/>
      <c r="W521" s="21">
        <v>2.1954314720812098</v>
      </c>
    </row>
    <row r="522" spans="1:23" s="21" customFormat="1" ht="15">
      <c r="A522" s="19" t="s">
        <v>186</v>
      </c>
      <c r="B522" s="20">
        <v>36338</v>
      </c>
      <c r="C522" s="21">
        <v>1.5315068493150685</v>
      </c>
      <c r="D522" s="28">
        <v>100</v>
      </c>
      <c r="E522" s="42">
        <v>1111.1099999999999</v>
      </c>
      <c r="G522" s="29"/>
      <c r="W522" s="21">
        <v>2.5253807106598898</v>
      </c>
    </row>
    <row r="523" spans="1:23" s="21" customFormat="1" ht="15">
      <c r="A523" s="19" t="s">
        <v>186</v>
      </c>
      <c r="B523" s="20">
        <v>36375</v>
      </c>
      <c r="C523" s="21">
        <v>1.6328767123287671</v>
      </c>
      <c r="D523" s="28">
        <v>100</v>
      </c>
      <c r="E523" s="42">
        <v>1111.1099999999999</v>
      </c>
      <c r="G523" s="29"/>
      <c r="W523" s="21">
        <v>2.5634517766497402</v>
      </c>
    </row>
    <row r="524" spans="1:23" s="21" customFormat="1" ht="15">
      <c r="A524" s="19" t="s">
        <v>186</v>
      </c>
      <c r="B524" s="20">
        <v>36409</v>
      </c>
      <c r="C524" s="21">
        <v>1.726027397260274</v>
      </c>
      <c r="D524" s="28">
        <v>100</v>
      </c>
      <c r="E524" s="42">
        <v>1111.1099999999999</v>
      </c>
      <c r="G524" s="29"/>
      <c r="W524" s="21">
        <v>2.2208121827411098</v>
      </c>
    </row>
    <row r="525" spans="1:23" s="21" customFormat="1" ht="15">
      <c r="A525" s="19" t="s">
        <v>186</v>
      </c>
      <c r="B525" s="20">
        <v>36446</v>
      </c>
      <c r="C525" s="21">
        <v>1.8273972602739725</v>
      </c>
      <c r="D525" s="28">
        <v>100</v>
      </c>
      <c r="E525" s="42">
        <v>1111.1099999999999</v>
      </c>
      <c r="G525" s="29"/>
      <c r="W525" s="21">
        <v>1.7258883248730901</v>
      </c>
    </row>
    <row r="526" spans="1:23" s="21" customFormat="1" ht="15">
      <c r="A526" s="19" t="s">
        <v>186</v>
      </c>
      <c r="B526" s="20">
        <v>36487</v>
      </c>
      <c r="C526" s="21">
        <v>1.9397260273972603</v>
      </c>
      <c r="D526" s="28">
        <v>100</v>
      </c>
      <c r="E526" s="42">
        <v>1111.1099999999999</v>
      </c>
      <c r="G526" s="29"/>
      <c r="W526" s="21">
        <v>2.2461928934010098</v>
      </c>
    </row>
    <row r="527" spans="1:23" s="21" customFormat="1" ht="15">
      <c r="A527" s="19" t="s">
        <v>186</v>
      </c>
      <c r="B527" s="20">
        <v>36522</v>
      </c>
      <c r="C527" s="21">
        <v>2.0356164383561643</v>
      </c>
      <c r="D527" s="28">
        <v>100</v>
      </c>
      <c r="E527" s="42">
        <v>1111.1099999999999</v>
      </c>
      <c r="G527" s="29"/>
      <c r="W527" s="21">
        <v>3.2233502538071002</v>
      </c>
    </row>
    <row r="528" spans="1:23" s="21" customFormat="1" ht="15">
      <c r="A528" s="19" t="s">
        <v>186</v>
      </c>
      <c r="B528" s="20">
        <v>36552</v>
      </c>
      <c r="C528" s="21">
        <v>2.117808219178082</v>
      </c>
      <c r="D528" s="28">
        <v>100</v>
      </c>
      <c r="E528" s="42">
        <v>1111.1099999999999</v>
      </c>
      <c r="G528" s="29"/>
      <c r="W528" s="21">
        <v>2.75380710659898</v>
      </c>
    </row>
    <row r="529" spans="1:23" s="21" customFormat="1" ht="15">
      <c r="A529" s="19" t="s">
        <v>186</v>
      </c>
      <c r="B529" s="20">
        <v>36590</v>
      </c>
      <c r="C529" s="21">
        <v>2.2219178082191782</v>
      </c>
      <c r="D529" s="28">
        <v>100</v>
      </c>
      <c r="E529" s="42">
        <v>1111.1099999999999</v>
      </c>
      <c r="G529" s="29"/>
      <c r="W529" s="21">
        <v>2.9822335025380702</v>
      </c>
    </row>
    <row r="530" spans="1:23" s="21" customFormat="1" ht="15">
      <c r="A530" s="19" t="s">
        <v>186</v>
      </c>
      <c r="B530" s="20">
        <v>36631</v>
      </c>
      <c r="C530" s="21">
        <v>2.3342465753424659</v>
      </c>
      <c r="D530" s="28">
        <v>100</v>
      </c>
      <c r="E530" s="42">
        <v>1111.1099999999999</v>
      </c>
      <c r="G530" s="29"/>
      <c r="W530" s="21">
        <v>2.9060913705583702</v>
      </c>
    </row>
    <row r="531" spans="1:23" s="21" customFormat="1" ht="15">
      <c r="A531" s="19" t="s">
        <v>186</v>
      </c>
      <c r="B531" s="20">
        <v>36646</v>
      </c>
      <c r="C531" s="21">
        <v>2.3753424657534246</v>
      </c>
      <c r="D531" s="28">
        <v>100</v>
      </c>
      <c r="E531" s="42">
        <v>1111.1099999999999</v>
      </c>
      <c r="F531" s="21">
        <v>4846.6981132075398</v>
      </c>
      <c r="G531" s="29"/>
    </row>
    <row r="532" spans="1:23" s="21" customFormat="1" ht="15">
      <c r="A532" s="19" t="s">
        <v>186</v>
      </c>
      <c r="B532" s="20">
        <v>36650</v>
      </c>
      <c r="C532" s="21">
        <v>2.3863013698630136</v>
      </c>
      <c r="D532" s="28">
        <v>100</v>
      </c>
      <c r="E532" s="42">
        <v>1111.1099999999999</v>
      </c>
      <c r="F532" s="21">
        <v>4492.9245283018799</v>
      </c>
      <c r="G532" s="29"/>
      <c r="T532" s="21">
        <v>0.27432798145386789</v>
      </c>
    </row>
    <row r="533" spans="1:23" s="21" customFormat="1" ht="15">
      <c r="A533" s="19" t="s">
        <v>186</v>
      </c>
      <c r="B533" s="20">
        <v>36653</v>
      </c>
      <c r="C533" s="21">
        <v>2.3945205479452056</v>
      </c>
      <c r="D533" s="28">
        <v>100</v>
      </c>
      <c r="E533" s="42">
        <v>1111.1099999999999</v>
      </c>
      <c r="F533" s="21">
        <v>4245.28301886792</v>
      </c>
      <c r="G533" s="29"/>
    </row>
    <row r="534" spans="1:23" s="21" customFormat="1" ht="15">
      <c r="A534" s="19" t="s">
        <v>186</v>
      </c>
      <c r="B534" s="20">
        <v>36668</v>
      </c>
      <c r="C534" s="21">
        <v>2.4356164383561643</v>
      </c>
      <c r="D534" s="28">
        <v>100</v>
      </c>
      <c r="E534" s="42">
        <v>1111.1099999999999</v>
      </c>
      <c r="G534" s="29"/>
      <c r="W534" s="21">
        <v>2.6522842639593902</v>
      </c>
    </row>
    <row r="535" spans="1:23" s="21" customFormat="1" ht="15">
      <c r="A535" s="19" t="s">
        <v>186</v>
      </c>
      <c r="B535" s="20">
        <v>36701</v>
      </c>
      <c r="C535" s="21">
        <v>2.526027397260274</v>
      </c>
      <c r="D535" s="28">
        <v>100</v>
      </c>
      <c r="E535" s="42">
        <v>1111.1099999999999</v>
      </c>
      <c r="G535" s="29"/>
      <c r="W535" s="21">
        <v>2.2969543147208098</v>
      </c>
    </row>
    <row r="536" spans="1:23" s="21" customFormat="1" ht="15">
      <c r="A536" s="19" t="s">
        <v>186</v>
      </c>
      <c r="B536" s="20">
        <v>36776</v>
      </c>
      <c r="C536" s="21">
        <v>2.7315068493150685</v>
      </c>
      <c r="D536" s="28">
        <v>100</v>
      </c>
      <c r="E536" s="42">
        <v>1111.1099999999999</v>
      </c>
      <c r="G536" s="29"/>
      <c r="W536" s="21">
        <v>2.2081218274111598</v>
      </c>
    </row>
    <row r="537" spans="1:23" s="21" customFormat="1" ht="15">
      <c r="A537" s="19" t="s">
        <v>186</v>
      </c>
      <c r="B537" s="20">
        <v>36810</v>
      </c>
      <c r="C537" s="21">
        <v>2.8246575342465752</v>
      </c>
      <c r="D537" s="28">
        <v>100</v>
      </c>
      <c r="E537" s="42">
        <v>1111.1099999999999</v>
      </c>
      <c r="G537" s="29"/>
      <c r="W537" s="21">
        <v>1.6243654822335001</v>
      </c>
    </row>
    <row r="538" spans="1:23" s="21" customFormat="1" ht="15">
      <c r="A538" s="19" t="s">
        <v>186</v>
      </c>
      <c r="B538" s="20">
        <v>36848</v>
      </c>
      <c r="C538" s="21">
        <v>2.9287671232876713</v>
      </c>
      <c r="D538" s="28">
        <v>100</v>
      </c>
      <c r="E538" s="42">
        <v>1111.1099999999999</v>
      </c>
      <c r="G538" s="29"/>
      <c r="W538" s="21">
        <v>2.2335025380710598</v>
      </c>
    </row>
    <row r="539" spans="1:23" s="21" customFormat="1" ht="15">
      <c r="A539" s="19" t="s">
        <v>186</v>
      </c>
      <c r="B539" s="20">
        <v>36889</v>
      </c>
      <c r="C539" s="21">
        <v>3.0410958904109591</v>
      </c>
      <c r="D539" s="28">
        <v>100</v>
      </c>
      <c r="E539" s="42">
        <v>1111.1099999999999</v>
      </c>
      <c r="G539" s="29"/>
      <c r="W539" s="21">
        <v>2.4746192893401</v>
      </c>
    </row>
    <row r="540" spans="1:23" s="21" customFormat="1" ht="15">
      <c r="A540" s="19" t="s">
        <v>186</v>
      </c>
      <c r="B540" s="20">
        <v>36919</v>
      </c>
      <c r="C540" s="21">
        <v>3.1232876712328768</v>
      </c>
      <c r="D540" s="28">
        <v>100</v>
      </c>
      <c r="E540" s="42">
        <v>1111.1099999999999</v>
      </c>
      <c r="G540" s="29"/>
      <c r="W540" s="21">
        <v>2.2081218274111598</v>
      </c>
    </row>
    <row r="541" spans="1:23" s="21" customFormat="1" ht="15">
      <c r="A541" s="19" t="s">
        <v>186</v>
      </c>
      <c r="B541" s="20">
        <v>36956</v>
      </c>
      <c r="C541" s="21">
        <v>3.2246575342465755</v>
      </c>
      <c r="D541" s="28">
        <v>100</v>
      </c>
      <c r="E541" s="42">
        <v>1111.1099999999999</v>
      </c>
      <c r="G541" s="29"/>
      <c r="W541" s="21">
        <v>2.01776649746192</v>
      </c>
    </row>
    <row r="542" spans="1:23" s="21" customFormat="1" ht="15">
      <c r="A542" s="19" t="s">
        <v>186</v>
      </c>
      <c r="B542" s="20">
        <v>36993</v>
      </c>
      <c r="C542" s="21">
        <v>3.3260273972602739</v>
      </c>
      <c r="D542" s="28">
        <v>100</v>
      </c>
      <c r="E542" s="42">
        <v>1111.1099999999999</v>
      </c>
      <c r="G542" s="29"/>
      <c r="W542" s="21">
        <v>1.8147208121827401</v>
      </c>
    </row>
    <row r="543" spans="1:23" s="21" customFormat="1" ht="15">
      <c r="A543" s="19" t="s">
        <v>186</v>
      </c>
      <c r="B543" s="20">
        <v>37034</v>
      </c>
      <c r="C543" s="21">
        <v>3.4383561643835616</v>
      </c>
      <c r="D543" s="28">
        <v>100</v>
      </c>
      <c r="E543" s="42">
        <v>1111.1099999999999</v>
      </c>
      <c r="G543" s="29"/>
      <c r="W543" s="21">
        <v>1.7131979695431401</v>
      </c>
    </row>
    <row r="544" spans="1:23" s="21" customFormat="1" ht="15">
      <c r="A544" s="19" t="s">
        <v>186</v>
      </c>
      <c r="B544" s="20">
        <v>37041</v>
      </c>
      <c r="C544" s="21">
        <v>3.4575342465753423</v>
      </c>
      <c r="D544" s="28">
        <v>100</v>
      </c>
      <c r="E544" s="42">
        <v>1111.1099999999999</v>
      </c>
      <c r="F544" s="21">
        <v>7181.6037735848995</v>
      </c>
      <c r="G544" s="29"/>
    </row>
    <row r="545" spans="1:23" s="21" customFormat="1" ht="15">
      <c r="A545" s="19" t="s">
        <v>186</v>
      </c>
      <c r="B545" s="20">
        <v>37044</v>
      </c>
      <c r="C545" s="21">
        <v>3.4657534246575343</v>
      </c>
      <c r="D545" s="28">
        <v>100</v>
      </c>
      <c r="E545" s="42">
        <v>1111.1099999999999</v>
      </c>
      <c r="F545" s="21">
        <v>6615.566037735849</v>
      </c>
      <c r="G545" s="29"/>
    </row>
    <row r="546" spans="1:23" s="21" customFormat="1" ht="15">
      <c r="A546" s="19" t="s">
        <v>186</v>
      </c>
      <c r="B546" s="20">
        <v>37048</v>
      </c>
      <c r="C546" s="21">
        <v>3.4767123287671233</v>
      </c>
      <c r="D546" s="28">
        <v>100</v>
      </c>
      <c r="E546" s="42">
        <v>1111.1099999999999</v>
      </c>
      <c r="F546" s="21">
        <v>6863.2075471698099</v>
      </c>
      <c r="G546" s="29"/>
      <c r="T546" s="21">
        <v>0.20354056631801984</v>
      </c>
    </row>
    <row r="547" spans="1:23" s="21" customFormat="1" ht="15">
      <c r="A547" s="19" t="s">
        <v>186</v>
      </c>
      <c r="B547" s="20">
        <v>37068</v>
      </c>
      <c r="C547" s="21">
        <v>3.5315068493150683</v>
      </c>
      <c r="D547" s="28">
        <v>100</v>
      </c>
      <c r="E547" s="42">
        <v>1111.1099999999999</v>
      </c>
      <c r="G547" s="29"/>
      <c r="W547" s="21">
        <v>1.5609137055837501</v>
      </c>
    </row>
    <row r="548" spans="1:23" s="21" customFormat="1" ht="15">
      <c r="A548" s="19" t="s">
        <v>186</v>
      </c>
      <c r="B548" s="20">
        <v>37105</v>
      </c>
      <c r="C548" s="21">
        <v>3.6328767123287671</v>
      </c>
      <c r="D548" s="28">
        <v>100</v>
      </c>
      <c r="E548" s="42">
        <v>1111.1099999999999</v>
      </c>
      <c r="G548" s="29"/>
      <c r="W548" s="21">
        <v>1.7131979695431401</v>
      </c>
    </row>
    <row r="549" spans="1:23" s="21" customFormat="1" ht="15">
      <c r="A549" s="19" t="s">
        <v>186</v>
      </c>
      <c r="B549" s="20">
        <v>37139</v>
      </c>
      <c r="C549" s="21">
        <v>3.7260273972602738</v>
      </c>
      <c r="D549" s="28">
        <v>100</v>
      </c>
      <c r="E549" s="42">
        <v>1111.1099999999999</v>
      </c>
      <c r="G549" s="29"/>
      <c r="W549" s="21">
        <v>1.4847715736040601</v>
      </c>
    </row>
    <row r="550" spans="1:23" s="21" customFormat="1" ht="15">
      <c r="A550" s="19" t="s">
        <v>186</v>
      </c>
      <c r="B550" s="20">
        <v>37180</v>
      </c>
      <c r="C550" s="21">
        <v>3.8383561643835615</v>
      </c>
      <c r="D550" s="28">
        <v>100</v>
      </c>
      <c r="E550" s="42">
        <v>1111.1099999999999</v>
      </c>
      <c r="G550" s="29"/>
      <c r="W550" s="21">
        <v>1.99238578680203</v>
      </c>
    </row>
    <row r="551" spans="1:23" s="21" customFormat="1" ht="15">
      <c r="A551" s="24" t="s">
        <v>186</v>
      </c>
      <c r="B551" s="20">
        <v>37218</v>
      </c>
      <c r="C551" s="25">
        <v>3.9424657534246577</v>
      </c>
      <c r="D551" s="28">
        <v>100</v>
      </c>
      <c r="E551" s="42">
        <v>1111.1099999999999</v>
      </c>
      <c r="G551" s="29"/>
      <c r="W551" s="21">
        <v>1.6116751269035501</v>
      </c>
    </row>
    <row r="552" spans="1:23" s="21" customFormat="1" ht="15">
      <c r="A552" s="24" t="s">
        <v>186</v>
      </c>
      <c r="B552" s="20">
        <v>37449</v>
      </c>
      <c r="C552" s="25">
        <v>4.5753424657534243</v>
      </c>
      <c r="D552" s="28">
        <v>100</v>
      </c>
      <c r="E552" s="42">
        <v>1111.1099999999999</v>
      </c>
      <c r="F552" s="21">
        <v>10436.3207547169</v>
      </c>
      <c r="G552" s="29"/>
      <c r="T552" s="21">
        <v>0.17850707562176141</v>
      </c>
    </row>
    <row r="553" spans="1:23" s="21" customFormat="1" ht="15">
      <c r="A553" s="24" t="s">
        <v>186</v>
      </c>
      <c r="B553" s="20">
        <v>37449</v>
      </c>
      <c r="C553" s="26">
        <v>4.5753424657534243</v>
      </c>
      <c r="D553" s="28">
        <v>100</v>
      </c>
      <c r="E553" s="42">
        <v>1111.1099999999999</v>
      </c>
      <c r="F553" s="21">
        <v>10648.5849056603</v>
      </c>
      <c r="G553" s="29"/>
    </row>
    <row r="554" spans="1:23" s="21" customFormat="1" ht="15">
      <c r="A554" s="24" t="s">
        <v>186</v>
      </c>
      <c r="B554" s="20">
        <v>37452</v>
      </c>
      <c r="C554" s="25">
        <v>4.5835616438356164</v>
      </c>
      <c r="D554" s="28">
        <v>100</v>
      </c>
      <c r="E554" s="42">
        <v>1111.1099999999999</v>
      </c>
      <c r="F554" s="21">
        <v>10011.792452830101</v>
      </c>
      <c r="G554" s="29"/>
    </row>
    <row r="555" spans="1:23" s="21" customFormat="1" ht="15">
      <c r="A555" s="24" t="s">
        <v>59</v>
      </c>
      <c r="B555" s="20">
        <v>20180</v>
      </c>
      <c r="C555" s="25">
        <v>2</v>
      </c>
      <c r="D555" s="28">
        <v>100</v>
      </c>
      <c r="E555" s="42">
        <v>1111.1099999999999</v>
      </c>
      <c r="F555" s="21">
        <v>1830.5</v>
      </c>
      <c r="G555" s="29"/>
      <c r="H555" s="21">
        <v>388.5</v>
      </c>
      <c r="J555" s="21">
        <v>597</v>
      </c>
      <c r="K555" s="21">
        <v>214</v>
      </c>
      <c r="L555" s="21">
        <v>631</v>
      </c>
      <c r="M555" s="21">
        <v>845</v>
      </c>
      <c r="N555" s="21">
        <v>1442</v>
      </c>
      <c r="S555" s="21">
        <v>7605.007605007605</v>
      </c>
    </row>
    <row r="556" spans="1:23" s="21" customFormat="1" ht="15">
      <c r="A556" s="24" t="s">
        <v>59</v>
      </c>
      <c r="B556" s="20">
        <v>21276</v>
      </c>
      <c r="C556" s="25">
        <v>5</v>
      </c>
      <c r="D556" s="28">
        <v>100</v>
      </c>
      <c r="E556" s="42">
        <v>1111.1099999999999</v>
      </c>
      <c r="F556" s="21">
        <v>5222.5</v>
      </c>
      <c r="G556" s="29"/>
      <c r="H556" s="21">
        <v>451</v>
      </c>
      <c r="J556" s="21">
        <v>1115</v>
      </c>
      <c r="K556" s="21">
        <v>613.5</v>
      </c>
      <c r="L556" s="21">
        <v>3043</v>
      </c>
      <c r="M556" s="21">
        <v>3656.5</v>
      </c>
      <c r="N556" s="21">
        <v>4771.5</v>
      </c>
      <c r="S556" s="21">
        <v>32908.532908532907</v>
      </c>
    </row>
    <row r="557" spans="1:23" s="21" customFormat="1" ht="15">
      <c r="A557" s="24" t="s">
        <v>59</v>
      </c>
      <c r="B557" s="20">
        <v>21641</v>
      </c>
      <c r="C557" s="25">
        <v>6</v>
      </c>
      <c r="D557" s="28">
        <v>100</v>
      </c>
      <c r="E557" s="42">
        <v>1111.1099999999999</v>
      </c>
      <c r="F557" s="21">
        <v>5774.5</v>
      </c>
      <c r="G557" s="29"/>
      <c r="H557" s="21">
        <v>546.5</v>
      </c>
      <c r="J557" s="21">
        <v>1855</v>
      </c>
      <c r="K557" s="21">
        <v>914</v>
      </c>
      <c r="L557" s="21">
        <v>2459</v>
      </c>
      <c r="M557" s="21">
        <v>3373</v>
      </c>
      <c r="N557" s="21">
        <v>5228</v>
      </c>
      <c r="S557" s="21">
        <v>30357.030357030359</v>
      </c>
    </row>
    <row r="558" spans="1:23" s="21" customFormat="1" ht="15">
      <c r="A558" s="24" t="s">
        <v>59</v>
      </c>
      <c r="B558" s="20">
        <v>22737</v>
      </c>
      <c r="C558" s="25">
        <v>9</v>
      </c>
      <c r="D558" s="28">
        <v>100</v>
      </c>
      <c r="E558" s="42">
        <v>1111.1099999999999</v>
      </c>
      <c r="F558" s="21">
        <v>11796.9</v>
      </c>
      <c r="G558" s="29"/>
      <c r="H558" s="21">
        <v>609</v>
      </c>
      <c r="J558" s="21">
        <v>1279</v>
      </c>
      <c r="K558" s="21">
        <v>1679.9</v>
      </c>
      <c r="L558" s="21">
        <v>8229</v>
      </c>
      <c r="M558" s="21">
        <v>9908.9</v>
      </c>
      <c r="N558" s="21">
        <v>11187.9</v>
      </c>
      <c r="S558" s="21">
        <v>89180.189180189176</v>
      </c>
    </row>
    <row r="559" spans="1:23" s="21" customFormat="1" ht="15">
      <c r="A559" s="24" t="s">
        <v>59</v>
      </c>
      <c r="B559" s="20">
        <v>23102</v>
      </c>
      <c r="C559" s="25">
        <v>10</v>
      </c>
      <c r="D559" s="28">
        <v>100</v>
      </c>
      <c r="E559" s="42">
        <v>1111.1099999999999</v>
      </c>
      <c r="F559" s="21">
        <v>8424</v>
      </c>
      <c r="G559" s="29"/>
      <c r="H559" s="21">
        <v>403.5</v>
      </c>
      <c r="J559" s="21">
        <v>846</v>
      </c>
      <c r="K559" s="21">
        <v>1111</v>
      </c>
      <c r="L559" s="21">
        <v>6063.5000000000009</v>
      </c>
      <c r="M559" s="21">
        <v>7174.5000000000009</v>
      </c>
      <c r="N559" s="21">
        <v>8020.5</v>
      </c>
      <c r="S559" s="21">
        <v>64570.56457056458</v>
      </c>
    </row>
    <row r="560" spans="1:23" s="21" customFormat="1" ht="15">
      <c r="A560" s="24" t="s">
        <v>59</v>
      </c>
      <c r="B560" s="20">
        <v>23833</v>
      </c>
      <c r="C560" s="25">
        <v>12</v>
      </c>
      <c r="D560" s="28">
        <v>100</v>
      </c>
      <c r="E560" s="42">
        <v>1111.1099999999999</v>
      </c>
      <c r="F560" s="21">
        <v>19665.5</v>
      </c>
      <c r="G560" s="29"/>
      <c r="H560" s="21">
        <v>476.5</v>
      </c>
      <c r="J560" s="21">
        <v>1479</v>
      </c>
      <c r="K560" s="21">
        <v>2986.5</v>
      </c>
      <c r="L560" s="21">
        <v>14723.5</v>
      </c>
      <c r="M560" s="21">
        <v>17710</v>
      </c>
      <c r="N560" s="21">
        <v>19189</v>
      </c>
      <c r="S560" s="21">
        <v>159390.15939015939</v>
      </c>
    </row>
    <row r="561" spans="1:68" s="21" customFormat="1" ht="15">
      <c r="A561" s="24" t="s">
        <v>59</v>
      </c>
      <c r="B561" s="20">
        <v>24563</v>
      </c>
      <c r="C561" s="25">
        <v>14</v>
      </c>
      <c r="D561" s="28">
        <v>100</v>
      </c>
      <c r="E561" s="42">
        <v>1111.1099999999999</v>
      </c>
      <c r="F561" s="21">
        <v>14110</v>
      </c>
      <c r="G561" s="29"/>
      <c r="H561" s="21">
        <v>581.5</v>
      </c>
      <c r="J561" s="21">
        <v>1426</v>
      </c>
      <c r="K561" s="21">
        <v>1875</v>
      </c>
      <c r="L561" s="21">
        <v>10227.5</v>
      </c>
      <c r="M561" s="21">
        <v>12102.5</v>
      </c>
      <c r="N561" s="21">
        <v>13528.5</v>
      </c>
      <c r="S561" s="21">
        <v>108922.60892260892</v>
      </c>
    </row>
    <row r="562" spans="1:68" s="21" customFormat="1" ht="15">
      <c r="A562" s="24" t="s">
        <v>59</v>
      </c>
      <c r="B562" s="20">
        <v>25294</v>
      </c>
      <c r="C562" s="25">
        <v>16</v>
      </c>
      <c r="D562" s="28">
        <v>100</v>
      </c>
      <c r="E562" s="42">
        <v>1111.1099999999999</v>
      </c>
      <c r="F562" s="21">
        <v>18744.5</v>
      </c>
      <c r="G562" s="29"/>
      <c r="H562" s="21">
        <v>574</v>
      </c>
      <c r="J562" s="21">
        <v>1777.5</v>
      </c>
      <c r="K562" s="21">
        <v>2649</v>
      </c>
      <c r="L562" s="21">
        <v>13744</v>
      </c>
      <c r="M562" s="21">
        <v>16393</v>
      </c>
      <c r="N562" s="21">
        <v>18170.5</v>
      </c>
      <c r="S562" s="21">
        <v>147537.14753714754</v>
      </c>
    </row>
    <row r="563" spans="1:68" s="21" customFormat="1" ht="15">
      <c r="A563" s="24" t="s">
        <v>59</v>
      </c>
      <c r="B563" s="20">
        <v>25294</v>
      </c>
      <c r="C563" s="25">
        <v>16</v>
      </c>
      <c r="D563" s="28">
        <v>100</v>
      </c>
      <c r="E563" s="42">
        <v>1111.1099999999999</v>
      </c>
      <c r="F563" s="21">
        <v>23073.5</v>
      </c>
      <c r="G563" s="29"/>
      <c r="H563" s="21">
        <v>558.5</v>
      </c>
      <c r="J563" s="21">
        <v>1735</v>
      </c>
      <c r="K563" s="21">
        <v>3504.5</v>
      </c>
      <c r="L563" s="21">
        <v>17275.5</v>
      </c>
      <c r="M563" s="21">
        <v>20780</v>
      </c>
      <c r="N563" s="21">
        <v>22515</v>
      </c>
      <c r="S563" s="21">
        <v>187020.18702018706</v>
      </c>
    </row>
    <row r="564" spans="1:68" s="21" customFormat="1" ht="15">
      <c r="A564" s="24" t="s">
        <v>59</v>
      </c>
      <c r="B564" s="20">
        <v>26755</v>
      </c>
      <c r="C564" s="25">
        <v>20</v>
      </c>
      <c r="D564" s="28">
        <v>100</v>
      </c>
      <c r="E564" s="42">
        <v>1111.1099999999999</v>
      </c>
      <c r="G564" s="29"/>
      <c r="M564" s="21">
        <v>0</v>
      </c>
    </row>
    <row r="565" spans="1:68" s="21" customFormat="1" ht="15">
      <c r="A565" s="24" t="s">
        <v>59</v>
      </c>
      <c r="B565" s="20">
        <v>29312</v>
      </c>
      <c r="C565" s="25">
        <v>27</v>
      </c>
      <c r="D565" s="28">
        <v>100</v>
      </c>
      <c r="E565" s="42">
        <v>1111.1099999999999</v>
      </c>
      <c r="F565" s="21">
        <v>39399.5</v>
      </c>
      <c r="G565" s="29"/>
      <c r="H565" s="21">
        <v>615</v>
      </c>
      <c r="J565" s="21">
        <v>2083.5</v>
      </c>
      <c r="K565" s="21">
        <v>3818</v>
      </c>
      <c r="L565" s="21">
        <v>32883</v>
      </c>
      <c r="M565" s="21">
        <v>36701</v>
      </c>
      <c r="N565" s="21">
        <v>38784.5</v>
      </c>
      <c r="S565" s="21">
        <v>330309.33030933037</v>
      </c>
    </row>
    <row r="566" spans="1:68" s="21" customFormat="1" ht="15">
      <c r="A566" s="24" t="s">
        <v>59</v>
      </c>
      <c r="B566" s="20">
        <v>30773</v>
      </c>
      <c r="C566" s="25">
        <v>31</v>
      </c>
      <c r="D566" s="28">
        <v>100</v>
      </c>
      <c r="E566" s="42">
        <v>1111.1099999999999</v>
      </c>
      <c r="F566" s="21">
        <v>46103.5</v>
      </c>
      <c r="G566" s="29"/>
      <c r="H566" s="21">
        <v>649</v>
      </c>
      <c r="J566" s="21">
        <v>2207.5</v>
      </c>
      <c r="K566" s="21">
        <v>4242</v>
      </c>
      <c r="L566" s="21">
        <v>39005</v>
      </c>
      <c r="M566" s="21">
        <v>43247</v>
      </c>
      <c r="N566" s="21">
        <v>45454.5</v>
      </c>
      <c r="S566" s="21">
        <v>389223.38922338921</v>
      </c>
    </row>
    <row r="567" spans="1:68" s="21" customFormat="1" ht="15">
      <c r="A567" s="24" t="s">
        <v>187</v>
      </c>
      <c r="B567" s="20">
        <v>37266</v>
      </c>
      <c r="C567" s="25">
        <v>0.27671232876712326</v>
      </c>
      <c r="D567" s="28">
        <v>100</v>
      </c>
      <c r="E567" s="42">
        <v>1111.1099999999999</v>
      </c>
      <c r="F567" s="21">
        <v>17.999981999999996</v>
      </c>
      <c r="G567" s="29"/>
      <c r="H567" s="21">
        <v>10.666655999999998</v>
      </c>
      <c r="M567" s="21">
        <v>7.3333259999999996</v>
      </c>
      <c r="Q567" s="21">
        <v>2.5555555555555554</v>
      </c>
      <c r="S567" s="21">
        <v>66</v>
      </c>
      <c r="V567" s="43">
        <f>W567/H567</f>
        <v>1.6190000000000003E-2</v>
      </c>
      <c r="W567" s="21">
        <v>0.17269316064000001</v>
      </c>
      <c r="AB567" s="21">
        <v>1.03</v>
      </c>
      <c r="AC567" s="21">
        <v>1.97</v>
      </c>
      <c r="AF567" s="21">
        <f t="shared" ref="AF567:AF570" si="10">0.0256*AC567^3.222</f>
        <v>0.22751505823072013</v>
      </c>
      <c r="BP567" s="44"/>
    </row>
    <row r="568" spans="1:68" s="21" customFormat="1" ht="15">
      <c r="A568" s="24" t="s">
        <v>187</v>
      </c>
      <c r="B568" s="20">
        <v>37266</v>
      </c>
      <c r="C568" s="25">
        <v>0.27671232876712326</v>
      </c>
      <c r="D568" s="28">
        <v>100</v>
      </c>
      <c r="E568" s="42">
        <v>1111.1099999999999</v>
      </c>
      <c r="F568" s="21">
        <v>19.111091999999999</v>
      </c>
      <c r="G568" s="29"/>
      <c r="H568" s="21">
        <v>11.222211</v>
      </c>
      <c r="M568" s="21">
        <v>7.8888809999999987</v>
      </c>
      <c r="Q568" s="21">
        <v>2.4444444444444442</v>
      </c>
      <c r="S568" s="21">
        <v>71</v>
      </c>
      <c r="V568" s="43">
        <f>W568/H568</f>
        <v>1.545E-2</v>
      </c>
      <c r="W568" s="21">
        <v>0.17338315995</v>
      </c>
      <c r="AB568" s="21">
        <v>0.92</v>
      </c>
      <c r="AC568" s="21">
        <v>1.97</v>
      </c>
      <c r="AF568" s="21">
        <f t="shared" si="10"/>
        <v>0.22751505823072013</v>
      </c>
      <c r="BP568" s="44"/>
    </row>
    <row r="569" spans="1:68" s="21" customFormat="1" ht="15">
      <c r="A569" s="24" t="s">
        <v>187</v>
      </c>
      <c r="B569" s="20">
        <v>37266</v>
      </c>
      <c r="C569" s="25">
        <v>0.27671232876712326</v>
      </c>
      <c r="D569" s="28">
        <v>100</v>
      </c>
      <c r="E569" s="42">
        <v>1111.1099999999999</v>
      </c>
      <c r="F569" s="21">
        <v>15.999984000000001</v>
      </c>
      <c r="G569" s="29"/>
      <c r="H569" s="21">
        <v>9.222213</v>
      </c>
      <c r="M569" s="21">
        <v>6.7777710000000004</v>
      </c>
      <c r="S569" s="21">
        <v>61.000000000000014</v>
      </c>
      <c r="V569" s="43">
        <f>W569/H569</f>
        <v>1.3849999999999998E-2</v>
      </c>
      <c r="W569" s="21">
        <v>0.12772765004999997</v>
      </c>
      <c r="AB569" s="21">
        <v>1.03</v>
      </c>
      <c r="AC569" s="21">
        <v>1.97</v>
      </c>
      <c r="AF569" s="21">
        <f t="shared" si="10"/>
        <v>0.22751505823072013</v>
      </c>
      <c r="BP569" s="44"/>
    </row>
    <row r="570" spans="1:68" s="21" customFormat="1" ht="15">
      <c r="A570" s="24" t="s">
        <v>187</v>
      </c>
      <c r="B570" s="20">
        <v>37266</v>
      </c>
      <c r="C570" s="25">
        <v>0.27671232876712326</v>
      </c>
      <c r="D570" s="28">
        <v>100</v>
      </c>
      <c r="E570" s="42">
        <v>1111.1099999999999</v>
      </c>
      <c r="F570" s="21">
        <v>20.222201999999996</v>
      </c>
      <c r="G570" s="29"/>
      <c r="H570" s="21">
        <v>11.888876999999999</v>
      </c>
      <c r="M570" s="21">
        <v>8.3333249999999985</v>
      </c>
      <c r="S570" s="21">
        <v>75</v>
      </c>
      <c r="V570" s="43">
        <f>W570/H570</f>
        <v>1.5169999999999998E-2</v>
      </c>
      <c r="W570" s="21">
        <v>0.18035426408999997</v>
      </c>
      <c r="AB570" s="21">
        <v>1.1399999999999999</v>
      </c>
      <c r="AC570" s="21">
        <v>2.0099999999999998</v>
      </c>
      <c r="AF570" s="21">
        <f t="shared" si="10"/>
        <v>0.24273794019477929</v>
      </c>
      <c r="BP570" s="44"/>
    </row>
    <row r="571" spans="1:68" s="21" customFormat="1" ht="15">
      <c r="A571" s="24" t="s">
        <v>187</v>
      </c>
      <c r="B571" s="20">
        <v>37482.550000000003</v>
      </c>
      <c r="C571" s="25">
        <v>0.87000000000000799</v>
      </c>
      <c r="D571" s="28">
        <v>100</v>
      </c>
      <c r="E571" s="42">
        <v>1111.1099999999999</v>
      </c>
      <c r="G571" s="29"/>
      <c r="Q571" s="21">
        <v>273.88888888888886</v>
      </c>
    </row>
    <row r="572" spans="1:68" s="21" customFormat="1" ht="15">
      <c r="A572" s="24" t="s">
        <v>187</v>
      </c>
      <c r="B572" s="20">
        <v>37482.550000000003</v>
      </c>
      <c r="C572" s="25">
        <v>0.87000000000000799</v>
      </c>
      <c r="D572" s="28">
        <v>100</v>
      </c>
      <c r="E572" s="42">
        <v>1111.1099999999999</v>
      </c>
      <c r="G572" s="29"/>
      <c r="Q572" s="21">
        <v>274.44444444444451</v>
      </c>
    </row>
    <row r="573" spans="1:68" s="21" customFormat="1" ht="15">
      <c r="A573" s="24" t="s">
        <v>187</v>
      </c>
      <c r="B573" s="20">
        <v>37722</v>
      </c>
      <c r="C573" s="25">
        <v>1.526027397260274</v>
      </c>
      <c r="D573" s="28">
        <v>100</v>
      </c>
      <c r="E573" s="42">
        <v>1111.1099999999999</v>
      </c>
      <c r="F573" s="21">
        <v>1063.2211589999999</v>
      </c>
      <c r="G573" s="29"/>
      <c r="H573" s="21">
        <v>292.11081899999999</v>
      </c>
      <c r="M573" s="21">
        <v>771.11033999999995</v>
      </c>
      <c r="S573" s="21">
        <v>6940.0000000000009</v>
      </c>
      <c r="V573" s="43">
        <f>W573/H573</f>
        <v>8.0999999999999978E-3</v>
      </c>
      <c r="W573" s="21">
        <v>2.3660976338999995</v>
      </c>
      <c r="AB573" s="21">
        <v>8.0500000000000007</v>
      </c>
      <c r="AC573" s="21">
        <v>6.14</v>
      </c>
      <c r="AF573" s="21">
        <f t="shared" ref="AF573:AF576" si="11">0.0256*AC573^3.222</f>
        <v>8.8658107609465748</v>
      </c>
    </row>
    <row r="574" spans="1:68" s="21" customFormat="1" ht="15">
      <c r="A574" s="24" t="s">
        <v>187</v>
      </c>
      <c r="B574" s="20">
        <v>37722</v>
      </c>
      <c r="C574" s="25">
        <v>1.526027397260274</v>
      </c>
      <c r="D574" s="28">
        <v>100</v>
      </c>
      <c r="E574" s="42">
        <v>1111.1099999999999</v>
      </c>
      <c r="F574" s="21">
        <v>1135.7766419999998</v>
      </c>
      <c r="G574" s="29"/>
      <c r="H574" s="21">
        <v>357.88853099999994</v>
      </c>
      <c r="M574" s="21">
        <v>777.88811099999987</v>
      </c>
      <c r="S574" s="21">
        <v>7000.9999999999991</v>
      </c>
      <c r="V574" s="43">
        <f>W574/H574</f>
        <v>6.4600000000000013E-3</v>
      </c>
      <c r="W574" s="21">
        <v>2.3119599102600001</v>
      </c>
      <c r="AB574" s="21">
        <v>7.88</v>
      </c>
      <c r="AC574" s="21">
        <v>6.18</v>
      </c>
      <c r="AF574" s="21">
        <f t="shared" si="11"/>
        <v>9.0532566442841933</v>
      </c>
    </row>
    <row r="575" spans="1:68" s="21" customFormat="1" ht="15">
      <c r="A575" s="24" t="s">
        <v>187</v>
      </c>
      <c r="B575" s="20">
        <v>37722</v>
      </c>
      <c r="C575" s="25">
        <v>1.526027397260274</v>
      </c>
      <c r="D575" s="28">
        <v>100</v>
      </c>
      <c r="E575" s="42">
        <v>1111.1099999999999</v>
      </c>
      <c r="F575" s="21">
        <v>1027.5545279999999</v>
      </c>
      <c r="G575" s="29"/>
      <c r="H575" s="21">
        <v>317.44412699999998</v>
      </c>
      <c r="M575" s="21">
        <v>710.11040099999991</v>
      </c>
      <c r="S575" s="21">
        <v>6391</v>
      </c>
      <c r="V575" s="43">
        <f>W575/H575</f>
        <v>7.8400000000000015E-3</v>
      </c>
      <c r="W575" s="21">
        <v>2.4887619556800002</v>
      </c>
      <c r="AB575" s="21">
        <v>7.8</v>
      </c>
      <c r="AC575" s="21">
        <v>6.02</v>
      </c>
      <c r="AF575" s="21">
        <f t="shared" si="11"/>
        <v>8.3195504592628353</v>
      </c>
    </row>
    <row r="576" spans="1:68" s="21" customFormat="1" ht="15">
      <c r="A576" s="24" t="s">
        <v>187</v>
      </c>
      <c r="B576" s="20">
        <v>37722</v>
      </c>
      <c r="C576" s="25">
        <v>1.526027397260274</v>
      </c>
      <c r="D576" s="28">
        <v>100</v>
      </c>
      <c r="E576" s="42">
        <v>1111.1099999999999</v>
      </c>
      <c r="F576" s="21">
        <v>1244.9987549999998</v>
      </c>
      <c r="G576" s="29"/>
      <c r="H576" s="21">
        <v>369.66629699999993</v>
      </c>
      <c r="M576" s="21">
        <v>875.33245799999986</v>
      </c>
      <c r="S576" s="21">
        <v>7877.9999999999991</v>
      </c>
      <c r="V576" s="43">
        <f>W576/H576</f>
        <v>8.9900000000000015E-3</v>
      </c>
      <c r="W576" s="21">
        <v>3.3233000100300001</v>
      </c>
      <c r="AB576" s="21">
        <v>8.1999999999999993</v>
      </c>
      <c r="AC576" s="21">
        <v>6.24</v>
      </c>
      <c r="AF576" s="21">
        <f t="shared" si="11"/>
        <v>9.3395233723038107</v>
      </c>
    </row>
    <row r="577" spans="1:32" s="21" customFormat="1" ht="15">
      <c r="A577" s="24" t="s">
        <v>187</v>
      </c>
      <c r="B577" s="20">
        <v>37854.85</v>
      </c>
      <c r="C577" s="25">
        <v>1.8899999999999959</v>
      </c>
      <c r="D577" s="28">
        <v>100</v>
      </c>
      <c r="E577" s="42">
        <v>1111.1099999999999</v>
      </c>
      <c r="G577" s="29"/>
      <c r="Q577" s="21">
        <v>791.88888888888891</v>
      </c>
    </row>
    <row r="578" spans="1:32" s="21" customFormat="1" ht="15">
      <c r="A578" s="24" t="s">
        <v>187</v>
      </c>
      <c r="B578" s="20">
        <v>37854.85</v>
      </c>
      <c r="C578" s="25">
        <v>1.8899999999999959</v>
      </c>
      <c r="D578" s="28">
        <v>100</v>
      </c>
      <c r="E578" s="42">
        <v>1111.1099999999999</v>
      </c>
      <c r="G578" s="29"/>
      <c r="Q578" s="21">
        <v>619.22222222222229</v>
      </c>
    </row>
    <row r="579" spans="1:32" s="21" customFormat="1" ht="15">
      <c r="A579" s="24" t="s">
        <v>187</v>
      </c>
      <c r="B579" s="20">
        <v>37905</v>
      </c>
      <c r="C579" s="25">
        <v>2.0273972602739727</v>
      </c>
      <c r="D579" s="28">
        <v>100</v>
      </c>
      <c r="E579" s="42">
        <v>1111.1099999999999</v>
      </c>
      <c r="F579" s="21">
        <v>2669.7751079999998</v>
      </c>
      <c r="G579" s="29"/>
      <c r="H579" s="21">
        <v>505.44393899999994</v>
      </c>
      <c r="M579" s="21">
        <v>2164.331169</v>
      </c>
      <c r="S579" s="21">
        <v>19479.000000000004</v>
      </c>
      <c r="U579" s="43"/>
      <c r="V579" s="43">
        <f t="shared" ref="V579:V590" si="12">W579/H579</f>
        <v>8.0700000000000008E-3</v>
      </c>
      <c r="W579" s="21">
        <v>4.0789325877299998</v>
      </c>
      <c r="AB579" s="21">
        <v>11.3</v>
      </c>
      <c r="AC579" s="21">
        <v>8.44</v>
      </c>
      <c r="AF579" s="21">
        <f t="shared" ref="AF579:AF590" si="13">0.0256*AC579^3.222</f>
        <v>24.712422954976685</v>
      </c>
    </row>
    <row r="580" spans="1:32" s="21" customFormat="1" ht="15">
      <c r="A580" s="24" t="s">
        <v>187</v>
      </c>
      <c r="B580" s="20">
        <v>37905</v>
      </c>
      <c r="C580" s="25">
        <v>2.0273972602739727</v>
      </c>
      <c r="D580" s="28">
        <v>100</v>
      </c>
      <c r="E580" s="42">
        <v>1111.1099999999999</v>
      </c>
      <c r="F580" s="21">
        <v>2451.5531039999996</v>
      </c>
      <c r="G580" s="29"/>
      <c r="H580" s="21">
        <v>493.11061799999987</v>
      </c>
      <c r="M580" s="21">
        <v>1958.4424859999999</v>
      </c>
      <c r="S580" s="21">
        <v>17626</v>
      </c>
      <c r="U580" s="43"/>
      <c r="V580" s="43">
        <f t="shared" si="12"/>
        <v>8.2400000000000008E-3</v>
      </c>
      <c r="W580" s="21">
        <v>4.063231492319999</v>
      </c>
      <c r="AB580" s="21">
        <v>10.9</v>
      </c>
      <c r="AC580" s="21">
        <v>8.5</v>
      </c>
      <c r="AF580" s="21">
        <f t="shared" si="13"/>
        <v>25.282949893301804</v>
      </c>
    </row>
    <row r="581" spans="1:32" s="21" customFormat="1" ht="15">
      <c r="A581" s="24" t="s">
        <v>187</v>
      </c>
      <c r="B581" s="20">
        <v>37905</v>
      </c>
      <c r="C581" s="25">
        <v>2.0273972602739727</v>
      </c>
      <c r="D581" s="28">
        <v>100</v>
      </c>
      <c r="E581" s="42">
        <v>1111.1099999999999</v>
      </c>
      <c r="F581" s="21">
        <v>2139.9978599999995</v>
      </c>
      <c r="G581" s="29"/>
      <c r="H581" s="21">
        <v>459.55509599999993</v>
      </c>
      <c r="M581" s="21">
        <v>1680.4427639999997</v>
      </c>
      <c r="S581" s="21">
        <v>15123.999999999998</v>
      </c>
      <c r="U581" s="43"/>
      <c r="V581" s="43">
        <f t="shared" si="12"/>
        <v>7.9600000000000018E-3</v>
      </c>
      <c r="W581" s="21">
        <v>3.6580585641600001</v>
      </c>
      <c r="AB581" s="21">
        <v>11.3</v>
      </c>
      <c r="AC581" s="21">
        <v>8.2799999999999994</v>
      </c>
      <c r="AF581" s="21">
        <f t="shared" si="13"/>
        <v>23.234520298443968</v>
      </c>
    </row>
    <row r="582" spans="1:32" s="21" customFormat="1" ht="15">
      <c r="A582" s="24" t="s">
        <v>187</v>
      </c>
      <c r="B582" s="20">
        <v>37905</v>
      </c>
      <c r="C582" s="25">
        <v>2.0273972602739727</v>
      </c>
      <c r="D582" s="28">
        <v>100</v>
      </c>
      <c r="E582" s="42">
        <v>1111.1099999999999</v>
      </c>
      <c r="F582" s="21">
        <v>2587.219634999999</v>
      </c>
      <c r="G582" s="29"/>
      <c r="H582" s="21">
        <v>477.22174499999994</v>
      </c>
      <c r="M582" s="21">
        <v>2109.9978899999992</v>
      </c>
      <c r="S582" s="21">
        <v>18989.999999999993</v>
      </c>
      <c r="U582" s="43"/>
      <c r="V582" s="43">
        <f t="shared" si="12"/>
        <v>8.7400000000000012E-3</v>
      </c>
      <c r="W582" s="21">
        <v>4.1709180513000002</v>
      </c>
      <c r="AB582" s="21">
        <v>11</v>
      </c>
      <c r="AC582" s="21">
        <v>8.44</v>
      </c>
      <c r="AF582" s="21">
        <f t="shared" si="13"/>
        <v>24.712422954976685</v>
      </c>
    </row>
    <row r="583" spans="1:32" s="21" customFormat="1" ht="15">
      <c r="A583" s="24" t="s">
        <v>187</v>
      </c>
      <c r="B583" s="20">
        <v>38270</v>
      </c>
      <c r="C583" s="25">
        <v>3.0273972602739727</v>
      </c>
      <c r="D583" s="28">
        <v>100</v>
      </c>
      <c r="E583" s="42">
        <v>1111.1099999999999</v>
      </c>
      <c r="F583" s="21">
        <v>7749.8811389999983</v>
      </c>
      <c r="G583" s="29"/>
      <c r="H583" s="21">
        <v>658.66600799999992</v>
      </c>
      <c r="M583" s="21">
        <v>7091.2151309999981</v>
      </c>
      <c r="S583" s="21">
        <v>63820.999999999985</v>
      </c>
      <c r="U583" s="43"/>
      <c r="V583" s="43">
        <f t="shared" si="12"/>
        <v>7.5800000000000008E-3</v>
      </c>
      <c r="W583" s="21">
        <v>4.99268834064</v>
      </c>
      <c r="AB583" s="21">
        <v>20.3</v>
      </c>
      <c r="AC583" s="21">
        <v>13.37</v>
      </c>
      <c r="AF583" s="21">
        <f t="shared" si="13"/>
        <v>108.80161941849192</v>
      </c>
    </row>
    <row r="584" spans="1:32" s="21" customFormat="1" ht="15">
      <c r="A584" s="24" t="s">
        <v>187</v>
      </c>
      <c r="B584" s="20">
        <v>38270</v>
      </c>
      <c r="C584" s="25">
        <v>3.0273972602739727</v>
      </c>
      <c r="D584" s="28">
        <v>100</v>
      </c>
      <c r="E584" s="42">
        <v>1111.1099999999999</v>
      </c>
      <c r="F584" s="21">
        <v>8204.3251289999989</v>
      </c>
      <c r="G584" s="29"/>
      <c r="H584" s="21">
        <v>711.44373299999984</v>
      </c>
      <c r="M584" s="21">
        <v>7492.8813959999998</v>
      </c>
      <c r="Q584" s="21">
        <v>1509</v>
      </c>
      <c r="S584" s="21">
        <v>67436</v>
      </c>
      <c r="U584" s="43"/>
      <c r="V584" s="43">
        <f t="shared" si="12"/>
        <v>7.0499999999999998E-3</v>
      </c>
      <c r="W584" s="21">
        <v>5.0156783176499991</v>
      </c>
      <c r="AB584" s="21">
        <v>20.149999999999999</v>
      </c>
      <c r="AC584" s="21">
        <v>13.34</v>
      </c>
      <c r="AF584" s="21">
        <f t="shared" si="13"/>
        <v>108.01698431697537</v>
      </c>
    </row>
    <row r="585" spans="1:32" s="21" customFormat="1" ht="15">
      <c r="A585" s="24" t="s">
        <v>187</v>
      </c>
      <c r="B585" s="20">
        <v>38270</v>
      </c>
      <c r="C585" s="25">
        <v>3.0273972602739727</v>
      </c>
      <c r="D585" s="28">
        <v>100</v>
      </c>
      <c r="E585" s="42">
        <v>1111.1099999999999</v>
      </c>
      <c r="F585" s="21">
        <v>8260.1028509999996</v>
      </c>
      <c r="G585" s="29"/>
      <c r="H585" s="21">
        <v>759.777018</v>
      </c>
      <c r="M585" s="21">
        <v>7500.3258329999999</v>
      </c>
      <c r="Q585" s="21">
        <v>1429.9999999999998</v>
      </c>
      <c r="S585" s="21">
        <v>67503</v>
      </c>
      <c r="U585" s="43"/>
      <c r="V585" s="43">
        <f t="shared" si="12"/>
        <v>7.2099999999999994E-3</v>
      </c>
      <c r="W585" s="21">
        <v>5.4779922997799995</v>
      </c>
      <c r="AB585" s="21">
        <v>20.2</v>
      </c>
      <c r="AC585" s="21">
        <v>13.46</v>
      </c>
      <c r="AF585" s="21">
        <f t="shared" si="13"/>
        <v>111.17909851217462</v>
      </c>
    </row>
    <row r="586" spans="1:32" s="21" customFormat="1" ht="15">
      <c r="A586" s="24" t="s">
        <v>187</v>
      </c>
      <c r="B586" s="20">
        <v>38270</v>
      </c>
      <c r="C586" s="25">
        <v>3.0273972602739727</v>
      </c>
      <c r="D586" s="28">
        <v>100</v>
      </c>
      <c r="E586" s="42">
        <v>1111.1099999999999</v>
      </c>
      <c r="F586" s="21">
        <v>7488.2147339999992</v>
      </c>
      <c r="G586" s="29"/>
      <c r="H586" s="21">
        <v>649.55490599999996</v>
      </c>
      <c r="M586" s="21">
        <v>6838.6598279999989</v>
      </c>
      <c r="S586" s="21">
        <v>61548</v>
      </c>
      <c r="U586" s="43"/>
      <c r="V586" s="43">
        <f t="shared" si="12"/>
        <v>7.4400000000000004E-3</v>
      </c>
      <c r="W586" s="21">
        <v>4.8326885006399998</v>
      </c>
      <c r="AB586" s="21">
        <v>20.22</v>
      </c>
      <c r="AC586" s="21">
        <v>13.31</v>
      </c>
      <c r="AF586" s="21">
        <f t="shared" si="13"/>
        <v>107.23626025799041</v>
      </c>
    </row>
    <row r="587" spans="1:32" s="21" customFormat="1" ht="15">
      <c r="A587" s="24" t="s">
        <v>187</v>
      </c>
      <c r="B587" s="20">
        <v>39000</v>
      </c>
      <c r="C587" s="25">
        <v>5.0273972602739727</v>
      </c>
      <c r="D587" s="28">
        <v>100</v>
      </c>
      <c r="E587" s="42">
        <v>1111.1099999999999</v>
      </c>
      <c r="F587" s="21">
        <v>18849.98115</v>
      </c>
      <c r="G587" s="29"/>
      <c r="H587" s="21">
        <v>502.22171999999989</v>
      </c>
      <c r="M587" s="21">
        <v>18347.759429999998</v>
      </c>
      <c r="S587" s="21">
        <v>165130.00000000003</v>
      </c>
      <c r="U587" s="43"/>
      <c r="V587" s="43">
        <f t="shared" si="12"/>
        <v>6.3300000000000006E-3</v>
      </c>
      <c r="W587" s="21">
        <v>3.1790634875999997</v>
      </c>
      <c r="AB587" s="21">
        <v>28</v>
      </c>
      <c r="AC587" s="21">
        <v>16.93</v>
      </c>
      <c r="AF587" s="21">
        <f t="shared" si="13"/>
        <v>232.79448331656567</v>
      </c>
    </row>
    <row r="588" spans="1:32" s="21" customFormat="1" ht="15">
      <c r="A588" s="24" t="s">
        <v>187</v>
      </c>
      <c r="B588" s="20">
        <v>39000</v>
      </c>
      <c r="C588" s="25">
        <v>5.0273972602739727</v>
      </c>
      <c r="D588" s="28">
        <v>100</v>
      </c>
      <c r="E588" s="42">
        <v>1111.1099999999999</v>
      </c>
      <c r="F588" s="21">
        <v>17170.316163</v>
      </c>
      <c r="G588" s="29"/>
      <c r="H588" s="21">
        <v>567.44387699999993</v>
      </c>
      <c r="M588" s="21">
        <v>16602.872285999998</v>
      </c>
      <c r="S588" s="21">
        <v>149426</v>
      </c>
      <c r="U588" s="43"/>
      <c r="V588" s="43">
        <f t="shared" si="12"/>
        <v>6.9299999999999995E-3</v>
      </c>
      <c r="W588" s="21">
        <v>3.9323860676099991</v>
      </c>
      <c r="AB588" s="21">
        <v>27</v>
      </c>
      <c r="AC588" s="21">
        <v>16.62</v>
      </c>
      <c r="AF588" s="21">
        <f t="shared" si="13"/>
        <v>219.33761155527662</v>
      </c>
    </row>
    <row r="589" spans="1:32" s="21" customFormat="1" ht="15">
      <c r="A589" s="24" t="s">
        <v>187</v>
      </c>
      <c r="B589" s="20">
        <v>39000</v>
      </c>
      <c r="C589" s="25">
        <v>5.0273972602739727</v>
      </c>
      <c r="D589" s="28">
        <v>100</v>
      </c>
      <c r="E589" s="42">
        <v>1111.1099999999999</v>
      </c>
      <c r="F589" s="21">
        <v>16918.983080999998</v>
      </c>
      <c r="G589" s="29"/>
      <c r="H589" s="21">
        <v>553.55500199999994</v>
      </c>
      <c r="M589" s="21">
        <v>16365.428078999998</v>
      </c>
      <c r="S589" s="21">
        <v>147289</v>
      </c>
      <c r="U589" s="43"/>
      <c r="V589" s="43">
        <f t="shared" si="12"/>
        <v>6.8500000000000002E-3</v>
      </c>
      <c r="W589" s="21">
        <v>3.7918517636999995</v>
      </c>
      <c r="AB589" s="21">
        <v>27.7</v>
      </c>
      <c r="AC589" s="21">
        <v>16.55</v>
      </c>
      <c r="AF589" s="21">
        <f t="shared" si="13"/>
        <v>216.37501711114012</v>
      </c>
    </row>
    <row r="590" spans="1:32" s="21" customFormat="1" ht="15">
      <c r="A590" s="24" t="s">
        <v>187</v>
      </c>
      <c r="B590" s="20">
        <v>39000</v>
      </c>
      <c r="C590" s="25">
        <v>5.0273972602739727</v>
      </c>
      <c r="D590" s="28">
        <v>100</v>
      </c>
      <c r="E590" s="42">
        <v>1111.1099999999999</v>
      </c>
      <c r="F590" s="21">
        <v>18137.204084999998</v>
      </c>
      <c r="G590" s="29"/>
      <c r="H590" s="21">
        <v>594.99940500000002</v>
      </c>
      <c r="M590" s="21">
        <v>17542.204679999999</v>
      </c>
      <c r="S590" s="21">
        <v>157880</v>
      </c>
      <c r="U590" s="43"/>
      <c r="V590" s="43">
        <f t="shared" si="12"/>
        <v>7.0099999999999997E-3</v>
      </c>
      <c r="W590" s="21">
        <v>4.1709458290499999</v>
      </c>
      <c r="AB590" s="21">
        <v>28.25</v>
      </c>
      <c r="AC590" s="21">
        <v>16.68</v>
      </c>
      <c r="AF590" s="21">
        <f t="shared" si="13"/>
        <v>221.89914379500459</v>
      </c>
    </row>
    <row r="591" spans="1:32" s="21" customFormat="1" ht="15">
      <c r="A591" s="19" t="s">
        <v>187</v>
      </c>
      <c r="B591" s="20">
        <v>39187.1</v>
      </c>
      <c r="C591" s="21">
        <v>5.5399999999999956</v>
      </c>
      <c r="D591" s="28">
        <v>100</v>
      </c>
      <c r="E591" s="42">
        <v>1111.1099999999999</v>
      </c>
      <c r="G591" s="29"/>
      <c r="Q591" s="21">
        <v>1630.6666666666665</v>
      </c>
    </row>
    <row r="592" spans="1:32" s="21" customFormat="1" ht="15">
      <c r="A592" s="19" t="s">
        <v>187</v>
      </c>
      <c r="B592" s="20">
        <v>39187.1</v>
      </c>
      <c r="C592" s="21">
        <v>5.5399999999999956</v>
      </c>
      <c r="D592" s="28">
        <v>100</v>
      </c>
      <c r="E592" s="42">
        <v>1111.1099999999999</v>
      </c>
      <c r="G592" s="29"/>
      <c r="Q592" s="21">
        <v>1624.5555555555557</v>
      </c>
    </row>
    <row r="593" spans="1:32" s="21" customFormat="1" ht="15">
      <c r="A593" s="19" t="s">
        <v>187</v>
      </c>
      <c r="B593" s="20">
        <v>39485</v>
      </c>
      <c r="C593" s="21">
        <v>6.3561643835616435</v>
      </c>
      <c r="D593" s="28">
        <v>100</v>
      </c>
      <c r="E593" s="42">
        <v>1111.1099999999999</v>
      </c>
      <c r="F593" s="21">
        <v>25966.974032999999</v>
      </c>
      <c r="G593" s="29"/>
      <c r="H593" s="21">
        <v>575.55497999999989</v>
      </c>
      <c r="M593" s="21">
        <v>25391.419052999998</v>
      </c>
      <c r="S593" s="21">
        <v>228523</v>
      </c>
      <c r="V593" s="43">
        <f t="shared" ref="V593:V599" si="14">W593/H593</f>
        <v>6.8200000000000005E-3</v>
      </c>
      <c r="W593" s="21">
        <v>3.9252849635999993</v>
      </c>
      <c r="AB593" s="21">
        <v>30.72</v>
      </c>
      <c r="AC593" s="21">
        <v>17.73</v>
      </c>
      <c r="AF593" s="21">
        <f t="shared" ref="AF593:AF599" si="15">0.0256*AC593^3.222</f>
        <v>270.13416295580504</v>
      </c>
    </row>
    <row r="594" spans="1:32" s="21" customFormat="1" ht="15">
      <c r="A594" s="19" t="s">
        <v>187</v>
      </c>
      <c r="B594" s="20">
        <v>39485</v>
      </c>
      <c r="C594" s="21">
        <v>6.3561643835616435</v>
      </c>
      <c r="D594" s="28">
        <v>100</v>
      </c>
      <c r="E594" s="42">
        <v>1111.1099999999999</v>
      </c>
      <c r="F594" s="21">
        <v>25738.418705999997</v>
      </c>
      <c r="G594" s="29"/>
      <c r="H594" s="21">
        <v>576.44386799999995</v>
      </c>
      <c r="M594" s="21">
        <v>25161.974837999998</v>
      </c>
      <c r="S594" s="21">
        <v>226458</v>
      </c>
      <c r="V594" s="43">
        <f t="shared" si="14"/>
        <v>5.5899999999999995E-3</v>
      </c>
      <c r="W594" s="21">
        <v>3.2223212221199993</v>
      </c>
      <c r="AB594" s="21">
        <v>31.8</v>
      </c>
      <c r="AC594" s="21">
        <v>17.7</v>
      </c>
      <c r="AF594" s="21">
        <f t="shared" si="15"/>
        <v>268.66421842351639</v>
      </c>
    </row>
    <row r="595" spans="1:32" s="21" customFormat="1" ht="15">
      <c r="A595" s="19" t="s">
        <v>187</v>
      </c>
      <c r="B595" s="20">
        <v>39485</v>
      </c>
      <c r="C595" s="21">
        <v>6.3561643835616435</v>
      </c>
      <c r="D595" s="28">
        <v>100</v>
      </c>
      <c r="E595" s="42">
        <v>1111.1099999999999</v>
      </c>
      <c r="F595" s="21">
        <v>24264.086846999999</v>
      </c>
      <c r="G595" s="29"/>
      <c r="H595" s="21">
        <v>523.33280999999999</v>
      </c>
      <c r="M595" s="21">
        <v>23740.754036999999</v>
      </c>
      <c r="S595" s="21">
        <v>213667.00000000003</v>
      </c>
      <c r="V595" s="43">
        <f t="shared" si="14"/>
        <v>6.8399999999999997E-3</v>
      </c>
      <c r="W595" s="21">
        <v>3.5795964203999997</v>
      </c>
      <c r="AB595" s="21">
        <v>30.57</v>
      </c>
      <c r="AC595" s="21">
        <v>17.600000000000001</v>
      </c>
      <c r="AF595" s="21">
        <f t="shared" si="15"/>
        <v>263.80424579130295</v>
      </c>
    </row>
    <row r="596" spans="1:32" s="21" customFormat="1" ht="15">
      <c r="A596" s="19" t="s">
        <v>187</v>
      </c>
      <c r="B596" s="20">
        <v>39485</v>
      </c>
      <c r="C596" s="21">
        <v>6.3561643835616435</v>
      </c>
      <c r="D596" s="28">
        <v>100</v>
      </c>
      <c r="E596" s="42">
        <v>1111.1099999999999</v>
      </c>
      <c r="F596" s="21">
        <v>25437.307896000002</v>
      </c>
      <c r="G596" s="29"/>
      <c r="H596" s="21">
        <v>545.22167699999989</v>
      </c>
      <c r="M596" s="21">
        <v>24892.086219000001</v>
      </c>
      <c r="S596" s="21">
        <v>224029.00000000003</v>
      </c>
      <c r="V596" s="43">
        <f t="shared" si="14"/>
        <v>5.1800000000000006E-3</v>
      </c>
      <c r="W596" s="21">
        <v>2.8242482868599996</v>
      </c>
      <c r="AB596" s="21">
        <v>31</v>
      </c>
      <c r="AC596" s="21">
        <v>17.73</v>
      </c>
      <c r="AF596" s="21">
        <f t="shared" si="15"/>
        <v>270.13416295580504</v>
      </c>
    </row>
    <row r="597" spans="1:32" s="21" customFormat="1" ht="15">
      <c r="A597" s="19" t="s">
        <v>188</v>
      </c>
      <c r="B597" s="20">
        <v>37722</v>
      </c>
      <c r="C597" s="21">
        <v>0.27397260273972601</v>
      </c>
      <c r="D597" s="28">
        <v>100</v>
      </c>
      <c r="E597" s="42">
        <v>1111.1099999999999</v>
      </c>
      <c r="F597" s="21">
        <v>25.888863000000001</v>
      </c>
      <c r="G597" s="29"/>
      <c r="H597" s="21">
        <v>16.888871999999999</v>
      </c>
      <c r="M597" s="21">
        <v>8.9999910000000014</v>
      </c>
      <c r="Q597" s="21">
        <v>2.5555555555555554</v>
      </c>
      <c r="S597" s="21">
        <v>81.000000000000014</v>
      </c>
      <c r="V597" s="43">
        <f t="shared" si="14"/>
        <v>1.3460000000000001E-2</v>
      </c>
      <c r="W597" s="21">
        <v>0.22732421712000001</v>
      </c>
      <c r="AB597" s="21">
        <v>1.06</v>
      </c>
      <c r="AC597" s="21">
        <v>2.0099999999999998</v>
      </c>
      <c r="AF597" s="21">
        <f t="shared" si="15"/>
        <v>0.24273794019477929</v>
      </c>
    </row>
    <row r="598" spans="1:32" s="21" customFormat="1" ht="15">
      <c r="A598" s="19" t="s">
        <v>188</v>
      </c>
      <c r="B598" s="20">
        <v>37722</v>
      </c>
      <c r="C598" s="21">
        <v>0.27397260273972601</v>
      </c>
      <c r="D598" s="28">
        <v>100</v>
      </c>
      <c r="E598" s="42">
        <v>1111.1099999999999</v>
      </c>
      <c r="F598" s="21">
        <v>22.999976999999998</v>
      </c>
      <c r="G598" s="29"/>
      <c r="H598" s="21">
        <v>14.222207999999998</v>
      </c>
      <c r="M598" s="21">
        <v>8.7777689999999993</v>
      </c>
      <c r="Q598" s="21">
        <v>3.1111111111111112</v>
      </c>
      <c r="S598" s="21">
        <v>79.000000000000014</v>
      </c>
      <c r="V598" s="43">
        <f t="shared" si="14"/>
        <v>1.1339999999999999E-2</v>
      </c>
      <c r="W598" s="21">
        <v>0.16127983871999998</v>
      </c>
      <c r="AB598" s="21">
        <v>1.1200000000000001</v>
      </c>
      <c r="AC598" s="21">
        <v>2.04</v>
      </c>
      <c r="AF598" s="21">
        <f t="shared" si="15"/>
        <v>0.2546058421885527</v>
      </c>
    </row>
    <row r="599" spans="1:32" s="21" customFormat="1" ht="15">
      <c r="A599" s="19" t="s">
        <v>188</v>
      </c>
      <c r="B599" s="20">
        <v>37722</v>
      </c>
      <c r="C599" s="21">
        <v>0.27397260273972601</v>
      </c>
      <c r="D599" s="28">
        <v>100</v>
      </c>
      <c r="E599" s="42">
        <v>1111.1099999999999</v>
      </c>
      <c r="F599" s="21">
        <v>29.222192999999997</v>
      </c>
      <c r="G599" s="29"/>
      <c r="H599" s="21">
        <v>17.777759999999997</v>
      </c>
      <c r="M599" s="21">
        <v>11.444432999999998</v>
      </c>
      <c r="S599" s="21">
        <v>103</v>
      </c>
      <c r="V599" s="43">
        <f t="shared" si="14"/>
        <v>1.1970000000000001E-2</v>
      </c>
      <c r="W599" s="21">
        <v>0.21279978719999998</v>
      </c>
      <c r="AB599" s="21">
        <v>1.28</v>
      </c>
      <c r="AC599" s="21">
        <v>2.48</v>
      </c>
      <c r="AF599" s="21">
        <f t="shared" si="15"/>
        <v>0.47770884325448038</v>
      </c>
    </row>
    <row r="600" spans="1:32" s="21" customFormat="1" ht="15">
      <c r="A600" s="19" t="s">
        <v>188</v>
      </c>
      <c r="B600" s="20">
        <v>37939.550000000003</v>
      </c>
      <c r="C600" s="21">
        <v>0.87000000000000799</v>
      </c>
      <c r="D600" s="28">
        <v>100</v>
      </c>
      <c r="E600" s="42">
        <v>1111.1099999999999</v>
      </c>
      <c r="G600" s="29"/>
      <c r="Q600" s="21">
        <v>219.2222222222222</v>
      </c>
    </row>
    <row r="601" spans="1:32" s="21" customFormat="1" ht="15">
      <c r="A601" s="19" t="s">
        <v>188</v>
      </c>
      <c r="B601" s="20">
        <v>37939.550000000003</v>
      </c>
      <c r="C601" s="21">
        <v>0.87000000000000799</v>
      </c>
      <c r="D601" s="28">
        <v>100</v>
      </c>
      <c r="E601" s="42">
        <v>1111.1099999999999</v>
      </c>
      <c r="G601" s="29"/>
      <c r="Q601" s="21">
        <v>322.11111111111109</v>
      </c>
    </row>
    <row r="602" spans="1:32" s="21" customFormat="1" ht="15">
      <c r="A602" s="19" t="s">
        <v>188</v>
      </c>
      <c r="B602" s="20">
        <v>37722</v>
      </c>
      <c r="C602" s="21">
        <v>0.27397260273972601</v>
      </c>
      <c r="D602" s="28">
        <v>100</v>
      </c>
      <c r="E602" s="42">
        <v>1111.1099999999999</v>
      </c>
      <c r="F602" s="21">
        <v>27.999972</v>
      </c>
      <c r="G602" s="29"/>
      <c r="H602" s="21">
        <v>18.222203999999998</v>
      </c>
      <c r="M602" s="21">
        <v>9.777768</v>
      </c>
      <c r="S602" s="21">
        <v>88</v>
      </c>
      <c r="V602" s="43">
        <f t="shared" ref="V602:V606" si="16">W602/H602</f>
        <v>1.3979999999999999E-2</v>
      </c>
      <c r="W602" s="21">
        <v>0.25474641191999997</v>
      </c>
      <c r="AB602" s="21">
        <v>1.18</v>
      </c>
      <c r="AC602" s="21">
        <v>2.0099999999999998</v>
      </c>
      <c r="AF602" s="21">
        <f t="shared" ref="AF602:AF606" si="17">0.0256*AC602^3.222</f>
        <v>0.24273794019477929</v>
      </c>
    </row>
    <row r="603" spans="1:32" s="21" customFormat="1" ht="15">
      <c r="A603" s="19" t="s">
        <v>188</v>
      </c>
      <c r="B603" s="20">
        <v>38178</v>
      </c>
      <c r="C603" s="21">
        <v>1.5232876712328767</v>
      </c>
      <c r="D603" s="28">
        <v>100</v>
      </c>
      <c r="E603" s="42">
        <v>1111.1099999999999</v>
      </c>
      <c r="F603" s="21">
        <v>1208.8876799999998</v>
      </c>
      <c r="G603" s="29"/>
      <c r="H603" s="21">
        <v>475.99952399999995</v>
      </c>
      <c r="M603" s="21">
        <v>732.88815599999998</v>
      </c>
      <c r="S603" s="21">
        <v>6596.0000000000009</v>
      </c>
      <c r="V603" s="43">
        <f t="shared" si="16"/>
        <v>8.6800000000000002E-3</v>
      </c>
      <c r="W603" s="21">
        <v>4.1316758683199994</v>
      </c>
      <c r="AB603" s="21">
        <v>7.82</v>
      </c>
      <c r="AC603" s="21">
        <v>6.4</v>
      </c>
      <c r="AF603" s="21">
        <f t="shared" si="17"/>
        <v>10.133321960875644</v>
      </c>
    </row>
    <row r="604" spans="1:32" s="21" customFormat="1" ht="15">
      <c r="A604" s="19" t="s">
        <v>188</v>
      </c>
      <c r="B604" s="20">
        <v>38178</v>
      </c>
      <c r="C604" s="21">
        <v>1.5232876712328767</v>
      </c>
      <c r="D604" s="28">
        <v>100</v>
      </c>
      <c r="E604" s="42">
        <v>1111.1099999999999</v>
      </c>
      <c r="F604" s="21">
        <v>1276.2209459999999</v>
      </c>
      <c r="G604" s="29"/>
      <c r="H604" s="21">
        <v>412.77736499999992</v>
      </c>
      <c r="M604" s="21">
        <v>863.44358099999988</v>
      </c>
      <c r="S604" s="21">
        <v>7771</v>
      </c>
      <c r="V604" s="43">
        <f t="shared" si="16"/>
        <v>8.7300000000000016E-3</v>
      </c>
      <c r="W604" s="21">
        <v>3.6035463964500001</v>
      </c>
      <c r="AB604" s="21">
        <v>8.1999999999999993</v>
      </c>
      <c r="AC604" s="21">
        <v>6.72</v>
      </c>
      <c r="AF604" s="21">
        <f t="shared" si="17"/>
        <v>11.858336311050508</v>
      </c>
    </row>
    <row r="605" spans="1:32" s="21" customFormat="1" ht="15">
      <c r="A605" s="19" t="s">
        <v>188</v>
      </c>
      <c r="B605" s="20">
        <v>38178</v>
      </c>
      <c r="C605" s="21">
        <v>1.5232876712328767</v>
      </c>
      <c r="D605" s="28">
        <v>100</v>
      </c>
      <c r="E605" s="42">
        <v>1111.1099999999999</v>
      </c>
      <c r="F605" s="21">
        <v>1293.1098179999999</v>
      </c>
      <c r="G605" s="29"/>
      <c r="H605" s="21">
        <v>476.22174599999988</v>
      </c>
      <c r="M605" s="21">
        <v>816.88807199999997</v>
      </c>
      <c r="S605" s="21">
        <v>7352.0000000000009</v>
      </c>
      <c r="V605" s="43">
        <f t="shared" si="16"/>
        <v>8.0500000000000016E-3</v>
      </c>
      <c r="W605" s="21">
        <v>3.8335850552999995</v>
      </c>
      <c r="AB605" s="21">
        <v>8.25</v>
      </c>
      <c r="AC605" s="21">
        <v>6.75</v>
      </c>
      <c r="AF605" s="21">
        <f t="shared" si="17"/>
        <v>12.029753306380524</v>
      </c>
    </row>
    <row r="606" spans="1:32" s="21" customFormat="1" ht="15">
      <c r="A606" s="19" t="s">
        <v>188</v>
      </c>
      <c r="B606" s="20">
        <v>38178</v>
      </c>
      <c r="C606" s="21">
        <v>1.5232876712328767</v>
      </c>
      <c r="D606" s="28">
        <v>100</v>
      </c>
      <c r="E606" s="42">
        <v>1111.1099999999999</v>
      </c>
      <c r="F606" s="21">
        <v>1178.5543769999999</v>
      </c>
      <c r="G606" s="29"/>
      <c r="H606" s="21">
        <v>412.55514299999993</v>
      </c>
      <c r="M606" s="21">
        <v>765.999234</v>
      </c>
      <c r="S606" s="21">
        <v>6894</v>
      </c>
      <c r="V606" s="43">
        <f t="shared" si="16"/>
        <v>9.300000000000001E-3</v>
      </c>
      <c r="W606" s="21">
        <v>3.8367628298999996</v>
      </c>
      <c r="AB606" s="21">
        <v>7.4</v>
      </c>
      <c r="AC606" s="21">
        <v>6.43</v>
      </c>
      <c r="AF606" s="21">
        <f t="shared" si="17"/>
        <v>10.287165340107988</v>
      </c>
    </row>
    <row r="607" spans="1:32" s="21" customFormat="1" ht="15">
      <c r="A607" s="19" t="s">
        <v>188</v>
      </c>
      <c r="B607" s="20">
        <v>38315.5</v>
      </c>
      <c r="C607" s="21">
        <v>1.9</v>
      </c>
      <c r="D607" s="28">
        <v>100</v>
      </c>
      <c r="E607" s="42">
        <v>1111.1099999999999</v>
      </c>
      <c r="G607" s="29"/>
      <c r="Q607" s="21">
        <v>405</v>
      </c>
    </row>
    <row r="608" spans="1:32" s="21" customFormat="1" ht="15">
      <c r="A608" s="19" t="s">
        <v>188</v>
      </c>
      <c r="B608" s="20">
        <v>38315.5</v>
      </c>
      <c r="C608" s="21">
        <v>1.9</v>
      </c>
      <c r="D608" s="28">
        <v>100</v>
      </c>
      <c r="E608" s="42">
        <v>1111.1099999999999</v>
      </c>
      <c r="G608" s="29"/>
      <c r="Q608" s="21">
        <v>630.33333333333326</v>
      </c>
    </row>
    <row r="609" spans="1:32" s="21" customFormat="1" ht="15">
      <c r="A609" s="19" t="s">
        <v>188</v>
      </c>
      <c r="B609" s="20">
        <v>38423</v>
      </c>
      <c r="C609" s="21">
        <v>2.1945205479452055</v>
      </c>
      <c r="D609" s="28">
        <v>100</v>
      </c>
      <c r="E609" s="42">
        <v>1111.1099999999999</v>
      </c>
      <c r="F609" s="21">
        <v>3901.4405429999997</v>
      </c>
      <c r="G609" s="29"/>
      <c r="H609" s="21">
        <v>719.99928</v>
      </c>
      <c r="M609" s="21">
        <v>3181.4412629999997</v>
      </c>
      <c r="S609" s="21">
        <v>28633</v>
      </c>
      <c r="V609" s="43">
        <f t="shared" ref="V609:V620" si="18">W609/H609</f>
        <v>8.1199999999999987E-3</v>
      </c>
      <c r="W609" s="21">
        <v>5.8463941535999995</v>
      </c>
      <c r="AB609" s="21">
        <v>14.25</v>
      </c>
      <c r="AC609" s="21">
        <v>10.57</v>
      </c>
      <c r="AF609" s="21">
        <f t="shared" ref="AF609:AF620" si="19">0.0256*AC609^3.222</f>
        <v>51.028120734820369</v>
      </c>
    </row>
    <row r="610" spans="1:32" s="21" customFormat="1" ht="15">
      <c r="A610" s="19" t="s">
        <v>188</v>
      </c>
      <c r="B610" s="20">
        <v>38423</v>
      </c>
      <c r="C610" s="21">
        <v>2.1945205479452055</v>
      </c>
      <c r="D610" s="28">
        <v>100</v>
      </c>
      <c r="E610" s="42">
        <v>1111.1099999999999</v>
      </c>
      <c r="F610" s="21">
        <v>3714.9962849999997</v>
      </c>
      <c r="G610" s="29"/>
      <c r="H610" s="21">
        <v>675.66599099999996</v>
      </c>
      <c r="M610" s="21">
        <v>3039.3302939999999</v>
      </c>
      <c r="S610" s="21">
        <v>27354.000000000004</v>
      </c>
      <c r="V610" s="43">
        <f t="shared" si="18"/>
        <v>8.8100000000000019E-3</v>
      </c>
      <c r="W610" s="21">
        <v>5.9526173807100005</v>
      </c>
      <c r="AB610" s="21">
        <v>13.9</v>
      </c>
      <c r="AC610" s="21">
        <v>10.57</v>
      </c>
      <c r="AF610" s="21">
        <f t="shared" si="19"/>
        <v>51.028120734820369</v>
      </c>
    </row>
    <row r="611" spans="1:32" s="21" customFormat="1" ht="15">
      <c r="A611" s="19" t="s">
        <v>188</v>
      </c>
      <c r="B611" s="20">
        <v>38423</v>
      </c>
      <c r="C611" s="21">
        <v>2.1945205479452055</v>
      </c>
      <c r="D611" s="28">
        <v>100</v>
      </c>
      <c r="E611" s="42">
        <v>1111.1099999999999</v>
      </c>
      <c r="F611" s="21">
        <v>3941.9960579999997</v>
      </c>
      <c r="G611" s="29"/>
      <c r="H611" s="21">
        <v>659.99934000000007</v>
      </c>
      <c r="M611" s="21">
        <v>3281.9967179999999</v>
      </c>
      <c r="S611" s="21">
        <v>29538.000000000004</v>
      </c>
      <c r="V611" s="43">
        <f t="shared" si="18"/>
        <v>8.6999999999999977E-3</v>
      </c>
      <c r="W611" s="21">
        <v>5.7419942579999992</v>
      </c>
      <c r="AB611" s="21">
        <v>14.5</v>
      </c>
      <c r="AC611" s="21">
        <v>10.73</v>
      </c>
      <c r="AF611" s="21">
        <f t="shared" si="19"/>
        <v>53.558976541534044</v>
      </c>
    </row>
    <row r="612" spans="1:32" s="21" customFormat="1" ht="15">
      <c r="A612" s="19" t="s">
        <v>188</v>
      </c>
      <c r="B612" s="20">
        <v>38423</v>
      </c>
      <c r="C612" s="21">
        <v>2.1945205479452055</v>
      </c>
      <c r="D612" s="28">
        <v>100</v>
      </c>
      <c r="E612" s="42">
        <v>1111.1099999999999</v>
      </c>
      <c r="F612" s="21">
        <v>3676.5518790000001</v>
      </c>
      <c r="G612" s="29"/>
      <c r="H612" s="21">
        <v>614.11049700000001</v>
      </c>
      <c r="M612" s="21">
        <v>3062.441382</v>
      </c>
      <c r="S612" s="21">
        <v>27562.000000000004</v>
      </c>
      <c r="V612" s="43">
        <f t="shared" si="18"/>
        <v>7.2399999999999999E-3</v>
      </c>
      <c r="W612" s="21">
        <v>4.4461599982799997</v>
      </c>
      <c r="AB612" s="21">
        <v>13.68</v>
      </c>
      <c r="AC612" s="21">
        <v>10.7</v>
      </c>
      <c r="AF612" s="21">
        <f t="shared" si="19"/>
        <v>53.077993510356151</v>
      </c>
    </row>
    <row r="613" spans="1:32" s="21" customFormat="1" ht="15">
      <c r="A613" s="19" t="s">
        <v>188</v>
      </c>
      <c r="B613" s="20">
        <v>38726</v>
      </c>
      <c r="C613" s="21">
        <v>3.0246575342465754</v>
      </c>
      <c r="D613" s="28">
        <v>100</v>
      </c>
      <c r="E613" s="42">
        <v>1111.1099999999999</v>
      </c>
      <c r="F613" s="21">
        <v>5999.4384449999998</v>
      </c>
      <c r="G613" s="29"/>
      <c r="H613" s="21">
        <v>609.22161299999993</v>
      </c>
      <c r="M613" s="21">
        <v>5390.2168320000001</v>
      </c>
      <c r="Q613" s="21">
        <v>1438</v>
      </c>
      <c r="S613" s="21">
        <v>48512.000000000007</v>
      </c>
      <c r="V613" s="43">
        <f t="shared" si="18"/>
        <v>8.6800000000000002E-3</v>
      </c>
      <c r="W613" s="21">
        <v>5.2880436008399991</v>
      </c>
      <c r="AB613" s="21">
        <v>18.45</v>
      </c>
      <c r="AC613" s="21">
        <v>12.57</v>
      </c>
      <c r="AF613" s="21">
        <f t="shared" si="19"/>
        <v>89.18631703291436</v>
      </c>
    </row>
    <row r="614" spans="1:32" s="21" customFormat="1" ht="15">
      <c r="A614" s="19" t="s">
        <v>188</v>
      </c>
      <c r="B614" s="20">
        <v>38726</v>
      </c>
      <c r="C614" s="21">
        <v>3.0246575342465754</v>
      </c>
      <c r="D614" s="28">
        <v>100</v>
      </c>
      <c r="E614" s="42">
        <v>1111.1099999999999</v>
      </c>
      <c r="F614" s="21">
        <v>5698.4387459999998</v>
      </c>
      <c r="G614" s="29"/>
      <c r="H614" s="21">
        <v>725.9992739999999</v>
      </c>
      <c r="M614" s="21">
        <v>4972.439472</v>
      </c>
      <c r="Q614" s="21">
        <v>1686</v>
      </c>
      <c r="S614" s="21">
        <v>44752</v>
      </c>
      <c r="V614" s="43">
        <f t="shared" si="18"/>
        <v>8.3900000000000016E-3</v>
      </c>
      <c r="W614" s="21">
        <v>6.0911339088599998</v>
      </c>
      <c r="AB614" s="21">
        <v>16.649999999999999</v>
      </c>
      <c r="AC614" s="21">
        <v>12.41</v>
      </c>
      <c r="AF614" s="21">
        <f t="shared" si="19"/>
        <v>85.580071561197741</v>
      </c>
    </row>
    <row r="615" spans="1:32" s="21" customFormat="1" ht="15">
      <c r="A615" s="19" t="s">
        <v>188</v>
      </c>
      <c r="B615" s="20">
        <v>38726</v>
      </c>
      <c r="C615" s="21">
        <v>3.0246575342465754</v>
      </c>
      <c r="D615" s="28">
        <v>100</v>
      </c>
      <c r="E615" s="42">
        <v>1111.1099999999999</v>
      </c>
      <c r="F615" s="21">
        <v>6455.4379889999991</v>
      </c>
      <c r="G615" s="29"/>
      <c r="H615" s="21">
        <v>749.8881389999998</v>
      </c>
      <c r="M615" s="21">
        <v>5705.5498499999994</v>
      </c>
      <c r="S615" s="21">
        <v>51350</v>
      </c>
      <c r="V615" s="43">
        <f t="shared" si="18"/>
        <v>8.2200000000000016E-3</v>
      </c>
      <c r="W615" s="21">
        <v>6.1640805025800001</v>
      </c>
      <c r="AB615" s="21">
        <v>18.2</v>
      </c>
      <c r="AC615" s="21">
        <v>12.51</v>
      </c>
      <c r="AF615" s="21">
        <f t="shared" si="19"/>
        <v>87.821938106964282</v>
      </c>
    </row>
    <row r="616" spans="1:32" s="21" customFormat="1" ht="15">
      <c r="A616" s="19" t="s">
        <v>188</v>
      </c>
      <c r="B616" s="20">
        <v>38726</v>
      </c>
      <c r="C616" s="21">
        <v>3.0246575342465754</v>
      </c>
      <c r="D616" s="28">
        <v>100</v>
      </c>
      <c r="E616" s="42">
        <v>1111.1099999999999</v>
      </c>
      <c r="F616" s="21">
        <v>6470.8824179999992</v>
      </c>
      <c r="G616" s="29"/>
      <c r="H616" s="21">
        <v>711.66595499999994</v>
      </c>
      <c r="M616" s="21">
        <v>5759.2164629999997</v>
      </c>
      <c r="S616" s="21">
        <v>51833</v>
      </c>
      <c r="V616" s="43">
        <f t="shared" si="18"/>
        <v>8.5800000000000008E-3</v>
      </c>
      <c r="W616" s="21">
        <v>6.1060938938999998</v>
      </c>
      <c r="AB616" s="21">
        <v>18.399999999999999</v>
      </c>
      <c r="AC616" s="21">
        <v>12.67</v>
      </c>
      <c r="AF616" s="21">
        <f t="shared" si="19"/>
        <v>91.492652475634927</v>
      </c>
    </row>
    <row r="617" spans="1:32" s="21" customFormat="1" ht="15">
      <c r="A617" s="19" t="s">
        <v>188</v>
      </c>
      <c r="B617" s="20">
        <v>39456</v>
      </c>
      <c r="C617" s="21">
        <v>5.0246575342465754</v>
      </c>
      <c r="D617" s="28">
        <v>100</v>
      </c>
      <c r="E617" s="42">
        <v>1111.1099999999999</v>
      </c>
      <c r="F617" s="21">
        <v>10069.656596999999</v>
      </c>
      <c r="G617" s="29"/>
      <c r="H617" s="21">
        <v>454.88843399999996</v>
      </c>
      <c r="M617" s="21">
        <v>9614.7681629999988</v>
      </c>
      <c r="S617" s="21">
        <v>86533</v>
      </c>
      <c r="V617" s="43">
        <f t="shared" si="18"/>
        <v>8.9499999999999996E-3</v>
      </c>
      <c r="W617" s="21">
        <v>4.0712514842999994</v>
      </c>
      <c r="AB617" s="21">
        <v>24.5</v>
      </c>
      <c r="AC617" s="21">
        <v>15.12</v>
      </c>
      <c r="AF617" s="21">
        <f t="shared" si="19"/>
        <v>161.71705968087639</v>
      </c>
    </row>
    <row r="618" spans="1:32" s="21" customFormat="1" ht="15">
      <c r="A618" s="19" t="s">
        <v>188</v>
      </c>
      <c r="B618" s="20">
        <v>39456</v>
      </c>
      <c r="C618" s="21">
        <v>5.0246575342465754</v>
      </c>
      <c r="D618" s="28">
        <v>100</v>
      </c>
      <c r="E618" s="42">
        <v>1111.1099999999999</v>
      </c>
      <c r="F618" s="21">
        <v>11067.100043999999</v>
      </c>
      <c r="G618" s="29"/>
      <c r="H618" s="21">
        <v>488.77728899999994</v>
      </c>
      <c r="M618" s="21">
        <v>10578.322754999999</v>
      </c>
      <c r="S618" s="21">
        <v>95205</v>
      </c>
      <c r="V618" s="43">
        <f t="shared" si="18"/>
        <v>8.77E-3</v>
      </c>
      <c r="W618" s="21">
        <v>4.2865768245299991</v>
      </c>
      <c r="AB618" s="21">
        <v>24.6</v>
      </c>
      <c r="AC618" s="21">
        <v>15.6</v>
      </c>
      <c r="AF618" s="21">
        <f t="shared" si="19"/>
        <v>178.84937269000949</v>
      </c>
    </row>
    <row r="619" spans="1:32" s="21" customFormat="1" ht="15">
      <c r="A619" s="19" t="s">
        <v>188</v>
      </c>
      <c r="B619" s="20">
        <v>39456</v>
      </c>
      <c r="C619" s="21">
        <v>5.0246575342465754</v>
      </c>
      <c r="D619" s="28">
        <v>100</v>
      </c>
      <c r="E619" s="42">
        <v>1111.1099999999999</v>
      </c>
      <c r="F619" s="21">
        <v>10479.433965</v>
      </c>
      <c r="G619" s="29"/>
      <c r="H619" s="21">
        <v>463.44398100000001</v>
      </c>
      <c r="M619" s="21">
        <v>10015.989984</v>
      </c>
      <c r="S619" s="21">
        <v>90144</v>
      </c>
      <c r="V619" s="43">
        <f t="shared" si="18"/>
        <v>8.6999999999999994E-3</v>
      </c>
      <c r="W619" s="21">
        <v>4.0319626347000002</v>
      </c>
      <c r="AB619" s="21">
        <v>25</v>
      </c>
      <c r="AC619" s="21">
        <v>15.25</v>
      </c>
      <c r="AF619" s="21">
        <f t="shared" si="19"/>
        <v>166.23995079140181</v>
      </c>
    </row>
    <row r="620" spans="1:32" s="21" customFormat="1" ht="15">
      <c r="A620" s="19" t="s">
        <v>188</v>
      </c>
      <c r="B620" s="20">
        <v>39456</v>
      </c>
      <c r="C620" s="21">
        <v>5.0246575342465754</v>
      </c>
      <c r="D620" s="28">
        <v>100</v>
      </c>
      <c r="E620" s="42">
        <v>1111.1099999999999</v>
      </c>
      <c r="F620" s="21">
        <v>11224.877664</v>
      </c>
      <c r="G620" s="29"/>
      <c r="H620" s="21">
        <v>417.22180499999996</v>
      </c>
      <c r="M620" s="21">
        <v>10807.655859</v>
      </c>
      <c r="S620" s="21">
        <v>97269</v>
      </c>
      <c r="V620" s="43">
        <f t="shared" si="18"/>
        <v>8.0099999999999998E-3</v>
      </c>
      <c r="W620" s="21">
        <v>3.3419466580499995</v>
      </c>
      <c r="AB620" s="21">
        <v>24.5</v>
      </c>
      <c r="AC620" s="21">
        <v>15.44</v>
      </c>
      <c r="AF620" s="21">
        <f t="shared" si="19"/>
        <v>173.00615453187021</v>
      </c>
    </row>
    <row r="621" spans="1:32" s="21" customFormat="1" ht="15">
      <c r="A621" s="19" t="s">
        <v>188</v>
      </c>
      <c r="B621" s="20">
        <v>39644.1</v>
      </c>
      <c r="C621" s="21">
        <v>5.5399999999999956</v>
      </c>
      <c r="D621" s="28">
        <v>100</v>
      </c>
      <c r="E621" s="42">
        <v>1111.1099999999999</v>
      </c>
      <c r="G621" s="29"/>
      <c r="Q621" s="21">
        <v>1722</v>
      </c>
    </row>
    <row r="622" spans="1:32" s="21" customFormat="1" ht="15">
      <c r="A622" s="19" t="s">
        <v>188</v>
      </c>
      <c r="B622" s="20">
        <v>39644.1</v>
      </c>
      <c r="C622" s="21">
        <v>5.5399999999999956</v>
      </c>
      <c r="D622" s="28">
        <v>100</v>
      </c>
      <c r="E622" s="42">
        <v>1111.1099999999999</v>
      </c>
      <c r="G622" s="29"/>
      <c r="Q622" s="21">
        <v>2078.6666666666665</v>
      </c>
    </row>
    <row r="623" spans="1:32" s="21" customFormat="1" ht="15">
      <c r="A623" s="19" t="s">
        <v>169</v>
      </c>
      <c r="B623" s="20">
        <v>31841.200000000001</v>
      </c>
      <c r="C623" s="21">
        <v>0.08</v>
      </c>
      <c r="D623" s="28">
        <v>100</v>
      </c>
      <c r="E623" s="42">
        <v>1109.8779999999999</v>
      </c>
      <c r="G623" s="29"/>
      <c r="AB623" s="21">
        <v>0.3671875</v>
      </c>
    </row>
    <row r="624" spans="1:32" s="21" customFormat="1" ht="15">
      <c r="A624" s="19" t="s">
        <v>169</v>
      </c>
      <c r="B624" s="20">
        <v>31932.45</v>
      </c>
      <c r="C624" s="21">
        <v>0.33</v>
      </c>
      <c r="D624" s="28">
        <v>100</v>
      </c>
      <c r="E624" s="42">
        <v>1109.8779999999999</v>
      </c>
      <c r="G624" s="29"/>
      <c r="AB624" s="21">
        <v>0.55249999999999999</v>
      </c>
    </row>
    <row r="625" spans="1:29" s="21" customFormat="1" ht="15">
      <c r="A625" s="19" t="s">
        <v>169</v>
      </c>
      <c r="B625" s="20">
        <v>32023.7</v>
      </c>
      <c r="C625" s="21">
        <v>0.57999999999999996</v>
      </c>
      <c r="D625" s="28">
        <v>100</v>
      </c>
      <c r="E625" s="42">
        <v>1109.8779999999999</v>
      </c>
      <c r="G625" s="29"/>
      <c r="AB625" s="21">
        <v>0.74156250000000001</v>
      </c>
    </row>
    <row r="626" spans="1:29" s="21" customFormat="1" ht="15">
      <c r="A626" s="19" t="s">
        <v>169</v>
      </c>
      <c r="B626" s="20">
        <v>32114.95</v>
      </c>
      <c r="C626" s="21">
        <v>0.83</v>
      </c>
      <c r="D626" s="28">
        <v>94.604992620810577</v>
      </c>
      <c r="E626" s="42">
        <v>1050</v>
      </c>
      <c r="G626" s="29"/>
      <c r="AB626" s="21">
        <v>1.4156249999999999</v>
      </c>
      <c r="AC626" s="21">
        <v>0.30312499999999998</v>
      </c>
    </row>
    <row r="627" spans="1:29" s="21" customFormat="1" ht="15">
      <c r="A627" s="19" t="s">
        <v>169</v>
      </c>
      <c r="B627" s="20">
        <v>32206.2</v>
      </c>
      <c r="C627" s="21">
        <v>1.08</v>
      </c>
      <c r="D627" s="28">
        <v>94.604992620810577</v>
      </c>
      <c r="E627" s="42">
        <v>1050</v>
      </c>
      <c r="G627" s="29"/>
      <c r="AB627" s="21">
        <v>2.3687499999999999</v>
      </c>
      <c r="AC627" s="21">
        <v>1.2124999999999999</v>
      </c>
    </row>
    <row r="628" spans="1:29" s="21" customFormat="1" ht="15">
      <c r="A628" s="19" t="s">
        <v>169</v>
      </c>
      <c r="B628" s="20">
        <v>32297.45</v>
      </c>
      <c r="C628" s="21">
        <v>1.33</v>
      </c>
      <c r="D628" s="28">
        <v>94.604992620810577</v>
      </c>
      <c r="E628" s="42">
        <v>1050</v>
      </c>
      <c r="G628" s="29"/>
      <c r="AB628" s="21">
        <v>3.0281250000000002</v>
      </c>
      <c r="AC628" s="21">
        <v>2.3187500000000001</v>
      </c>
    </row>
    <row r="629" spans="1:29" s="21" customFormat="1" ht="15">
      <c r="A629" s="19" t="s">
        <v>169</v>
      </c>
      <c r="B629" s="20">
        <v>32388.7</v>
      </c>
      <c r="C629" s="21">
        <v>1.58</v>
      </c>
      <c r="D629" s="28">
        <v>94.604992620810577</v>
      </c>
      <c r="E629" s="42">
        <v>1050</v>
      </c>
      <c r="G629" s="29"/>
      <c r="AB629" s="21">
        <v>3.6312500000000001</v>
      </c>
      <c r="AC629" s="21">
        <v>3.078125</v>
      </c>
    </row>
    <row r="630" spans="1:29" s="21" customFormat="1" ht="15">
      <c r="A630" s="19" t="s">
        <v>169</v>
      </c>
      <c r="B630" s="20">
        <v>32479.95</v>
      </c>
      <c r="C630" s="21">
        <v>1.83</v>
      </c>
      <c r="D630" s="28">
        <v>89.198993042478548</v>
      </c>
      <c r="E630" s="42">
        <v>990</v>
      </c>
      <c r="G630" s="29"/>
      <c r="AB630" s="21">
        <v>4.7750000000000004</v>
      </c>
      <c r="AC630" s="21">
        <v>4.203125</v>
      </c>
    </row>
    <row r="631" spans="1:29" s="21" customFormat="1" ht="15">
      <c r="A631" s="19" t="s">
        <v>169</v>
      </c>
      <c r="B631" s="20">
        <v>32571.200000000001</v>
      </c>
      <c r="C631" s="21">
        <v>2.08</v>
      </c>
      <c r="D631" s="28">
        <v>89.198993042478548</v>
      </c>
      <c r="E631" s="42">
        <v>990</v>
      </c>
      <c r="G631" s="29"/>
      <c r="AB631" s="21">
        <v>5.8093750000000002</v>
      </c>
      <c r="AC631" s="21">
        <v>4.984375</v>
      </c>
    </row>
    <row r="632" spans="1:29" s="21" customFormat="1" ht="15">
      <c r="A632" s="19" t="s">
        <v>169</v>
      </c>
      <c r="B632" s="20">
        <v>32662.45</v>
      </c>
      <c r="C632" s="21">
        <v>2.33</v>
      </c>
      <c r="D632" s="28">
        <v>89.198993042478548</v>
      </c>
      <c r="E632" s="42">
        <v>990</v>
      </c>
      <c r="G632" s="29"/>
      <c r="AB632" s="21">
        <v>6.1774193548387091</v>
      </c>
      <c r="AC632" s="21">
        <v>5.4645161290322584</v>
      </c>
    </row>
    <row r="633" spans="1:29" s="21" customFormat="1" ht="15">
      <c r="A633" s="19" t="s">
        <v>169</v>
      </c>
      <c r="B633" s="20">
        <v>32753.7</v>
      </c>
      <c r="C633" s="21">
        <v>2.58</v>
      </c>
      <c r="D633" s="28">
        <v>89.198993042478548</v>
      </c>
      <c r="E633" s="42">
        <v>990</v>
      </c>
      <c r="G633" s="29"/>
      <c r="AB633" s="21">
        <v>6.4354838709677411</v>
      </c>
      <c r="AC633" s="21">
        <v>6.1032258064516141</v>
      </c>
    </row>
    <row r="634" spans="1:29" s="21" customFormat="1" ht="15">
      <c r="A634" s="19" t="s">
        <v>169</v>
      </c>
      <c r="B634" s="20">
        <v>32844.949999999997</v>
      </c>
      <c r="C634" s="21">
        <v>2.83</v>
      </c>
      <c r="D634" s="28">
        <v>89.198993042478548</v>
      </c>
      <c r="E634" s="42">
        <v>990</v>
      </c>
      <c r="G634" s="29"/>
      <c r="AB634" s="21">
        <v>7.1354838709677413</v>
      </c>
      <c r="AC634" s="21">
        <v>6.6645161290322577</v>
      </c>
    </row>
    <row r="635" spans="1:29" s="21" customFormat="1" ht="15">
      <c r="A635" s="19" t="s">
        <v>169</v>
      </c>
      <c r="B635" s="20">
        <v>32936.199999999997</v>
      </c>
      <c r="C635" s="21">
        <v>3.08</v>
      </c>
      <c r="D635" s="28">
        <v>87.577193168978937</v>
      </c>
      <c r="E635" s="42">
        <v>972</v>
      </c>
      <c r="G635" s="29"/>
      <c r="AB635" s="21">
        <v>7.4709677419354845</v>
      </c>
      <c r="AC635" s="21">
        <v>6.9419354838709673</v>
      </c>
    </row>
    <row r="636" spans="1:29" s="21" customFormat="1" ht="15">
      <c r="A636" s="19" t="s">
        <v>169</v>
      </c>
      <c r="B636" s="20">
        <v>33027.449999999997</v>
      </c>
      <c r="C636" s="21">
        <v>3.33</v>
      </c>
      <c r="D636" s="28">
        <v>87.577193168978937</v>
      </c>
      <c r="E636" s="42">
        <v>972</v>
      </c>
      <c r="G636" s="29"/>
      <c r="AC636" s="21">
        <v>7.058064516129031</v>
      </c>
    </row>
    <row r="637" spans="1:29" s="21" customFormat="1" ht="15">
      <c r="A637" s="19" t="s">
        <v>169</v>
      </c>
      <c r="B637" s="20">
        <v>33118.699999999997</v>
      </c>
      <c r="C637" s="21">
        <v>3.58</v>
      </c>
      <c r="D637" s="28">
        <v>87.577193168978937</v>
      </c>
      <c r="E637" s="42">
        <v>972</v>
      </c>
      <c r="G637" s="29"/>
      <c r="AB637" s="21">
        <v>7.8483870967741947</v>
      </c>
      <c r="AC637" s="21">
        <v>7.4225806451612915</v>
      </c>
    </row>
    <row r="638" spans="1:29" s="21" customFormat="1" ht="15">
      <c r="A638" s="19" t="s">
        <v>169</v>
      </c>
      <c r="B638" s="20">
        <v>33209.949999999997</v>
      </c>
      <c r="C638" s="21">
        <v>3.83</v>
      </c>
      <c r="D638" s="28">
        <v>87.577193168978937</v>
      </c>
      <c r="E638" s="42">
        <v>972</v>
      </c>
      <c r="G638" s="29"/>
      <c r="AC638" s="21">
        <v>7.6935483870967722</v>
      </c>
    </row>
    <row r="639" spans="1:29" s="21" customFormat="1" ht="15">
      <c r="A639" s="19" t="s">
        <v>169</v>
      </c>
      <c r="B639" s="20">
        <v>33301.199999999997</v>
      </c>
      <c r="C639" s="21">
        <v>4.08</v>
      </c>
      <c r="D639" s="28">
        <v>87.577193168978937</v>
      </c>
      <c r="E639" s="42">
        <v>972</v>
      </c>
      <c r="G639" s="29"/>
      <c r="AC639" s="21">
        <v>7.8903225806451607</v>
      </c>
    </row>
    <row r="640" spans="1:29" s="21" customFormat="1" ht="15">
      <c r="A640" s="19" t="s">
        <v>169</v>
      </c>
      <c r="B640" s="20">
        <v>33392.449999999997</v>
      </c>
      <c r="C640" s="21">
        <v>4.33</v>
      </c>
      <c r="D640" s="28">
        <v>87.577193168978937</v>
      </c>
      <c r="E640" s="42">
        <v>972</v>
      </c>
      <c r="G640" s="29"/>
      <c r="AC640" s="21">
        <v>8.3935483870967698</v>
      </c>
    </row>
    <row r="641" spans="1:29" s="21" customFormat="1" ht="15">
      <c r="A641" s="19" t="s">
        <v>169</v>
      </c>
      <c r="B641" s="20">
        <v>33483.699999999997</v>
      </c>
      <c r="C641" s="21">
        <v>4.58</v>
      </c>
      <c r="D641" s="28">
        <v>87.577193168978937</v>
      </c>
      <c r="E641" s="42">
        <v>972</v>
      </c>
      <c r="G641" s="29"/>
      <c r="AB641" s="21">
        <v>9.2225806451612904</v>
      </c>
      <c r="AC641" s="21">
        <v>8.6741935483870964</v>
      </c>
    </row>
    <row r="642" spans="1:29" s="21" customFormat="1" ht="15">
      <c r="A642" s="19" t="s">
        <v>169</v>
      </c>
      <c r="B642" s="20">
        <v>33848.699999999997</v>
      </c>
      <c r="C642" s="21">
        <v>5.58</v>
      </c>
      <c r="D642" s="28">
        <v>87.577193168978937</v>
      </c>
      <c r="E642" s="42">
        <v>972</v>
      </c>
      <c r="G642" s="29"/>
      <c r="AC642" s="21">
        <v>9.5483870967741939</v>
      </c>
    </row>
    <row r="643" spans="1:29" s="21" customFormat="1" ht="15">
      <c r="A643" s="19" t="s">
        <v>169</v>
      </c>
      <c r="B643" s="20">
        <v>34002</v>
      </c>
      <c r="C643" s="21">
        <v>6</v>
      </c>
      <c r="D643" s="28">
        <v>87.577193168978937</v>
      </c>
      <c r="E643" s="42">
        <v>972</v>
      </c>
      <c r="G643" s="29"/>
      <c r="AC643" s="21">
        <v>9.7709677419354808</v>
      </c>
    </row>
    <row r="644" spans="1:29" s="21" customFormat="1" ht="15">
      <c r="A644" s="19" t="s">
        <v>169</v>
      </c>
      <c r="B644" s="20">
        <v>34184.5</v>
      </c>
      <c r="C644" s="21">
        <v>6.5</v>
      </c>
      <c r="D644" s="28">
        <v>87.577193168978937</v>
      </c>
      <c r="E644" s="42">
        <v>972</v>
      </c>
      <c r="G644" s="29"/>
      <c r="AB644" s="21">
        <v>12.043333333333331</v>
      </c>
      <c r="AC644" s="21">
        <v>10.583333333333336</v>
      </c>
    </row>
    <row r="645" spans="1:29" s="21" customFormat="1" ht="15">
      <c r="A645" s="19" t="s">
        <v>169</v>
      </c>
      <c r="B645" s="20">
        <v>34487.449999999997</v>
      </c>
      <c r="C645" s="21">
        <v>7.33</v>
      </c>
      <c r="D645" s="28">
        <v>87.577193168978937</v>
      </c>
      <c r="E645" s="42">
        <v>972</v>
      </c>
      <c r="G645" s="29"/>
      <c r="AB645" s="21">
        <v>12.993333333333336</v>
      </c>
      <c r="AC645" s="21">
        <v>11.053333333333335</v>
      </c>
    </row>
    <row r="646" spans="1:29" s="21" customFormat="1" ht="15">
      <c r="A646" s="19" t="s">
        <v>169</v>
      </c>
      <c r="B646" s="20">
        <v>35432.800000000003</v>
      </c>
      <c r="C646" s="21">
        <v>9.92</v>
      </c>
      <c r="D646" s="28">
        <v>87.577193168978937</v>
      </c>
      <c r="E646" s="42">
        <v>972</v>
      </c>
      <c r="G646" s="29"/>
      <c r="AB646" s="21">
        <v>15.086206896551724</v>
      </c>
      <c r="AC646" s="21">
        <v>12.255172413793105</v>
      </c>
    </row>
    <row r="647" spans="1:29" s="21" customFormat="1" ht="15">
      <c r="A647" s="19" t="s">
        <v>170</v>
      </c>
      <c r="B647" s="20">
        <v>31841.200000000001</v>
      </c>
      <c r="C647" s="21">
        <v>0.08</v>
      </c>
      <c r="D647" s="28">
        <v>100</v>
      </c>
      <c r="E647" s="42">
        <v>1109.8779999999999</v>
      </c>
      <c r="G647" s="29"/>
      <c r="AB647" s="21">
        <v>0.36343750000000002</v>
      </c>
    </row>
    <row r="648" spans="1:29" s="21" customFormat="1" ht="15">
      <c r="A648" s="19" t="s">
        <v>170</v>
      </c>
      <c r="B648" s="20">
        <v>31932.45</v>
      </c>
      <c r="C648" s="21">
        <v>0.33</v>
      </c>
      <c r="D648" s="28">
        <v>100</v>
      </c>
      <c r="E648" s="42">
        <v>1109.8779999999999</v>
      </c>
      <c r="G648" s="29"/>
      <c r="AB648" s="21">
        <v>1.1825000000000001</v>
      </c>
    </row>
    <row r="649" spans="1:29" s="21" customFormat="1" ht="15">
      <c r="A649" s="19" t="s">
        <v>170</v>
      </c>
      <c r="B649" s="20">
        <v>32023.7</v>
      </c>
      <c r="C649" s="21">
        <v>0.57999999999999996</v>
      </c>
      <c r="D649" s="28">
        <v>100</v>
      </c>
      <c r="E649" s="42">
        <v>1109.8779999999999</v>
      </c>
      <c r="G649" s="29"/>
      <c r="AB649" s="21">
        <v>2.3565624999999999</v>
      </c>
    </row>
    <row r="650" spans="1:29" s="21" customFormat="1" ht="15">
      <c r="A650" s="19" t="s">
        <v>170</v>
      </c>
      <c r="B650" s="20">
        <v>32114.95</v>
      </c>
      <c r="C650" s="21">
        <v>0.83</v>
      </c>
      <c r="D650" s="28">
        <v>94.604992620810577</v>
      </c>
      <c r="E650" s="42">
        <v>1050</v>
      </c>
      <c r="G650" s="29"/>
      <c r="AB650" s="21">
        <v>4.8125</v>
      </c>
      <c r="AC650" s="21">
        <v>4.78125</v>
      </c>
    </row>
    <row r="651" spans="1:29" s="21" customFormat="1" ht="15">
      <c r="A651" s="19" t="s">
        <v>170</v>
      </c>
      <c r="B651" s="20">
        <v>32206.2</v>
      </c>
      <c r="C651" s="21">
        <v>1.08</v>
      </c>
      <c r="D651" s="28">
        <v>94.604992620810577</v>
      </c>
      <c r="E651" s="42">
        <v>1050</v>
      </c>
      <c r="G651" s="29"/>
      <c r="AB651" s="21">
        <v>7.2218749999999998</v>
      </c>
      <c r="AC651" s="21">
        <v>6.9718749999999998</v>
      </c>
    </row>
    <row r="652" spans="1:29" s="21" customFormat="1" ht="15">
      <c r="A652" s="19" t="s">
        <v>170</v>
      </c>
      <c r="B652" s="20">
        <v>32297.45</v>
      </c>
      <c r="C652" s="21">
        <v>1.33</v>
      </c>
      <c r="D652" s="28">
        <v>94.604992620810577</v>
      </c>
      <c r="E652" s="42">
        <v>1050</v>
      </c>
      <c r="G652" s="29"/>
      <c r="AB652" s="21">
        <v>8.8000000000000007</v>
      </c>
      <c r="AC652" s="21">
        <v>8.7281250000000004</v>
      </c>
    </row>
    <row r="653" spans="1:29" s="21" customFormat="1" ht="15">
      <c r="A653" s="19" t="s">
        <v>170</v>
      </c>
      <c r="B653" s="20">
        <v>32388.7</v>
      </c>
      <c r="C653" s="21">
        <v>1.58</v>
      </c>
      <c r="D653" s="28">
        <v>94.604992620810577</v>
      </c>
      <c r="E653" s="42">
        <v>1050</v>
      </c>
      <c r="G653" s="29"/>
      <c r="AB653" s="21">
        <v>9.7593750000000004</v>
      </c>
      <c r="AC653" s="21">
        <v>9.9406250000000007</v>
      </c>
    </row>
    <row r="654" spans="1:29" s="21" customFormat="1" ht="15">
      <c r="A654" s="19" t="s">
        <v>170</v>
      </c>
      <c r="B654" s="20">
        <v>32479.95</v>
      </c>
      <c r="C654" s="21">
        <v>1.83</v>
      </c>
      <c r="D654" s="28">
        <v>89.198993042478548</v>
      </c>
      <c r="E654" s="42">
        <v>990</v>
      </c>
      <c r="G654" s="29"/>
      <c r="AB654" s="21">
        <v>11.783870967741935</v>
      </c>
      <c r="AC654" s="21">
        <v>11.493548387096775</v>
      </c>
    </row>
    <row r="655" spans="1:29" s="21" customFormat="1" ht="15">
      <c r="A655" s="19" t="s">
        <v>170</v>
      </c>
      <c r="B655" s="20">
        <v>32571.200000000001</v>
      </c>
      <c r="C655" s="21">
        <v>2.08</v>
      </c>
      <c r="D655" s="28">
        <v>89.198993042478548</v>
      </c>
      <c r="E655" s="42">
        <v>990</v>
      </c>
      <c r="G655" s="29"/>
      <c r="AB655" s="21">
        <v>13.635483870967741</v>
      </c>
      <c r="AC655" s="21">
        <v>12.612903225806452</v>
      </c>
    </row>
    <row r="656" spans="1:29" s="21" customFormat="1" ht="15">
      <c r="A656" s="19" t="s">
        <v>170</v>
      </c>
      <c r="B656" s="20">
        <v>32662.45</v>
      </c>
      <c r="C656" s="21">
        <v>2.33</v>
      </c>
      <c r="D656" s="28">
        <v>89.198993042478548</v>
      </c>
      <c r="E656" s="42">
        <v>990</v>
      </c>
      <c r="G656" s="29"/>
      <c r="AB656" s="21">
        <v>14.538709677419355</v>
      </c>
      <c r="AC656" s="21">
        <v>13.319354838709677</v>
      </c>
    </row>
    <row r="657" spans="1:29" s="21" customFormat="1" ht="15">
      <c r="A657" s="19" t="s">
        <v>170</v>
      </c>
      <c r="B657" s="20">
        <v>32753.7</v>
      </c>
      <c r="C657" s="21">
        <v>2.58</v>
      </c>
      <c r="D657" s="28">
        <v>89.198993042478548</v>
      </c>
      <c r="E657" s="42">
        <v>990</v>
      </c>
      <c r="G657" s="29"/>
      <c r="AB657" s="21">
        <v>14.896774193548385</v>
      </c>
      <c r="AC657" s="21">
        <v>14.087096774193546</v>
      </c>
    </row>
    <row r="658" spans="1:29" s="21" customFormat="1" ht="15">
      <c r="A658" s="19" t="s">
        <v>170</v>
      </c>
      <c r="B658" s="20">
        <v>32844.949999999997</v>
      </c>
      <c r="C658" s="21">
        <v>2.83</v>
      </c>
      <c r="D658" s="28">
        <v>89.198993042478548</v>
      </c>
      <c r="E658" s="42">
        <v>990</v>
      </c>
      <c r="G658" s="29"/>
      <c r="AB658" s="21">
        <v>15.667741935483869</v>
      </c>
      <c r="AC658" s="21">
        <v>14.50322580645161</v>
      </c>
    </row>
    <row r="659" spans="1:29" s="21" customFormat="1" ht="15">
      <c r="A659" s="19" t="s">
        <v>170</v>
      </c>
      <c r="B659" s="20">
        <v>32936.199999999997</v>
      </c>
      <c r="C659" s="21">
        <v>3.08</v>
      </c>
      <c r="D659" s="28">
        <v>87.577193168978937</v>
      </c>
      <c r="E659" s="42">
        <v>972</v>
      </c>
      <c r="G659" s="29"/>
      <c r="AB659" s="21">
        <v>16.36</v>
      </c>
      <c r="AC659" s="21">
        <v>15.046666666666665</v>
      </c>
    </row>
    <row r="660" spans="1:29" s="21" customFormat="1" ht="15">
      <c r="A660" s="19" t="s">
        <v>170</v>
      </c>
      <c r="B660" s="20">
        <v>33027.449999999997</v>
      </c>
      <c r="C660" s="21">
        <v>3.33</v>
      </c>
      <c r="D660" s="28">
        <v>87.577193168978937</v>
      </c>
      <c r="E660" s="42">
        <v>972</v>
      </c>
      <c r="G660" s="29"/>
      <c r="AC660" s="21">
        <v>15.15</v>
      </c>
    </row>
    <row r="661" spans="1:29" s="21" customFormat="1" ht="15">
      <c r="A661" s="19" t="s">
        <v>170</v>
      </c>
      <c r="B661" s="20">
        <v>33118.699999999997</v>
      </c>
      <c r="C661" s="21">
        <v>3.58</v>
      </c>
      <c r="D661" s="28">
        <v>87.577193168978937</v>
      </c>
      <c r="E661" s="42">
        <v>972</v>
      </c>
      <c r="G661" s="29"/>
      <c r="AB661" s="21">
        <v>16.923333333333336</v>
      </c>
      <c r="AC661" s="21">
        <v>15.51</v>
      </c>
    </row>
    <row r="662" spans="1:29" s="21" customFormat="1" ht="15">
      <c r="A662" s="19" t="s">
        <v>170</v>
      </c>
      <c r="B662" s="20">
        <v>33209.949999999997</v>
      </c>
      <c r="C662" s="21">
        <v>3.83</v>
      </c>
      <c r="D662" s="28">
        <v>87.577193168978937</v>
      </c>
      <c r="E662" s="42">
        <v>972</v>
      </c>
      <c r="G662" s="29"/>
      <c r="AC662" s="21">
        <v>15.69</v>
      </c>
    </row>
    <row r="663" spans="1:29" s="21" customFormat="1" ht="15">
      <c r="A663" s="19" t="s">
        <v>170</v>
      </c>
      <c r="B663" s="20">
        <v>33301.199999999997</v>
      </c>
      <c r="C663" s="21">
        <v>4.08</v>
      </c>
      <c r="D663" s="28">
        <v>87.577193168978937</v>
      </c>
      <c r="E663" s="42">
        <v>972</v>
      </c>
      <c r="G663" s="29"/>
      <c r="AC663" s="21">
        <v>15.81</v>
      </c>
    </row>
    <row r="664" spans="1:29" s="21" customFormat="1" ht="15">
      <c r="A664" s="19" t="s">
        <v>170</v>
      </c>
      <c r="B664" s="20">
        <v>33392.449999999997</v>
      </c>
      <c r="C664" s="21">
        <v>4.33</v>
      </c>
      <c r="D664" s="28">
        <v>87.577193168978937</v>
      </c>
      <c r="E664" s="42">
        <v>972</v>
      </c>
      <c r="G664" s="29"/>
      <c r="AC664" s="21">
        <v>16.260000000000002</v>
      </c>
    </row>
    <row r="665" spans="1:29" s="21" customFormat="1" ht="15">
      <c r="A665" s="19" t="s">
        <v>170</v>
      </c>
      <c r="B665" s="20">
        <v>33483.699999999997</v>
      </c>
      <c r="C665" s="21">
        <v>4.58</v>
      </c>
      <c r="D665" s="28">
        <v>87.577193168978937</v>
      </c>
      <c r="E665" s="42">
        <v>972</v>
      </c>
      <c r="G665" s="29"/>
      <c r="AB665" s="21">
        <v>18.386666666666667</v>
      </c>
      <c r="AC665" s="21">
        <v>16.356666666666669</v>
      </c>
    </row>
    <row r="666" spans="1:29" s="21" customFormat="1" ht="15">
      <c r="A666" s="19" t="s">
        <v>170</v>
      </c>
      <c r="B666" s="20">
        <v>33848.699999999997</v>
      </c>
      <c r="C666" s="21">
        <v>5.58</v>
      </c>
      <c r="D666" s="28">
        <v>87.577193168978937</v>
      </c>
      <c r="E666" s="42">
        <v>972</v>
      </c>
      <c r="G666" s="29"/>
      <c r="AC666" s="21">
        <v>17.383333333333329</v>
      </c>
    </row>
    <row r="667" spans="1:29" s="21" customFormat="1" ht="15">
      <c r="A667" s="19" t="s">
        <v>170</v>
      </c>
      <c r="B667" s="20">
        <v>34002</v>
      </c>
      <c r="C667" s="21">
        <v>6</v>
      </c>
      <c r="D667" s="28">
        <v>87.577193168978937</v>
      </c>
      <c r="E667" s="42">
        <v>972</v>
      </c>
      <c r="G667" s="29"/>
      <c r="AC667" s="21">
        <v>17.616666666666664</v>
      </c>
    </row>
    <row r="668" spans="1:29" s="21" customFormat="1" ht="15">
      <c r="A668" s="19" t="s">
        <v>170</v>
      </c>
      <c r="B668" s="20">
        <v>34184.5</v>
      </c>
      <c r="C668" s="21">
        <v>6.5</v>
      </c>
      <c r="D668" s="28">
        <v>87.577193168978937</v>
      </c>
      <c r="E668" s="42">
        <v>972</v>
      </c>
      <c r="G668" s="29"/>
      <c r="AB668" s="21">
        <v>21.033333333333335</v>
      </c>
      <c r="AC668" s="21">
        <v>17.89</v>
      </c>
    </row>
    <row r="669" spans="1:29" s="21" customFormat="1" ht="15">
      <c r="A669" s="19" t="s">
        <v>170</v>
      </c>
      <c r="B669" s="20">
        <v>34487.449999999997</v>
      </c>
      <c r="C669" s="21">
        <v>7.33</v>
      </c>
      <c r="D669" s="28">
        <v>87.577193168978937</v>
      </c>
      <c r="E669" s="42">
        <v>972</v>
      </c>
      <c r="G669" s="29"/>
      <c r="AB669" s="21">
        <v>21.746666666666666</v>
      </c>
      <c r="AC669" s="21">
        <v>18.306666666666665</v>
      </c>
    </row>
    <row r="670" spans="1:29" s="21" customFormat="1" ht="15">
      <c r="A670" s="19" t="s">
        <v>170</v>
      </c>
      <c r="B670" s="20">
        <v>35432.800000000003</v>
      </c>
      <c r="C670" s="21">
        <v>9.92</v>
      </c>
      <c r="D670" s="28">
        <v>87.577193168978937</v>
      </c>
      <c r="E670" s="42">
        <v>972</v>
      </c>
      <c r="G670" s="29"/>
      <c r="AB670" s="21">
        <v>22.748275862068962</v>
      </c>
      <c r="AC670" s="21">
        <v>19.013793103448272</v>
      </c>
    </row>
    <row r="671" spans="1:29" s="21" customFormat="1" ht="15">
      <c r="A671" s="19" t="s">
        <v>171</v>
      </c>
      <c r="B671" s="20">
        <v>31841.200000000001</v>
      </c>
      <c r="C671" s="21">
        <v>0.08</v>
      </c>
      <c r="D671" s="28">
        <v>100</v>
      </c>
      <c r="E671" s="42">
        <v>1109.8779999999999</v>
      </c>
      <c r="G671" s="29"/>
      <c r="AB671" s="21">
        <v>0.34499999999999997</v>
      </c>
    </row>
    <row r="672" spans="1:29" s="21" customFormat="1" ht="15">
      <c r="A672" s="19" t="s">
        <v>171</v>
      </c>
      <c r="B672" s="20">
        <v>31932.45</v>
      </c>
      <c r="C672" s="21">
        <v>0.33</v>
      </c>
      <c r="D672" s="28">
        <v>100</v>
      </c>
      <c r="E672" s="42">
        <v>1109.8779999999999</v>
      </c>
      <c r="G672" s="29"/>
      <c r="AB672" s="21">
        <v>0.55625000000000002</v>
      </c>
    </row>
    <row r="673" spans="1:29" s="21" customFormat="1" ht="15">
      <c r="A673" s="19" t="s">
        <v>171</v>
      </c>
      <c r="B673" s="20">
        <v>32023.7</v>
      </c>
      <c r="C673" s="21">
        <v>0.57999999999999996</v>
      </c>
      <c r="D673" s="28">
        <v>100</v>
      </c>
      <c r="E673" s="42">
        <v>1109.8779999999999</v>
      </c>
      <c r="G673" s="29"/>
      <c r="AB673" s="21">
        <v>0.81562500000000004</v>
      </c>
    </row>
    <row r="674" spans="1:29" s="21" customFormat="1" ht="15">
      <c r="A674" s="19" t="s">
        <v>171</v>
      </c>
      <c r="B674" s="20">
        <v>32114.95</v>
      </c>
      <c r="C674" s="21">
        <v>0.83</v>
      </c>
      <c r="D674" s="28">
        <v>94.604992620810577</v>
      </c>
      <c r="E674" s="42">
        <v>1050</v>
      </c>
      <c r="G674" s="29"/>
      <c r="AB674" s="21">
        <v>1.815625</v>
      </c>
      <c r="AC674" s="21">
        <v>0.67812499999999998</v>
      </c>
    </row>
    <row r="675" spans="1:29" s="21" customFormat="1" ht="15">
      <c r="A675" s="19" t="s">
        <v>171</v>
      </c>
      <c r="B675" s="20">
        <v>32206.2</v>
      </c>
      <c r="C675" s="21">
        <v>1.08</v>
      </c>
      <c r="D675" s="28">
        <v>94.604992620810577</v>
      </c>
      <c r="E675" s="42">
        <v>1050</v>
      </c>
      <c r="G675" s="29"/>
      <c r="AB675" s="21">
        <v>3.05</v>
      </c>
      <c r="AC675" s="21">
        <v>2.2312500000000002</v>
      </c>
    </row>
    <row r="676" spans="1:29" s="21" customFormat="1" ht="15">
      <c r="A676" s="19" t="s">
        <v>171</v>
      </c>
      <c r="B676" s="20">
        <v>32297.45</v>
      </c>
      <c r="C676" s="21">
        <v>1.33</v>
      </c>
      <c r="D676" s="28">
        <v>94.604992620810577</v>
      </c>
      <c r="E676" s="42">
        <v>1050</v>
      </c>
      <c r="G676" s="29"/>
      <c r="AB676" s="21">
        <v>3.8312499999999998</v>
      </c>
      <c r="AC676" s="21">
        <v>3.4281250000000001</v>
      </c>
    </row>
    <row r="677" spans="1:29" s="21" customFormat="1" ht="15">
      <c r="A677" s="19" t="s">
        <v>171</v>
      </c>
      <c r="B677" s="20">
        <v>32388.7</v>
      </c>
      <c r="C677" s="21">
        <v>1.58</v>
      </c>
      <c r="D677" s="28">
        <v>94.604992620810577</v>
      </c>
      <c r="E677" s="42">
        <v>1050</v>
      </c>
      <c r="G677" s="29"/>
      <c r="AB677" s="21">
        <v>4.21875</v>
      </c>
      <c r="AC677" s="21">
        <v>4.0718750000000004</v>
      </c>
    </row>
    <row r="678" spans="1:29" s="21" customFormat="1" ht="15">
      <c r="A678" s="19" t="s">
        <v>171</v>
      </c>
      <c r="B678" s="20">
        <v>32479.95</v>
      </c>
      <c r="C678" s="21">
        <v>1.83</v>
      </c>
      <c r="D678" s="28">
        <v>89.198993042478548</v>
      </c>
      <c r="E678" s="42">
        <v>990</v>
      </c>
      <c r="G678" s="29"/>
      <c r="AB678" s="21">
        <v>5.2093749999999996</v>
      </c>
      <c r="AC678" s="21">
        <v>5.0281250000000002</v>
      </c>
    </row>
    <row r="679" spans="1:29" s="21" customFormat="1" ht="15">
      <c r="A679" s="19" t="s">
        <v>171</v>
      </c>
      <c r="B679" s="20">
        <v>32571.200000000001</v>
      </c>
      <c r="C679" s="21">
        <v>2.08</v>
      </c>
      <c r="D679" s="28">
        <v>89.198993042478548</v>
      </c>
      <c r="E679" s="42">
        <v>990</v>
      </c>
      <c r="G679" s="29"/>
      <c r="AB679" s="21">
        <v>5.7374999999999998</v>
      </c>
      <c r="AC679" s="21">
        <v>5.6124999999999998</v>
      </c>
    </row>
    <row r="680" spans="1:29" s="21" customFormat="1" ht="15">
      <c r="A680" s="19" t="s">
        <v>171</v>
      </c>
      <c r="B680" s="20">
        <v>32662.45</v>
      </c>
      <c r="C680" s="21">
        <v>2.33</v>
      </c>
      <c r="D680" s="28">
        <v>89.198993042478548</v>
      </c>
      <c r="E680" s="42">
        <v>990</v>
      </c>
      <c r="G680" s="29"/>
      <c r="K680" s="26"/>
      <c r="AB680" s="21">
        <v>5.95</v>
      </c>
      <c r="AC680" s="21">
        <v>6.0687499999999996</v>
      </c>
    </row>
    <row r="681" spans="1:29" s="21" customFormat="1" ht="15">
      <c r="A681" s="19" t="s">
        <v>171</v>
      </c>
      <c r="B681" s="20">
        <v>32753.7</v>
      </c>
      <c r="C681" s="21">
        <v>2.58</v>
      </c>
      <c r="D681" s="28">
        <v>89.198993042478548</v>
      </c>
      <c r="E681" s="42">
        <v>990</v>
      </c>
      <c r="G681" s="29"/>
      <c r="K681" s="26"/>
      <c r="AB681" s="21">
        <v>6.0843749999999996</v>
      </c>
      <c r="AC681" s="21">
        <v>6.35</v>
      </c>
    </row>
    <row r="682" spans="1:29" s="21" customFormat="1" ht="15">
      <c r="A682" s="19" t="s">
        <v>171</v>
      </c>
      <c r="B682" s="20">
        <v>32844.949999999997</v>
      </c>
      <c r="C682" s="21">
        <v>2.83</v>
      </c>
      <c r="D682" s="28">
        <v>89.198993042478548</v>
      </c>
      <c r="E682" s="42">
        <v>990</v>
      </c>
      <c r="G682" s="29"/>
      <c r="K682" s="26"/>
      <c r="AB682" s="21">
        <v>6.46875</v>
      </c>
      <c r="AC682" s="21">
        <v>6.6624999999999996</v>
      </c>
    </row>
    <row r="683" spans="1:29" s="21" customFormat="1" ht="15">
      <c r="A683" s="19" t="s">
        <v>171</v>
      </c>
      <c r="B683" s="20">
        <v>32936.199999999997</v>
      </c>
      <c r="C683" s="21">
        <v>3.08</v>
      </c>
      <c r="D683" s="28">
        <v>87.577193168978937</v>
      </c>
      <c r="E683" s="42">
        <v>972</v>
      </c>
      <c r="G683" s="29"/>
      <c r="K683" s="26"/>
      <c r="AB683" s="21">
        <v>6.7468750000000002</v>
      </c>
      <c r="AC683" s="21">
        <v>6.8624999999999998</v>
      </c>
    </row>
    <row r="684" spans="1:29" s="21" customFormat="1" ht="15">
      <c r="A684" s="19" t="s">
        <v>171</v>
      </c>
      <c r="B684" s="20">
        <v>33027.449999999997</v>
      </c>
      <c r="C684" s="21">
        <v>3.33</v>
      </c>
      <c r="D684" s="28">
        <v>87.577193168978937</v>
      </c>
      <c r="E684" s="42">
        <v>972</v>
      </c>
      <c r="G684" s="29"/>
      <c r="K684" s="26"/>
      <c r="AC684" s="21">
        <v>7.0125000000000002</v>
      </c>
    </row>
    <row r="685" spans="1:29" s="21" customFormat="1" ht="15">
      <c r="A685" s="19" t="s">
        <v>171</v>
      </c>
      <c r="B685" s="20">
        <v>33118.699999999997</v>
      </c>
      <c r="C685" s="21">
        <v>3.58</v>
      </c>
      <c r="D685" s="28">
        <v>87.577193168978937</v>
      </c>
      <c r="E685" s="42">
        <v>972</v>
      </c>
      <c r="G685" s="29"/>
      <c r="AB685" s="21">
        <v>6.9937500000000004</v>
      </c>
      <c r="AC685" s="21">
        <v>7.2218749999999998</v>
      </c>
    </row>
    <row r="686" spans="1:29" s="21" customFormat="1" ht="15">
      <c r="A686" s="19" t="s">
        <v>171</v>
      </c>
      <c r="B686" s="20">
        <v>33209.949999999997</v>
      </c>
      <c r="C686" s="21">
        <v>3.83</v>
      </c>
      <c r="D686" s="28">
        <v>87.577193168978937</v>
      </c>
      <c r="E686" s="42">
        <v>972</v>
      </c>
      <c r="G686" s="29"/>
      <c r="AC686" s="21">
        <v>7.3375000000000004</v>
      </c>
    </row>
    <row r="687" spans="1:29" s="21" customFormat="1" ht="15">
      <c r="A687" s="19" t="s">
        <v>171</v>
      </c>
      <c r="B687" s="20">
        <v>33301.199999999997</v>
      </c>
      <c r="C687" s="21">
        <v>4.08</v>
      </c>
      <c r="D687" s="28">
        <v>87.577193168978937</v>
      </c>
      <c r="E687" s="42">
        <v>972</v>
      </c>
      <c r="G687" s="29"/>
      <c r="AC687" s="21">
        <v>7.7374999999999998</v>
      </c>
    </row>
    <row r="688" spans="1:29" s="21" customFormat="1" ht="15">
      <c r="A688" s="19" t="s">
        <v>171</v>
      </c>
      <c r="B688" s="20">
        <v>33392.449999999997</v>
      </c>
      <c r="C688" s="21">
        <v>4.33</v>
      </c>
      <c r="D688" s="28">
        <v>87.577193168978937</v>
      </c>
      <c r="E688" s="42">
        <v>972</v>
      </c>
      <c r="G688" s="29"/>
      <c r="AC688" s="21">
        <v>8.3874999999999993</v>
      </c>
    </row>
    <row r="689" spans="1:29" s="21" customFormat="1" ht="15">
      <c r="A689" s="19" t="s">
        <v>171</v>
      </c>
      <c r="B689" s="20">
        <v>33483.699999999997</v>
      </c>
      <c r="C689" s="21">
        <v>4.58</v>
      </c>
      <c r="D689" s="28">
        <v>87.577193168978937</v>
      </c>
      <c r="E689" s="42">
        <v>972</v>
      </c>
      <c r="G689" s="29"/>
      <c r="AB689" s="21">
        <v>8.6125000000000007</v>
      </c>
      <c r="AC689" s="21">
        <v>8.7281250000000004</v>
      </c>
    </row>
    <row r="690" spans="1:29" s="21" customFormat="1" ht="15">
      <c r="A690" s="19" t="s">
        <v>171</v>
      </c>
      <c r="B690" s="20">
        <v>33848.699999999997</v>
      </c>
      <c r="C690" s="21">
        <v>5.58</v>
      </c>
      <c r="D690" s="28">
        <v>87.577193168978937</v>
      </c>
      <c r="E690" s="42">
        <v>972</v>
      </c>
      <c r="G690" s="29"/>
      <c r="K690" s="26"/>
      <c r="AC690" s="21">
        <v>9.9312500000000004</v>
      </c>
    </row>
    <row r="691" spans="1:29" s="21" customFormat="1" ht="15">
      <c r="A691" s="19" t="s">
        <v>171</v>
      </c>
      <c r="B691" s="20">
        <v>34002</v>
      </c>
      <c r="C691" s="21">
        <v>6</v>
      </c>
      <c r="D691" s="28">
        <v>87.577193168978937</v>
      </c>
      <c r="E691" s="42">
        <v>972</v>
      </c>
      <c r="G691" s="29"/>
      <c r="K691" s="26"/>
      <c r="AC691" s="21">
        <v>10.125</v>
      </c>
    </row>
    <row r="692" spans="1:29" s="21" customFormat="1" ht="15">
      <c r="A692" s="19" t="s">
        <v>171</v>
      </c>
      <c r="B692" s="20">
        <v>34184.5</v>
      </c>
      <c r="C692" s="21">
        <v>6.5</v>
      </c>
      <c r="D692" s="28">
        <v>87.577193168978937</v>
      </c>
      <c r="E692" s="42">
        <v>972</v>
      </c>
      <c r="G692" s="29"/>
      <c r="K692" s="26"/>
      <c r="AB692" s="21">
        <v>10.987500000000001</v>
      </c>
      <c r="AC692" s="21">
        <v>10.69375</v>
      </c>
    </row>
    <row r="693" spans="1:29" s="21" customFormat="1" ht="15">
      <c r="A693" s="19" t="s">
        <v>171</v>
      </c>
      <c r="B693" s="20">
        <v>34487.449999999997</v>
      </c>
      <c r="C693" s="21">
        <v>7.33</v>
      </c>
      <c r="D693" s="28">
        <v>87.577193168978937</v>
      </c>
      <c r="E693" s="42">
        <v>972</v>
      </c>
      <c r="G693" s="29"/>
      <c r="K693" s="26"/>
      <c r="AB693" s="21">
        <v>12.24375</v>
      </c>
      <c r="AC693" s="21">
        <v>11.246874999999999</v>
      </c>
    </row>
    <row r="694" spans="1:29" s="21" customFormat="1" ht="15">
      <c r="A694" s="19" t="s">
        <v>171</v>
      </c>
      <c r="B694" s="20">
        <v>35432.800000000003</v>
      </c>
      <c r="C694" s="21">
        <v>9.92</v>
      </c>
      <c r="D694" s="28">
        <v>87.577193168978937</v>
      </c>
      <c r="E694" s="42">
        <v>972</v>
      </c>
      <c r="G694" s="29"/>
      <c r="K694" s="26"/>
      <c r="AB694" s="21">
        <v>13.481249999999999</v>
      </c>
      <c r="AC694" s="21">
        <v>11.909375000000001</v>
      </c>
    </row>
    <row r="695" spans="1:29" s="21" customFormat="1" ht="15">
      <c r="A695" s="19" t="s">
        <v>172</v>
      </c>
      <c r="B695" s="20">
        <v>31841.200000000001</v>
      </c>
      <c r="C695" s="21">
        <v>0.08</v>
      </c>
      <c r="D695" s="28">
        <v>100</v>
      </c>
      <c r="E695" s="42">
        <v>1109.8779999999999</v>
      </c>
      <c r="G695" s="29"/>
      <c r="K695" s="26"/>
      <c r="AB695" s="21">
        <v>0.36749999999999999</v>
      </c>
    </row>
    <row r="696" spans="1:29" s="21" customFormat="1" ht="15">
      <c r="A696" s="19" t="s">
        <v>172</v>
      </c>
      <c r="B696" s="20">
        <v>31932.45</v>
      </c>
      <c r="C696" s="21">
        <v>0.33</v>
      </c>
      <c r="D696" s="28">
        <v>100</v>
      </c>
      <c r="E696" s="42">
        <v>1109.8779999999999</v>
      </c>
      <c r="G696" s="29"/>
      <c r="K696" s="26"/>
      <c r="AB696" s="21">
        <v>1.34375</v>
      </c>
    </row>
    <row r="697" spans="1:29" s="21" customFormat="1" ht="15">
      <c r="A697" s="19" t="s">
        <v>172</v>
      </c>
      <c r="B697" s="20">
        <v>32023.7</v>
      </c>
      <c r="C697" s="21">
        <v>0.57999999999999996</v>
      </c>
      <c r="D697" s="28">
        <v>100</v>
      </c>
      <c r="E697" s="42">
        <v>1109.8779999999999</v>
      </c>
      <c r="G697" s="29"/>
      <c r="K697" s="26"/>
      <c r="AB697" s="21">
        <v>2.5812499999999998</v>
      </c>
    </row>
    <row r="698" spans="1:29" s="21" customFormat="1" ht="15">
      <c r="A698" s="19" t="s">
        <v>172</v>
      </c>
      <c r="B698" s="20">
        <v>32114.95</v>
      </c>
      <c r="C698" s="21">
        <v>0.83</v>
      </c>
      <c r="D698" s="28">
        <v>81.089993674980505</v>
      </c>
      <c r="E698" s="42">
        <v>900</v>
      </c>
      <c r="G698" s="29"/>
      <c r="K698" s="26"/>
      <c r="AB698" s="21">
        <v>5.033333333333335</v>
      </c>
      <c r="AC698" s="21">
        <v>5.5966666666666667</v>
      </c>
    </row>
    <row r="699" spans="1:29" s="21" customFormat="1" ht="15">
      <c r="A699" s="19" t="s">
        <v>172</v>
      </c>
      <c r="B699" s="20">
        <v>32206.2</v>
      </c>
      <c r="C699" s="21">
        <v>1.08</v>
      </c>
      <c r="D699" s="28">
        <v>81.089993674980505</v>
      </c>
      <c r="E699" s="42">
        <v>900</v>
      </c>
      <c r="G699" s="29"/>
      <c r="K699" s="26"/>
      <c r="AB699" s="21">
        <v>7.3793103448275854</v>
      </c>
      <c r="AC699" s="21">
        <v>8.144827586206894</v>
      </c>
    </row>
    <row r="700" spans="1:29" s="21" customFormat="1" ht="15">
      <c r="A700" s="19" t="s">
        <v>172</v>
      </c>
      <c r="B700" s="20">
        <v>32297.45</v>
      </c>
      <c r="C700" s="21">
        <v>1.33</v>
      </c>
      <c r="D700" s="28">
        <v>81.089993674980505</v>
      </c>
      <c r="E700" s="42">
        <v>900</v>
      </c>
      <c r="G700" s="29"/>
      <c r="K700" s="26"/>
      <c r="AB700" s="21">
        <v>9.35</v>
      </c>
      <c r="AC700" s="21">
        <v>10.004545454545454</v>
      </c>
    </row>
    <row r="701" spans="1:29" s="21" customFormat="1" ht="15">
      <c r="A701" s="19" t="s">
        <v>172</v>
      </c>
      <c r="B701" s="20">
        <v>32388.7</v>
      </c>
      <c r="C701" s="21">
        <v>1.58</v>
      </c>
      <c r="D701" s="28">
        <v>72.079994377760443</v>
      </c>
      <c r="E701" s="42">
        <v>900</v>
      </c>
      <c r="G701" s="29"/>
      <c r="K701" s="26"/>
      <c r="AB701" s="21">
        <v>10.286363636363635</v>
      </c>
      <c r="AC701" s="21">
        <v>11.272727272727273</v>
      </c>
    </row>
    <row r="702" spans="1:29" s="21" customFormat="1" ht="15">
      <c r="A702" s="19" t="s">
        <v>172</v>
      </c>
      <c r="B702" s="20">
        <v>32479.95</v>
      </c>
      <c r="C702" s="21">
        <v>1.83</v>
      </c>
      <c r="D702" s="28">
        <v>72.079994377760443</v>
      </c>
      <c r="E702" s="42">
        <v>800</v>
      </c>
      <c r="G702" s="29"/>
      <c r="K702" s="26"/>
      <c r="AB702" s="21">
        <v>11.88</v>
      </c>
      <c r="AC702" s="21">
        <v>12.945</v>
      </c>
    </row>
    <row r="703" spans="1:29" s="21" customFormat="1" ht="15">
      <c r="A703" s="19" t="s">
        <v>172</v>
      </c>
      <c r="B703" s="20">
        <v>32571.200000000001</v>
      </c>
      <c r="C703" s="21">
        <v>2.08</v>
      </c>
      <c r="D703" s="28">
        <v>72.079994377760443</v>
      </c>
      <c r="E703" s="42">
        <v>800</v>
      </c>
      <c r="G703" s="29"/>
      <c r="K703" s="26"/>
      <c r="AB703" s="21">
        <v>13.875</v>
      </c>
      <c r="AC703" s="21">
        <v>14.175000000000001</v>
      </c>
    </row>
    <row r="704" spans="1:29" s="21" customFormat="1" ht="15">
      <c r="A704" s="19" t="s">
        <v>172</v>
      </c>
      <c r="B704" s="20">
        <v>32662.45</v>
      </c>
      <c r="C704" s="21">
        <v>2.33</v>
      </c>
      <c r="D704" s="28">
        <v>72.079994377760443</v>
      </c>
      <c r="E704" s="42">
        <v>800</v>
      </c>
      <c r="G704" s="29"/>
      <c r="K704" s="26"/>
      <c r="AB704" s="21">
        <v>14.585000000000001</v>
      </c>
      <c r="AC704" s="21">
        <v>14.99</v>
      </c>
    </row>
    <row r="705" spans="1:29" s="21" customFormat="1" ht="15">
      <c r="A705" s="19" t="s">
        <v>172</v>
      </c>
      <c r="B705" s="20">
        <v>32753.7</v>
      </c>
      <c r="C705" s="21">
        <v>2.58</v>
      </c>
      <c r="D705" s="28">
        <v>72.079994377760443</v>
      </c>
      <c r="E705" s="42">
        <v>800</v>
      </c>
      <c r="G705" s="29"/>
      <c r="AB705" s="21">
        <v>14.955</v>
      </c>
      <c r="AC705" s="21">
        <v>15.82</v>
      </c>
    </row>
    <row r="706" spans="1:29" s="21" customFormat="1" ht="15">
      <c r="A706" s="19" t="s">
        <v>172</v>
      </c>
      <c r="B706" s="20">
        <v>32844.949999999997</v>
      </c>
      <c r="C706" s="21">
        <v>2.83</v>
      </c>
      <c r="D706" s="28">
        <v>63.069995080540387</v>
      </c>
      <c r="E706" s="42">
        <v>700</v>
      </c>
      <c r="G706" s="29"/>
      <c r="AB706" s="21">
        <v>15.865</v>
      </c>
      <c r="AC706" s="21">
        <v>16.64</v>
      </c>
    </row>
    <row r="707" spans="1:29" s="21" customFormat="1" ht="15">
      <c r="A707" s="19" t="s">
        <v>172</v>
      </c>
      <c r="B707" s="20">
        <v>32936.199999999997</v>
      </c>
      <c r="C707" s="21">
        <v>3.08</v>
      </c>
      <c r="D707" s="28">
        <v>62.529395122707186</v>
      </c>
      <c r="E707" s="42">
        <v>694</v>
      </c>
      <c r="G707" s="29"/>
      <c r="AB707" s="21">
        <v>16.675000000000001</v>
      </c>
      <c r="AC707" s="21">
        <v>16.965</v>
      </c>
    </row>
    <row r="708" spans="1:29" s="21" customFormat="1" ht="15">
      <c r="A708" s="19" t="s">
        <v>172</v>
      </c>
      <c r="B708" s="20">
        <v>33027.449999999997</v>
      </c>
      <c r="C708" s="21">
        <v>3.33</v>
      </c>
      <c r="D708" s="28">
        <v>62.529395122707186</v>
      </c>
      <c r="E708" s="42">
        <v>694</v>
      </c>
      <c r="G708" s="29"/>
      <c r="AC708" s="21">
        <v>17.135000000000002</v>
      </c>
    </row>
    <row r="709" spans="1:29" s="21" customFormat="1" ht="15">
      <c r="A709" s="19" t="s">
        <v>172</v>
      </c>
      <c r="B709" s="20">
        <v>33118.699999999997</v>
      </c>
      <c r="C709" s="21">
        <v>3.58</v>
      </c>
      <c r="D709" s="28">
        <v>62.529395122707186</v>
      </c>
      <c r="E709" s="42">
        <v>694</v>
      </c>
      <c r="G709" s="29"/>
      <c r="AB709" s="21">
        <v>17.065000000000001</v>
      </c>
      <c r="AC709" s="21">
        <v>17.344999999999999</v>
      </c>
    </row>
    <row r="710" spans="1:29" s="21" customFormat="1" ht="15">
      <c r="A710" s="19" t="s">
        <v>172</v>
      </c>
      <c r="B710" s="20">
        <v>33209.949999999997</v>
      </c>
      <c r="C710" s="21">
        <v>3.83</v>
      </c>
      <c r="D710" s="28">
        <v>62.529395122707186</v>
      </c>
      <c r="E710" s="42">
        <v>694</v>
      </c>
      <c r="G710" s="29"/>
      <c r="AC710" s="21">
        <v>17.52</v>
      </c>
    </row>
    <row r="711" spans="1:29" s="21" customFormat="1" ht="15">
      <c r="A711" s="19" t="s">
        <v>172</v>
      </c>
      <c r="B711" s="20">
        <v>33301.199999999997</v>
      </c>
      <c r="C711" s="21">
        <v>4.08</v>
      </c>
      <c r="D711" s="28">
        <v>62.529395122707186</v>
      </c>
      <c r="E711" s="42">
        <v>694</v>
      </c>
      <c r="G711" s="29"/>
      <c r="AC711" s="21">
        <v>17.79</v>
      </c>
    </row>
    <row r="712" spans="1:29" s="21" customFormat="1" ht="15">
      <c r="A712" s="19" t="s">
        <v>172</v>
      </c>
      <c r="B712" s="20">
        <v>33392.449999999997</v>
      </c>
      <c r="C712" s="21">
        <v>4.33</v>
      </c>
      <c r="D712" s="28">
        <v>62.529395122707186</v>
      </c>
      <c r="E712" s="42">
        <v>694</v>
      </c>
      <c r="G712" s="29"/>
      <c r="AC712" s="21">
        <v>18.579999999999998</v>
      </c>
    </row>
    <row r="713" spans="1:29" s="21" customFormat="1" ht="15">
      <c r="A713" s="19" t="s">
        <v>172</v>
      </c>
      <c r="B713" s="20">
        <v>33483.699999999997</v>
      </c>
      <c r="C713" s="21">
        <v>4.58</v>
      </c>
      <c r="D713" s="28">
        <v>62.529395122707186</v>
      </c>
      <c r="E713" s="42">
        <v>694</v>
      </c>
      <c r="G713" s="29"/>
      <c r="AB713" s="21">
        <v>18.565000000000001</v>
      </c>
      <c r="AC713" s="21">
        <v>18.89</v>
      </c>
    </row>
    <row r="714" spans="1:29" s="21" customFormat="1" ht="15">
      <c r="A714" s="19" t="s">
        <v>172</v>
      </c>
      <c r="B714" s="20">
        <v>33848.699999999997</v>
      </c>
      <c r="C714" s="21">
        <v>5.58</v>
      </c>
      <c r="D714" s="28">
        <v>62.529395122707186</v>
      </c>
      <c r="E714" s="42">
        <v>694</v>
      </c>
      <c r="G714" s="29"/>
      <c r="AC714" s="21">
        <v>20.994736842105265</v>
      </c>
    </row>
    <row r="715" spans="1:29" s="21" customFormat="1" ht="15">
      <c r="A715" s="19" t="s">
        <v>172</v>
      </c>
      <c r="B715" s="20">
        <v>34002</v>
      </c>
      <c r="C715" s="21">
        <v>6</v>
      </c>
      <c r="D715" s="28">
        <v>62.529395122707186</v>
      </c>
      <c r="E715" s="42">
        <v>694</v>
      </c>
      <c r="G715" s="29"/>
      <c r="K715" s="26"/>
      <c r="AC715" s="21">
        <v>21.378947368421056</v>
      </c>
    </row>
    <row r="716" spans="1:29" s="21" customFormat="1" ht="15">
      <c r="A716" s="19" t="s">
        <v>172</v>
      </c>
      <c r="B716" s="20">
        <v>34184.5</v>
      </c>
      <c r="C716" s="21">
        <v>6.5</v>
      </c>
      <c r="D716" s="28">
        <v>62.529395122707186</v>
      </c>
      <c r="E716" s="42">
        <v>694</v>
      </c>
      <c r="G716" s="29"/>
      <c r="K716" s="26"/>
      <c r="AB716" s="21">
        <v>21.15789473684211</v>
      </c>
      <c r="AC716" s="21">
        <v>21.93684210526316</v>
      </c>
    </row>
    <row r="717" spans="1:29" s="21" customFormat="1" ht="15">
      <c r="A717" s="19" t="s">
        <v>172</v>
      </c>
      <c r="B717" s="20">
        <v>34487.449999999997</v>
      </c>
      <c r="C717" s="21">
        <v>7.33</v>
      </c>
      <c r="D717" s="28">
        <v>62.529395122707186</v>
      </c>
      <c r="E717" s="42">
        <v>694</v>
      </c>
      <c r="G717" s="29"/>
      <c r="K717" s="26"/>
      <c r="AB717" s="21">
        <v>21.826315789473682</v>
      </c>
      <c r="AC717" s="21">
        <v>22.252631578947362</v>
      </c>
    </row>
    <row r="718" spans="1:29" s="21" customFormat="1" ht="15">
      <c r="A718" s="19" t="s">
        <v>172</v>
      </c>
      <c r="B718" s="20">
        <v>35432.800000000003</v>
      </c>
      <c r="C718" s="21">
        <v>9.92</v>
      </c>
      <c r="D718" s="28">
        <v>62.529395122707186</v>
      </c>
      <c r="E718" s="42">
        <v>694</v>
      </c>
      <c r="G718" s="29"/>
      <c r="K718" s="26"/>
      <c r="AB718" s="21">
        <v>22.815789473684209</v>
      </c>
      <c r="AC718" s="21">
        <v>22.484210526315788</v>
      </c>
    </row>
    <row r="719" spans="1:29" s="21" customFormat="1" ht="15">
      <c r="A719" s="19" t="s">
        <v>172</v>
      </c>
      <c r="B719" s="20">
        <v>32052</v>
      </c>
      <c r="C719" s="21">
        <v>0.66</v>
      </c>
      <c r="D719" s="28"/>
      <c r="E719" s="42"/>
      <c r="F719" s="21">
        <v>609</v>
      </c>
      <c r="G719" s="29"/>
      <c r="H719" s="21">
        <v>243.00000000000003</v>
      </c>
      <c r="J719" s="21">
        <v>237</v>
      </c>
      <c r="K719" s="26">
        <v>24</v>
      </c>
      <c r="L719" s="21">
        <v>104</v>
      </c>
      <c r="M719" s="21">
        <v>128</v>
      </c>
      <c r="N719" s="21">
        <v>366</v>
      </c>
      <c r="S719" s="21">
        <v>1153.2799100441671</v>
      </c>
      <c r="V719" s="43">
        <f>W719/H719</f>
        <v>8.2716049382716029E-3</v>
      </c>
      <c r="W719" s="21">
        <v>2.0099999999999998</v>
      </c>
    </row>
    <row r="720" spans="1:29" s="21" customFormat="1" ht="15">
      <c r="A720" s="19" t="s">
        <v>172</v>
      </c>
      <c r="B720" s="20">
        <v>32191</v>
      </c>
      <c r="C720" s="21">
        <v>1.04</v>
      </c>
      <c r="D720" s="28"/>
      <c r="E720" s="42"/>
      <c r="F720" s="21">
        <v>1944.0000000000002</v>
      </c>
      <c r="G720" s="29"/>
      <c r="H720" s="21">
        <v>465.00000000000006</v>
      </c>
      <c r="J720" s="21">
        <v>660</v>
      </c>
      <c r="K720" s="26">
        <v>135</v>
      </c>
      <c r="L720" s="21">
        <v>685</v>
      </c>
      <c r="M720" s="21">
        <v>820</v>
      </c>
      <c r="N720" s="21">
        <v>1479.0000000000002</v>
      </c>
      <c r="S720" s="21">
        <v>9111.1111111111113</v>
      </c>
      <c r="V720" s="43">
        <f t="shared" ref="V720:V762" si="20">W720/H720</f>
        <v>1.064516129032258E-2</v>
      </c>
      <c r="W720" s="21">
        <v>4.95</v>
      </c>
    </row>
    <row r="721" spans="1:23" s="21" customFormat="1" ht="15">
      <c r="A721" s="19" t="s">
        <v>172</v>
      </c>
      <c r="B721" s="20">
        <v>32337</v>
      </c>
      <c r="C721" s="21">
        <v>1.44</v>
      </c>
      <c r="D721" s="28"/>
      <c r="E721" s="42"/>
      <c r="F721" s="21">
        <v>2437</v>
      </c>
      <c r="G721" s="29"/>
      <c r="H721" s="21">
        <v>468</v>
      </c>
      <c r="J721" s="21">
        <v>725</v>
      </c>
      <c r="K721" s="26">
        <v>189</v>
      </c>
      <c r="L721" s="21">
        <v>1055</v>
      </c>
      <c r="M721" s="21">
        <v>1244</v>
      </c>
      <c r="N721" s="21">
        <v>1969</v>
      </c>
      <c r="S721" s="21">
        <v>13822.222222222223</v>
      </c>
      <c r="V721" s="43">
        <f t="shared" si="20"/>
        <v>9.6153846153846159E-3</v>
      </c>
      <c r="W721" s="21">
        <v>4.5</v>
      </c>
    </row>
    <row r="722" spans="1:23" s="21" customFormat="1" ht="15">
      <c r="A722" s="19" t="s">
        <v>172</v>
      </c>
      <c r="B722" s="20">
        <v>32472</v>
      </c>
      <c r="C722" s="21">
        <v>1.81</v>
      </c>
      <c r="D722" s="28"/>
      <c r="E722" s="42"/>
      <c r="F722" s="21">
        <v>3062</v>
      </c>
      <c r="G722" s="29"/>
      <c r="H722" s="21">
        <v>459.99999999999994</v>
      </c>
      <c r="J722" s="21">
        <v>741</v>
      </c>
      <c r="K722" s="26">
        <v>264</v>
      </c>
      <c r="L722" s="21">
        <v>1596</v>
      </c>
      <c r="M722" s="21">
        <v>1860</v>
      </c>
      <c r="N722" s="21">
        <v>2602</v>
      </c>
      <c r="S722" s="21">
        <v>23250</v>
      </c>
      <c r="V722" s="43">
        <f t="shared" si="20"/>
        <v>9.3260869565217411E-3</v>
      </c>
      <c r="W722" s="21">
        <v>4.29</v>
      </c>
    </row>
    <row r="723" spans="1:23" s="21" customFormat="1" ht="15">
      <c r="A723" s="19" t="s">
        <v>172</v>
      </c>
      <c r="B723" s="20">
        <v>32688</v>
      </c>
      <c r="C723" s="21">
        <v>2.4</v>
      </c>
      <c r="D723" s="28"/>
      <c r="E723" s="42"/>
      <c r="F723" s="21">
        <v>3888.0000000000005</v>
      </c>
      <c r="G723" s="29"/>
      <c r="H723" s="21">
        <v>396</v>
      </c>
      <c r="J723" s="21">
        <v>617</v>
      </c>
      <c r="K723" s="26">
        <v>384</v>
      </c>
      <c r="L723" s="21">
        <v>2491</v>
      </c>
      <c r="M723" s="21">
        <v>2875</v>
      </c>
      <c r="N723" s="21">
        <v>3492.0000000000005</v>
      </c>
      <c r="S723" s="21">
        <v>35937.5</v>
      </c>
      <c r="V723" s="43">
        <f t="shared" si="20"/>
        <v>9.7727272727272732E-3</v>
      </c>
      <c r="W723" s="21">
        <v>3.87</v>
      </c>
    </row>
    <row r="724" spans="1:23" s="21" customFormat="1" ht="15">
      <c r="A724" s="19" t="s">
        <v>172</v>
      </c>
      <c r="B724" s="20">
        <v>32943</v>
      </c>
      <c r="C724" s="21">
        <v>3.1</v>
      </c>
      <c r="D724" s="28"/>
      <c r="E724" s="42"/>
      <c r="F724" s="21">
        <v>6311</v>
      </c>
      <c r="G724" s="29"/>
      <c r="H724" s="21">
        <v>600</v>
      </c>
      <c r="J724" s="21">
        <v>1018</v>
      </c>
      <c r="K724" s="26">
        <v>609</v>
      </c>
      <c r="L724" s="21">
        <v>4047.9999999999995</v>
      </c>
      <c r="M724" s="21">
        <v>4657</v>
      </c>
      <c r="N724" s="21">
        <v>5711</v>
      </c>
      <c r="S724" s="21">
        <v>67103.746397694529</v>
      </c>
      <c r="V724" s="43">
        <f t="shared" si="20"/>
        <v>6.1442915733214507E-3</v>
      </c>
      <c r="W724" s="21">
        <v>3.6865749439928703</v>
      </c>
    </row>
    <row r="725" spans="1:23" s="21" customFormat="1" ht="15">
      <c r="A725" s="19" t="s">
        <v>172</v>
      </c>
      <c r="B725" s="20">
        <v>33126</v>
      </c>
      <c r="C725" s="21">
        <v>3.6</v>
      </c>
      <c r="D725" s="28"/>
      <c r="E725" s="42"/>
      <c r="F725" s="21">
        <v>7158</v>
      </c>
      <c r="G725" s="29"/>
      <c r="H725" s="21">
        <v>631</v>
      </c>
      <c r="J725" s="21">
        <v>1201</v>
      </c>
      <c r="K725" s="26">
        <v>694</v>
      </c>
      <c r="L725" s="21">
        <v>4632</v>
      </c>
      <c r="M725" s="21">
        <v>5326</v>
      </c>
      <c r="N725" s="21">
        <v>6527</v>
      </c>
      <c r="S725" s="21">
        <v>76743.515850144089</v>
      </c>
      <c r="V725" s="43">
        <f t="shared" si="20"/>
        <v>5.9992738621386082E-3</v>
      </c>
      <c r="W725" s="21">
        <v>3.7855418070094617</v>
      </c>
    </row>
    <row r="726" spans="1:23" s="21" customFormat="1" ht="15">
      <c r="A726" s="19" t="s">
        <v>172</v>
      </c>
      <c r="B726" s="20">
        <v>33308</v>
      </c>
      <c r="C726" s="21">
        <v>4.0999999999999996</v>
      </c>
      <c r="D726" s="28"/>
      <c r="E726" s="42"/>
      <c r="F726" s="21">
        <v>8083</v>
      </c>
      <c r="G726" s="29"/>
      <c r="H726" s="21">
        <v>665</v>
      </c>
      <c r="J726" s="21">
        <v>1404</v>
      </c>
      <c r="K726" s="26">
        <v>781</v>
      </c>
      <c r="L726" s="21">
        <v>5233</v>
      </c>
      <c r="M726" s="21">
        <v>6014</v>
      </c>
      <c r="N726" s="21">
        <v>7418</v>
      </c>
      <c r="S726" s="21">
        <v>86657.060518731989</v>
      </c>
      <c r="V726" s="43">
        <f t="shared" si="20"/>
        <v>5.9984620057361862E-3</v>
      </c>
      <c r="W726" s="21">
        <v>3.9889772338145639</v>
      </c>
    </row>
    <row r="727" spans="1:23" s="21" customFormat="1" ht="15">
      <c r="A727" s="19" t="s">
        <v>172</v>
      </c>
      <c r="B727" s="20">
        <v>33491</v>
      </c>
      <c r="C727" s="21">
        <v>4.5999999999999996</v>
      </c>
      <c r="D727" s="28"/>
      <c r="E727" s="42"/>
      <c r="F727" s="21">
        <v>9853</v>
      </c>
      <c r="G727" s="29"/>
      <c r="H727" s="21">
        <v>757</v>
      </c>
      <c r="J727" s="21">
        <v>1760.0000000000002</v>
      </c>
      <c r="K727" s="26">
        <v>926</v>
      </c>
      <c r="L727" s="21">
        <v>6409.9999999999991</v>
      </c>
      <c r="M727" s="21">
        <v>7335.9999999999991</v>
      </c>
      <c r="N727" s="21">
        <v>9096</v>
      </c>
      <c r="S727" s="21">
        <v>105706.05187319883</v>
      </c>
      <c r="V727" s="43">
        <f t="shared" si="20"/>
        <v>5.9908923452327402E-3</v>
      </c>
      <c r="W727" s="21">
        <v>4.5351055053411846</v>
      </c>
    </row>
    <row r="728" spans="1:23" s="21" customFormat="1" ht="15">
      <c r="A728" s="19" t="s">
        <v>172</v>
      </c>
      <c r="B728" s="20">
        <v>33856</v>
      </c>
      <c r="C728" s="21">
        <v>5.6</v>
      </c>
      <c r="D728" s="28"/>
      <c r="E728" s="42"/>
      <c r="F728" s="21">
        <v>13702.000000000002</v>
      </c>
      <c r="G728" s="29"/>
      <c r="H728" s="21">
        <v>936.99999999999989</v>
      </c>
      <c r="J728" s="21">
        <v>2566</v>
      </c>
      <c r="K728" s="26">
        <v>1199</v>
      </c>
      <c r="L728" s="21">
        <v>9000</v>
      </c>
      <c r="M728" s="21">
        <v>10199</v>
      </c>
      <c r="N728" s="21">
        <v>12765.000000000002</v>
      </c>
      <c r="S728" s="21">
        <v>146959.65417867436</v>
      </c>
      <c r="V728" s="43">
        <f t="shared" si="20"/>
        <v>5.7547536656280826E-3</v>
      </c>
      <c r="W728" s="21">
        <v>5.3922041846935125</v>
      </c>
    </row>
    <row r="729" spans="1:23" s="21" customFormat="1" ht="15">
      <c r="A729" s="19" t="s">
        <v>171</v>
      </c>
      <c r="B729" s="20">
        <v>32052</v>
      </c>
      <c r="C729" s="21">
        <v>0.66</v>
      </c>
      <c r="D729" s="28"/>
      <c r="E729" s="42"/>
      <c r="F729" s="21">
        <v>36</v>
      </c>
      <c r="G729" s="29"/>
      <c r="H729" s="21">
        <v>19</v>
      </c>
      <c r="J729" s="21">
        <v>10</v>
      </c>
      <c r="K729" s="26">
        <v>2</v>
      </c>
      <c r="L729" s="21">
        <v>5</v>
      </c>
      <c r="M729" s="21">
        <v>7</v>
      </c>
      <c r="N729" s="21">
        <v>17</v>
      </c>
      <c r="S729" s="21">
        <v>66.666666666666671</v>
      </c>
      <c r="V729" s="43">
        <f t="shared" si="20"/>
        <v>8.4210526315789472E-3</v>
      </c>
      <c r="W729" s="21">
        <v>0.16</v>
      </c>
    </row>
    <row r="730" spans="1:23" s="21" customFormat="1" ht="15">
      <c r="A730" s="19" t="s">
        <v>171</v>
      </c>
      <c r="B730" s="20">
        <v>32191</v>
      </c>
      <c r="C730" s="21">
        <v>1.04</v>
      </c>
      <c r="D730" s="28"/>
      <c r="E730" s="42"/>
      <c r="F730" s="21">
        <v>438.99999999999994</v>
      </c>
      <c r="G730" s="29"/>
      <c r="H730" s="21">
        <v>178</v>
      </c>
      <c r="J730" s="21">
        <v>168</v>
      </c>
      <c r="K730" s="26">
        <v>18</v>
      </c>
      <c r="L730" s="21">
        <v>75</v>
      </c>
      <c r="M730" s="21">
        <v>93</v>
      </c>
      <c r="N730" s="21">
        <v>260.99999999999994</v>
      </c>
      <c r="S730" s="21">
        <v>885.71428571428567</v>
      </c>
      <c r="V730" s="43">
        <f t="shared" si="20"/>
        <v>3.7640449438202249E-3</v>
      </c>
      <c r="W730" s="21">
        <v>0.67</v>
      </c>
    </row>
    <row r="731" spans="1:23" s="21" customFormat="1" ht="15">
      <c r="A731" s="19" t="s">
        <v>171</v>
      </c>
      <c r="B731" s="20">
        <v>32337</v>
      </c>
      <c r="C731" s="21">
        <v>1.44</v>
      </c>
      <c r="D731" s="28"/>
      <c r="E731" s="42"/>
      <c r="F731" s="21">
        <v>438.99999999999994</v>
      </c>
      <c r="G731" s="29"/>
      <c r="H731" s="21">
        <v>142</v>
      </c>
      <c r="J731" s="21">
        <v>140</v>
      </c>
      <c r="K731" s="26">
        <v>34</v>
      </c>
      <c r="L731" s="21">
        <v>123</v>
      </c>
      <c r="M731" s="21">
        <v>157</v>
      </c>
      <c r="N731" s="21">
        <v>296.99999999999994</v>
      </c>
      <c r="S731" s="21">
        <v>1585.8585858585859</v>
      </c>
      <c r="V731" s="43">
        <f t="shared" si="20"/>
        <v>9.6478873239436626E-3</v>
      </c>
      <c r="W731" s="21">
        <v>1.37</v>
      </c>
    </row>
    <row r="732" spans="1:23" s="21" customFormat="1" ht="15">
      <c r="A732" s="19" t="s">
        <v>171</v>
      </c>
      <c r="B732" s="20">
        <v>32472</v>
      </c>
      <c r="C732" s="21">
        <v>1.81</v>
      </c>
      <c r="D732" s="28"/>
      <c r="E732" s="42"/>
      <c r="F732" s="21">
        <v>501</v>
      </c>
      <c r="G732" s="29"/>
      <c r="H732" s="21">
        <v>100</v>
      </c>
      <c r="J732" s="21">
        <v>90</v>
      </c>
      <c r="K732" s="26">
        <v>62</v>
      </c>
      <c r="L732" s="21">
        <v>249.00000000000003</v>
      </c>
      <c r="M732" s="21">
        <v>311</v>
      </c>
      <c r="N732" s="21">
        <v>401</v>
      </c>
      <c r="S732" s="21">
        <v>3141.4141414141418</v>
      </c>
      <c r="V732" s="43">
        <f t="shared" si="20"/>
        <v>1.0200000000000001E-2</v>
      </c>
      <c r="W732" s="21">
        <v>1.02</v>
      </c>
    </row>
    <row r="733" spans="1:23" s="21" customFormat="1" ht="15">
      <c r="A733" s="19" t="s">
        <v>171</v>
      </c>
      <c r="B733" s="20">
        <v>32688</v>
      </c>
      <c r="C733" s="21">
        <v>2.4</v>
      </c>
      <c r="D733" s="28"/>
      <c r="E733" s="42"/>
      <c r="F733" s="21">
        <v>713</v>
      </c>
      <c r="G733" s="29"/>
      <c r="H733" s="21">
        <v>114.99999999999999</v>
      </c>
      <c r="J733" s="21">
        <v>107</v>
      </c>
      <c r="K733" s="26">
        <v>94</v>
      </c>
      <c r="L733" s="21">
        <v>397</v>
      </c>
      <c r="M733" s="21">
        <v>491</v>
      </c>
      <c r="N733" s="21">
        <v>598</v>
      </c>
      <c r="S733" s="21">
        <v>5051.4403292181069</v>
      </c>
      <c r="V733" s="43">
        <f t="shared" si="20"/>
        <v>1.0173913043478262E-2</v>
      </c>
      <c r="W733" s="21">
        <v>1.17</v>
      </c>
    </row>
    <row r="734" spans="1:23" s="21" customFormat="1" ht="15">
      <c r="A734" s="19" t="s">
        <v>171</v>
      </c>
      <c r="B734" s="20">
        <v>32943</v>
      </c>
      <c r="C734" s="21">
        <v>3.1</v>
      </c>
      <c r="D734" s="28"/>
      <c r="E734" s="42"/>
      <c r="F734" s="21">
        <v>1257</v>
      </c>
      <c r="G734" s="29"/>
      <c r="H734" s="21">
        <v>134</v>
      </c>
      <c r="J734" s="21">
        <v>146</v>
      </c>
      <c r="K734" s="26">
        <v>183</v>
      </c>
      <c r="L734" s="21">
        <v>794</v>
      </c>
      <c r="M734" s="21">
        <v>977</v>
      </c>
      <c r="N734" s="21">
        <v>1123</v>
      </c>
      <c r="S734" s="21">
        <v>14077.809798270893</v>
      </c>
      <c r="V734" s="43">
        <f t="shared" si="20"/>
        <v>6.4487962471556541E-3</v>
      </c>
      <c r="W734" s="21">
        <v>0.8641386971188576</v>
      </c>
    </row>
    <row r="735" spans="1:23" s="21" customFormat="1" ht="15">
      <c r="A735" s="19" t="s">
        <v>171</v>
      </c>
      <c r="B735" s="20">
        <v>33126</v>
      </c>
      <c r="C735" s="21">
        <v>3.6</v>
      </c>
      <c r="D735" s="28"/>
      <c r="E735" s="42"/>
      <c r="F735" s="21">
        <v>1544</v>
      </c>
      <c r="H735" s="21">
        <v>152</v>
      </c>
      <c r="J735" s="21">
        <v>216</v>
      </c>
      <c r="K735" s="21">
        <v>219</v>
      </c>
      <c r="L735" s="21">
        <v>957</v>
      </c>
      <c r="M735" s="21">
        <v>1176</v>
      </c>
      <c r="N735" s="21">
        <v>1392</v>
      </c>
      <c r="S735" s="21">
        <v>16945.244956772334</v>
      </c>
      <c r="V735" s="43">
        <f t="shared" si="20"/>
        <v>6.0938416298404767E-3</v>
      </c>
      <c r="W735" s="21">
        <v>0.9262639277357525</v>
      </c>
    </row>
    <row r="736" spans="1:23" s="21" customFormat="1" ht="15">
      <c r="A736" s="19" t="s">
        <v>171</v>
      </c>
      <c r="B736" s="20">
        <v>33308</v>
      </c>
      <c r="C736" s="21">
        <v>4.0999999999999996</v>
      </c>
      <c r="D736" s="28"/>
      <c r="E736" s="42"/>
      <c r="F736" s="21">
        <v>1960.0000000000002</v>
      </c>
      <c r="H736" s="21">
        <v>180</v>
      </c>
      <c r="J736" s="21">
        <v>314</v>
      </c>
      <c r="K736" s="21">
        <v>267</v>
      </c>
      <c r="L736" s="21">
        <v>1199</v>
      </c>
      <c r="M736" s="21">
        <v>1466</v>
      </c>
      <c r="N736" s="21">
        <v>1780.0000000000002</v>
      </c>
      <c r="S736" s="21">
        <v>21123.919308357348</v>
      </c>
      <c r="V736" s="43">
        <f t="shared" si="20"/>
        <v>6.0662254679692837E-3</v>
      </c>
      <c r="W736" s="21">
        <v>1.091920584234471</v>
      </c>
    </row>
    <row r="737" spans="1:23" s="21" customFormat="1" ht="15">
      <c r="A737" s="19" t="s">
        <v>171</v>
      </c>
      <c r="B737" s="20">
        <v>33491</v>
      </c>
      <c r="C737" s="21">
        <v>4.5999999999999996</v>
      </c>
      <c r="D737" s="28"/>
      <c r="E737" s="42"/>
      <c r="F737" s="21">
        <v>2785</v>
      </c>
      <c r="H737" s="21">
        <v>239</v>
      </c>
      <c r="J737" s="21">
        <v>499</v>
      </c>
      <c r="K737" s="21">
        <v>355</v>
      </c>
      <c r="L737" s="21">
        <v>1692.0000000000002</v>
      </c>
      <c r="M737" s="21">
        <v>2047.0000000000002</v>
      </c>
      <c r="N737" s="21">
        <v>2546</v>
      </c>
      <c r="S737" s="21">
        <v>29495.677233429396</v>
      </c>
      <c r="V737" s="43">
        <f t="shared" si="20"/>
        <v>6.053247262665846E-3</v>
      </c>
      <c r="W737" s="21">
        <v>1.4467260957771373</v>
      </c>
    </row>
    <row r="738" spans="1:23" s="21" customFormat="1" ht="15">
      <c r="A738" s="19" t="s">
        <v>171</v>
      </c>
      <c r="B738" s="20">
        <v>33856</v>
      </c>
      <c r="C738" s="21">
        <v>5.6</v>
      </c>
      <c r="D738" s="28"/>
      <c r="E738" s="42"/>
      <c r="F738" s="21">
        <v>4184</v>
      </c>
      <c r="H738" s="21">
        <v>322</v>
      </c>
      <c r="J738" s="21">
        <v>836.99999999999989</v>
      </c>
      <c r="K738" s="21">
        <v>484.99999999999994</v>
      </c>
      <c r="L738" s="21">
        <v>2540</v>
      </c>
      <c r="M738" s="21">
        <v>3025</v>
      </c>
      <c r="N738" s="21">
        <v>3862</v>
      </c>
      <c r="S738" s="21">
        <v>43587.89625360231</v>
      </c>
      <c r="V738" s="43">
        <f t="shared" si="20"/>
        <v>6.0307004358320536E-3</v>
      </c>
      <c r="W738" s="21">
        <v>1.9418855403379214</v>
      </c>
    </row>
    <row r="739" spans="1:23" s="21" customFormat="1" ht="15">
      <c r="A739" s="19" t="s">
        <v>170</v>
      </c>
      <c r="B739" s="20">
        <v>32052</v>
      </c>
      <c r="C739" s="21">
        <v>0.66</v>
      </c>
      <c r="D739" s="28"/>
      <c r="E739" s="42"/>
      <c r="F739" s="21">
        <v>508</v>
      </c>
      <c r="H739" s="21">
        <v>206.99999999999997</v>
      </c>
      <c r="J739" s="21">
        <v>194</v>
      </c>
      <c r="K739" s="21">
        <v>21</v>
      </c>
      <c r="L739" s="21">
        <v>86</v>
      </c>
      <c r="M739" s="21">
        <v>107</v>
      </c>
      <c r="N739" s="21">
        <v>301</v>
      </c>
      <c r="S739" s="21">
        <v>1019.047619047619</v>
      </c>
      <c r="V739" s="43">
        <f t="shared" si="20"/>
        <v>8.792270531400968E-3</v>
      </c>
      <c r="W739" s="21">
        <v>1.82</v>
      </c>
    </row>
    <row r="740" spans="1:23" s="21" customFormat="1" ht="15">
      <c r="A740" s="19" t="s">
        <v>170</v>
      </c>
      <c r="B740" s="20">
        <v>32191</v>
      </c>
      <c r="C740" s="21">
        <v>1.04</v>
      </c>
      <c r="D740" s="28"/>
      <c r="E740" s="42"/>
      <c r="F740" s="21">
        <v>1687</v>
      </c>
      <c r="H740" s="21">
        <v>425</v>
      </c>
      <c r="J740" s="21">
        <v>584</v>
      </c>
      <c r="K740" s="21">
        <v>117</v>
      </c>
      <c r="L740" s="21">
        <v>562</v>
      </c>
      <c r="M740" s="21">
        <v>679</v>
      </c>
      <c r="N740" s="21">
        <v>1262</v>
      </c>
      <c r="S740" s="21">
        <v>6466.6666666666661</v>
      </c>
      <c r="V740" s="43">
        <f t="shared" si="20"/>
        <v>1.0494117647058824E-2</v>
      </c>
      <c r="W740" s="21">
        <v>4.46</v>
      </c>
    </row>
    <row r="741" spans="1:23" s="21" customFormat="1" ht="15">
      <c r="A741" s="19" t="s">
        <v>170</v>
      </c>
      <c r="B741" s="20">
        <v>32337</v>
      </c>
      <c r="C741" s="21">
        <v>1.44</v>
      </c>
      <c r="D741" s="28"/>
      <c r="E741" s="42"/>
      <c r="F741" s="21">
        <v>2581</v>
      </c>
      <c r="H741" s="21">
        <v>492</v>
      </c>
      <c r="J741" s="21">
        <v>730</v>
      </c>
      <c r="K741" s="21">
        <v>213</v>
      </c>
      <c r="L741" s="21">
        <v>1146</v>
      </c>
      <c r="M741" s="21">
        <v>1359</v>
      </c>
      <c r="N741" s="21">
        <v>2089</v>
      </c>
      <c r="S741" s="21">
        <v>13727.272727272728</v>
      </c>
      <c r="V741" s="43">
        <f t="shared" si="20"/>
        <v>9.7764227642276411E-3</v>
      </c>
      <c r="W741" s="21">
        <v>4.8099999999999996</v>
      </c>
    </row>
    <row r="742" spans="1:23" s="21" customFormat="1" ht="15">
      <c r="A742" s="19" t="s">
        <v>170</v>
      </c>
      <c r="B742" s="20">
        <v>32472</v>
      </c>
      <c r="C742" s="21">
        <v>1.81</v>
      </c>
      <c r="D742" s="28"/>
      <c r="E742" s="42"/>
      <c r="F742" s="21">
        <v>3347</v>
      </c>
      <c r="H742" s="21">
        <v>455.99999999999994</v>
      </c>
      <c r="J742" s="21">
        <v>643</v>
      </c>
      <c r="K742" s="21">
        <v>330</v>
      </c>
      <c r="L742" s="21">
        <v>1918</v>
      </c>
      <c r="M742" s="21">
        <v>2248</v>
      </c>
      <c r="N742" s="21">
        <v>2891</v>
      </c>
      <c r="S742" s="21">
        <v>22707.070707070707</v>
      </c>
      <c r="V742" s="43">
        <f t="shared" si="20"/>
        <v>1.0504385964912282E-2</v>
      </c>
      <c r="W742" s="21">
        <v>4.79</v>
      </c>
    </row>
    <row r="743" spans="1:23" s="21" customFormat="1" ht="15">
      <c r="A743" s="19" t="s">
        <v>170</v>
      </c>
      <c r="B743" s="20">
        <v>32688</v>
      </c>
      <c r="C743" s="21">
        <v>2.4</v>
      </c>
      <c r="D743" s="28"/>
      <c r="E743" s="42"/>
      <c r="F743" s="21">
        <v>4990</v>
      </c>
      <c r="H743" s="21">
        <v>516</v>
      </c>
      <c r="J743" s="21">
        <v>762</v>
      </c>
      <c r="K743" s="21">
        <v>509.99999999999994</v>
      </c>
      <c r="L743" s="21">
        <v>3201</v>
      </c>
      <c r="M743" s="21">
        <v>3711</v>
      </c>
      <c r="N743" s="21">
        <v>4474</v>
      </c>
      <c r="S743" s="21">
        <v>38179.01234567901</v>
      </c>
      <c r="V743" s="43">
        <f t="shared" si="20"/>
        <v>1.001937984496124E-2</v>
      </c>
      <c r="W743" s="21">
        <v>5.17</v>
      </c>
    </row>
    <row r="744" spans="1:23" s="21" customFormat="1" ht="15">
      <c r="A744" s="19" t="s">
        <v>170</v>
      </c>
      <c r="B744" s="20">
        <v>32943</v>
      </c>
      <c r="C744" s="21">
        <v>3.1</v>
      </c>
      <c r="D744" s="28"/>
      <c r="E744" s="42"/>
      <c r="F744" s="21">
        <v>7203</v>
      </c>
      <c r="H744" s="21">
        <v>710</v>
      </c>
      <c r="J744" s="21">
        <v>1223</v>
      </c>
      <c r="K744" s="27">
        <v>727</v>
      </c>
      <c r="L744" s="21">
        <v>4543</v>
      </c>
      <c r="M744" s="21">
        <v>5270</v>
      </c>
      <c r="N744" s="21">
        <v>6493</v>
      </c>
      <c r="S744" s="21">
        <v>75936.599423631123</v>
      </c>
      <c r="V744" s="43">
        <f t="shared" si="20"/>
        <v>6.0635193134974076E-3</v>
      </c>
      <c r="W744" s="21">
        <v>4.3050987125831597</v>
      </c>
    </row>
    <row r="745" spans="1:23" s="21" customFormat="1" ht="15">
      <c r="A745" s="19" t="s">
        <v>170</v>
      </c>
      <c r="B745" s="20">
        <v>33126</v>
      </c>
      <c r="C745" s="21">
        <v>3.6</v>
      </c>
      <c r="D745" s="28"/>
      <c r="E745" s="42"/>
      <c r="F745" s="21">
        <v>8305</v>
      </c>
      <c r="H745" s="21">
        <v>757</v>
      </c>
      <c r="J745" s="21">
        <v>1460</v>
      </c>
      <c r="K745" s="27">
        <v>838.00000000000011</v>
      </c>
      <c r="L745" s="21">
        <v>5250</v>
      </c>
      <c r="M745" s="21">
        <v>6088</v>
      </c>
      <c r="N745" s="21">
        <v>7548</v>
      </c>
      <c r="S745" s="21">
        <v>87723.34293948127</v>
      </c>
      <c r="V745" s="43">
        <f t="shared" si="20"/>
        <v>5.9908670806839912E-3</v>
      </c>
      <c r="W745" s="21">
        <v>4.5350863800777814</v>
      </c>
    </row>
    <row r="746" spans="1:23" s="21" customFormat="1" ht="15">
      <c r="A746" s="19" t="s">
        <v>170</v>
      </c>
      <c r="B746" s="20">
        <v>33308</v>
      </c>
      <c r="C746" s="21">
        <v>4.0999999999999996</v>
      </c>
      <c r="D746" s="28"/>
      <c r="E746" s="42"/>
      <c r="F746" s="21">
        <v>9295</v>
      </c>
      <c r="H746" s="21">
        <v>791</v>
      </c>
      <c r="J746" s="21">
        <v>1686</v>
      </c>
      <c r="K746" s="27">
        <v>935</v>
      </c>
      <c r="L746" s="21">
        <v>5883</v>
      </c>
      <c r="M746" s="21">
        <v>6818</v>
      </c>
      <c r="N746" s="21">
        <v>8504</v>
      </c>
      <c r="S746" s="21">
        <v>98242.074927953901</v>
      </c>
      <c r="V746" s="43">
        <f t="shared" si="20"/>
        <v>5.9881844578474185E-3</v>
      </c>
      <c r="W746" s="21">
        <v>4.7366539061573079</v>
      </c>
    </row>
    <row r="747" spans="1:23" s="21" customFormat="1" ht="15">
      <c r="A747" s="19" t="s">
        <v>170</v>
      </c>
      <c r="B747" s="20">
        <v>33491</v>
      </c>
      <c r="C747" s="21">
        <v>4.5999999999999996</v>
      </c>
      <c r="D747" s="28"/>
      <c r="E747" s="42"/>
      <c r="F747" s="21">
        <v>10620</v>
      </c>
      <c r="H747" s="21">
        <v>851</v>
      </c>
      <c r="J747" s="21">
        <v>1989</v>
      </c>
      <c r="K747" s="27">
        <v>1056</v>
      </c>
      <c r="L747" s="21">
        <v>6776.0000000000009</v>
      </c>
      <c r="M747" s="21">
        <v>7832.0000000000009</v>
      </c>
      <c r="N747" s="21">
        <v>9769</v>
      </c>
      <c r="S747" s="21">
        <v>112853.02593659944</v>
      </c>
      <c r="V747" s="43">
        <f t="shared" si="20"/>
        <v>5.9900377511143948E-3</v>
      </c>
      <c r="W747" s="21">
        <v>5.0975221261983501</v>
      </c>
    </row>
    <row r="748" spans="1:23" s="21" customFormat="1" ht="15">
      <c r="A748" s="19" t="s">
        <v>170</v>
      </c>
      <c r="B748" s="20">
        <v>33856</v>
      </c>
      <c r="C748" s="21">
        <v>5.6</v>
      </c>
      <c r="D748" s="28"/>
      <c r="E748" s="42"/>
      <c r="F748" s="21">
        <v>13559</v>
      </c>
      <c r="H748" s="21">
        <v>969.99999999999989</v>
      </c>
      <c r="J748" s="21">
        <v>2659</v>
      </c>
      <c r="K748" s="27">
        <v>1270</v>
      </c>
      <c r="L748" s="21">
        <v>8660</v>
      </c>
      <c r="M748" s="21">
        <v>9930</v>
      </c>
      <c r="N748" s="21">
        <v>12589</v>
      </c>
      <c r="S748" s="21">
        <v>143083.57348703171</v>
      </c>
      <c r="V748" s="43">
        <f t="shared" si="20"/>
        <v>5.9873661419716923E-3</v>
      </c>
      <c r="W748" s="21">
        <v>5.8077451577125405</v>
      </c>
    </row>
    <row r="749" spans="1:23" s="21" customFormat="1" ht="15">
      <c r="A749" s="19" t="s">
        <v>169</v>
      </c>
      <c r="B749" s="20">
        <v>32052</v>
      </c>
      <c r="C749" s="21">
        <v>0.66</v>
      </c>
      <c r="D749" s="28"/>
      <c r="E749" s="42"/>
      <c r="F749" s="21">
        <v>17</v>
      </c>
      <c r="H749" s="21">
        <v>9</v>
      </c>
      <c r="J749" s="21">
        <v>4</v>
      </c>
      <c r="K749" s="27">
        <v>1</v>
      </c>
      <c r="L749" s="21">
        <v>3</v>
      </c>
      <c r="M749" s="21">
        <v>4</v>
      </c>
      <c r="N749" s="21">
        <v>8</v>
      </c>
      <c r="S749" s="21">
        <v>38.095238095238095</v>
      </c>
      <c r="V749" s="43">
        <f t="shared" si="20"/>
        <v>0.01</v>
      </c>
      <c r="W749" s="21">
        <v>0.09</v>
      </c>
    </row>
    <row r="750" spans="1:23" s="21" customFormat="1" ht="15">
      <c r="A750" s="19" t="s">
        <v>169</v>
      </c>
      <c r="B750" s="20">
        <v>32191</v>
      </c>
      <c r="C750" s="21">
        <v>1.04</v>
      </c>
      <c r="D750" s="28"/>
      <c r="E750" s="42"/>
      <c r="F750" s="21">
        <v>208</v>
      </c>
      <c r="H750" s="21">
        <v>89</v>
      </c>
      <c r="J750" s="21">
        <v>74</v>
      </c>
      <c r="K750" s="27">
        <v>9</v>
      </c>
      <c r="L750" s="21">
        <v>36</v>
      </c>
      <c r="M750" s="21">
        <v>45</v>
      </c>
      <c r="N750" s="21">
        <v>119</v>
      </c>
      <c r="S750" s="21">
        <v>428.57142857142856</v>
      </c>
      <c r="V750" s="43">
        <f t="shared" si="20"/>
        <v>4.6067415730337074E-3</v>
      </c>
      <c r="W750" s="21">
        <v>0.41</v>
      </c>
    </row>
    <row r="751" spans="1:23" s="21" customFormat="1" ht="15">
      <c r="A751" s="19" t="s">
        <v>169</v>
      </c>
      <c r="B751" s="20">
        <v>32337</v>
      </c>
      <c r="C751" s="21">
        <v>1.44</v>
      </c>
      <c r="D751" s="28"/>
      <c r="E751" s="42"/>
      <c r="F751" s="21">
        <v>271</v>
      </c>
      <c r="H751" s="21">
        <v>99</v>
      </c>
      <c r="J751" s="21">
        <v>92</v>
      </c>
      <c r="K751" s="27">
        <v>18</v>
      </c>
      <c r="L751" s="21">
        <v>62</v>
      </c>
      <c r="M751" s="21">
        <v>80</v>
      </c>
      <c r="N751" s="21">
        <v>172</v>
      </c>
      <c r="S751" s="21">
        <v>808.0808080808082</v>
      </c>
      <c r="V751" s="43">
        <f t="shared" si="20"/>
        <v>1.0303030303030303E-2</v>
      </c>
      <c r="W751" s="21">
        <v>1.02</v>
      </c>
    </row>
    <row r="752" spans="1:23" s="21" customFormat="1" ht="15">
      <c r="A752" s="19" t="s">
        <v>169</v>
      </c>
      <c r="B752" s="20">
        <v>32472</v>
      </c>
      <c r="C752" s="21">
        <v>1.81</v>
      </c>
      <c r="D752" s="28"/>
      <c r="E752" s="42"/>
      <c r="F752" s="21">
        <v>432</v>
      </c>
      <c r="H752" s="21">
        <v>102</v>
      </c>
      <c r="J752" s="21">
        <v>101</v>
      </c>
      <c r="K752" s="27">
        <v>47</v>
      </c>
      <c r="L752" s="21">
        <v>182</v>
      </c>
      <c r="M752" s="21">
        <v>229</v>
      </c>
      <c r="N752" s="21">
        <v>330</v>
      </c>
      <c r="S752" s="21">
        <v>2313.1313131313132</v>
      </c>
      <c r="V752" s="43">
        <f t="shared" si="20"/>
        <v>9.2156862745098028E-3</v>
      </c>
      <c r="W752" s="21">
        <v>0.94</v>
      </c>
    </row>
    <row r="753" spans="1:32" s="21" customFormat="1" ht="15">
      <c r="A753" s="19" t="s">
        <v>169</v>
      </c>
      <c r="B753" s="20">
        <v>32688</v>
      </c>
      <c r="C753" s="21">
        <v>2.4</v>
      </c>
      <c r="D753" s="28"/>
      <c r="E753" s="42"/>
      <c r="F753" s="21">
        <v>818</v>
      </c>
      <c r="H753" s="21">
        <v>152</v>
      </c>
      <c r="J753" s="21">
        <v>174</v>
      </c>
      <c r="K753" s="27">
        <v>91</v>
      </c>
      <c r="L753" s="21">
        <v>401</v>
      </c>
      <c r="M753" s="21">
        <v>492</v>
      </c>
      <c r="N753" s="21">
        <v>666</v>
      </c>
      <c r="S753" s="21">
        <v>5061.7283950617284</v>
      </c>
      <c r="V753" s="43">
        <f t="shared" si="20"/>
        <v>8.1578947368421053E-3</v>
      </c>
      <c r="W753" s="21">
        <v>1.24</v>
      </c>
    </row>
    <row r="754" spans="1:32" s="21" customFormat="1" ht="15">
      <c r="A754" s="19" t="s">
        <v>169</v>
      </c>
      <c r="B754" s="20">
        <v>32943</v>
      </c>
      <c r="C754" s="21">
        <v>3.1</v>
      </c>
      <c r="D754" s="28"/>
      <c r="E754" s="42"/>
      <c r="F754" s="21">
        <v>1443</v>
      </c>
      <c r="H754" s="21">
        <v>149</v>
      </c>
      <c r="J754" s="21">
        <v>175</v>
      </c>
      <c r="K754" s="27">
        <v>196</v>
      </c>
      <c r="L754" s="21">
        <v>923</v>
      </c>
      <c r="M754" s="21">
        <v>1119</v>
      </c>
      <c r="N754" s="21">
        <v>1294</v>
      </c>
      <c r="S754" s="21">
        <v>16123.919308357348</v>
      </c>
      <c r="V754" s="43">
        <f t="shared" si="20"/>
        <v>6.3836150711215744E-3</v>
      </c>
      <c r="W754" s="21">
        <v>0.9511586455971146</v>
      </c>
    </row>
    <row r="755" spans="1:32" s="21" customFormat="1" ht="15">
      <c r="A755" s="19" t="s">
        <v>169</v>
      </c>
      <c r="B755" s="20">
        <v>33126</v>
      </c>
      <c r="C755" s="21">
        <v>3.6</v>
      </c>
      <c r="D755" s="28"/>
      <c r="E755" s="42"/>
      <c r="F755" s="21">
        <v>1847</v>
      </c>
      <c r="H755" s="21">
        <v>177</v>
      </c>
      <c r="J755" s="21">
        <v>266</v>
      </c>
      <c r="K755" s="27">
        <v>242</v>
      </c>
      <c r="L755" s="21">
        <v>1162</v>
      </c>
      <c r="M755" s="21">
        <v>1404</v>
      </c>
      <c r="N755" s="21">
        <v>1670</v>
      </c>
      <c r="S755" s="21">
        <v>20230.547550432275</v>
      </c>
      <c r="V755" s="43">
        <f t="shared" si="20"/>
        <v>6.0516619948717499E-3</v>
      </c>
      <c r="W755" s="21">
        <v>1.0711441730922997</v>
      </c>
    </row>
    <row r="756" spans="1:32" s="21" customFormat="1" ht="15">
      <c r="A756" s="19" t="s">
        <v>169</v>
      </c>
      <c r="B756" s="20">
        <v>33308</v>
      </c>
      <c r="C756" s="21">
        <v>4.0999999999999996</v>
      </c>
      <c r="D756" s="28"/>
      <c r="E756" s="42"/>
      <c r="F756" s="21">
        <v>2287</v>
      </c>
      <c r="H756" s="21">
        <v>204</v>
      </c>
      <c r="J756" s="21">
        <v>367</v>
      </c>
      <c r="K756" s="27">
        <v>291</v>
      </c>
      <c r="L756" s="21">
        <v>1425</v>
      </c>
      <c r="M756" s="21">
        <v>1716</v>
      </c>
      <c r="N756" s="21">
        <v>2083</v>
      </c>
      <c r="S756" s="21">
        <v>24726.224783861671</v>
      </c>
      <c r="V756" s="43">
        <f t="shared" si="20"/>
        <v>6.052311520909885E-3</v>
      </c>
      <c r="W756" s="21">
        <v>1.2346715502656165</v>
      </c>
    </row>
    <row r="757" spans="1:32" s="21" customFormat="1" ht="15">
      <c r="A757" s="19" t="s">
        <v>169</v>
      </c>
      <c r="B757" s="20">
        <v>33491</v>
      </c>
      <c r="C757" s="21">
        <v>4.5999999999999996</v>
      </c>
      <c r="D757" s="28"/>
      <c r="E757" s="42"/>
      <c r="F757" s="21">
        <v>3025</v>
      </c>
      <c r="H757" s="21">
        <v>252.99999999999997</v>
      </c>
      <c r="J757" s="21">
        <v>532</v>
      </c>
      <c r="K757" s="27">
        <v>366</v>
      </c>
      <c r="L757" s="21">
        <v>1873.9999999999998</v>
      </c>
      <c r="M757" s="21">
        <v>2240</v>
      </c>
      <c r="N757" s="21">
        <v>2772</v>
      </c>
      <c r="S757" s="21">
        <v>32276.657060518733</v>
      </c>
      <c r="V757" s="43">
        <f t="shared" si="20"/>
        <v>6.0365353940663143E-3</v>
      </c>
      <c r="W757" s="21">
        <v>1.5272434546987774</v>
      </c>
    </row>
    <row r="758" spans="1:32" s="21" customFormat="1" ht="15">
      <c r="A758" s="19" t="s">
        <v>169</v>
      </c>
      <c r="B758" s="20">
        <v>33856</v>
      </c>
      <c r="C758" s="21">
        <v>5.6</v>
      </c>
      <c r="D758" s="28"/>
      <c r="E758" s="42"/>
      <c r="F758" s="21">
        <v>4188</v>
      </c>
      <c r="H758" s="21">
        <v>314</v>
      </c>
      <c r="J758" s="21">
        <v>815</v>
      </c>
      <c r="K758" s="27">
        <v>469.00000000000006</v>
      </c>
      <c r="L758" s="21">
        <v>2590</v>
      </c>
      <c r="M758" s="21">
        <v>3059</v>
      </c>
      <c r="N758" s="21">
        <v>3874</v>
      </c>
      <c r="S758" s="21">
        <v>44077.809798270893</v>
      </c>
      <c r="V758" s="43">
        <f t="shared" si="20"/>
        <v>6.0282201119467166E-3</v>
      </c>
      <c r="W758" s="21">
        <v>1.8928611151512691</v>
      </c>
    </row>
    <row r="759" spans="1:32" s="21" customFormat="1" ht="15">
      <c r="A759" s="19" t="s">
        <v>189</v>
      </c>
      <c r="B759" s="20">
        <v>36987</v>
      </c>
      <c r="C759" s="21">
        <v>0.24931506849315069</v>
      </c>
      <c r="D759" s="28">
        <v>100</v>
      </c>
      <c r="E759" s="21">
        <v>1111.1099999999999</v>
      </c>
      <c r="F759" s="21">
        <v>21.888866999999998</v>
      </c>
      <c r="H759" s="21">
        <v>13.111097999999998</v>
      </c>
      <c r="K759" s="27"/>
      <c r="M759" s="21">
        <v>8.7777689999999993</v>
      </c>
      <c r="S759" s="21">
        <v>79.000000000000014</v>
      </c>
      <c r="V759" s="43">
        <f t="shared" si="20"/>
        <v>1.3820000000000001E-2</v>
      </c>
      <c r="W759" s="21">
        <v>0.18119537435999999</v>
      </c>
      <c r="AB759" s="21">
        <v>1</v>
      </c>
      <c r="AC759" s="21">
        <v>2.0699999999999998</v>
      </c>
      <c r="AF759" s="21">
        <f t="shared" ref="AF759:AF762" si="21">0.0256*AC759^3.222</f>
        <v>0.26686794929567531</v>
      </c>
    </row>
    <row r="760" spans="1:32" s="21" customFormat="1" ht="15">
      <c r="A760" s="19" t="s">
        <v>189</v>
      </c>
      <c r="B760" s="20">
        <v>36987</v>
      </c>
      <c r="C760" s="21">
        <v>0.24931506849315069</v>
      </c>
      <c r="D760" s="28">
        <v>100</v>
      </c>
      <c r="E760" s="21">
        <v>1111.1099999999999</v>
      </c>
      <c r="F760" s="21">
        <v>27.555527999999995</v>
      </c>
      <c r="H760" s="21">
        <v>17.333315999999996</v>
      </c>
      <c r="K760" s="27"/>
      <c r="M760" s="21">
        <v>10.222211999999999</v>
      </c>
      <c r="S760" s="21">
        <v>92</v>
      </c>
      <c r="V760" s="43">
        <f t="shared" si="20"/>
        <v>1.4700000000000001E-2</v>
      </c>
      <c r="W760" s="21">
        <v>0.25479974519999998</v>
      </c>
      <c r="AB760" s="21">
        <v>1.07</v>
      </c>
      <c r="AC760" s="21">
        <v>2.04</v>
      </c>
      <c r="AF760" s="21">
        <f t="shared" si="21"/>
        <v>0.2546058421885527</v>
      </c>
    </row>
    <row r="761" spans="1:32" s="21" customFormat="1" ht="15">
      <c r="A761" s="19" t="s">
        <v>189</v>
      </c>
      <c r="B761" s="20">
        <v>36987</v>
      </c>
      <c r="C761" s="21">
        <v>0.24931506849315069</v>
      </c>
      <c r="D761" s="28">
        <v>100</v>
      </c>
      <c r="E761" s="21">
        <v>1111.1099999999999</v>
      </c>
      <c r="F761" s="21">
        <v>25.666640999999998</v>
      </c>
      <c r="H761" s="21">
        <v>15.999983999999998</v>
      </c>
      <c r="K761" s="27"/>
      <c r="M761" s="21">
        <v>9.6666569999999989</v>
      </c>
      <c r="S761" s="21">
        <v>87</v>
      </c>
      <c r="V761" s="43">
        <f t="shared" si="20"/>
        <v>1.353E-2</v>
      </c>
      <c r="W761" s="21">
        <v>0.21647978351999997</v>
      </c>
      <c r="AB761" s="21">
        <v>1.1000000000000001</v>
      </c>
      <c r="AC761" s="21">
        <v>2.0699999999999998</v>
      </c>
      <c r="AF761" s="21">
        <f t="shared" si="21"/>
        <v>0.26686794929567531</v>
      </c>
    </row>
    <row r="762" spans="1:32" s="21" customFormat="1" ht="15">
      <c r="A762" s="19" t="s">
        <v>189</v>
      </c>
      <c r="B762" s="20">
        <v>36987</v>
      </c>
      <c r="C762" s="21">
        <v>0.24931506849315069</v>
      </c>
      <c r="D762" s="28">
        <v>100</v>
      </c>
      <c r="E762" s="21">
        <v>1111.1099999999999</v>
      </c>
      <c r="F762" s="21">
        <v>26.777750999999995</v>
      </c>
      <c r="H762" s="21">
        <v>18.222203999999998</v>
      </c>
      <c r="K762" s="27"/>
      <c r="M762" s="21">
        <v>8.5555469999999989</v>
      </c>
      <c r="S762" s="21">
        <v>77</v>
      </c>
      <c r="V762" s="43">
        <f t="shared" si="20"/>
        <v>1.4320000000000003E-2</v>
      </c>
      <c r="W762" s="21">
        <v>0.26094196128000002</v>
      </c>
      <c r="AB762" s="21">
        <v>1.08</v>
      </c>
      <c r="AC762" s="21">
        <v>2.0699999999999998</v>
      </c>
      <c r="AF762" s="21">
        <f t="shared" si="21"/>
        <v>0.26686794929567531</v>
      </c>
    </row>
    <row r="763" spans="1:32" s="21" customFormat="1" ht="15">
      <c r="A763" s="19" t="s">
        <v>189</v>
      </c>
      <c r="B763" s="20">
        <v>37012.800000000003</v>
      </c>
      <c r="C763" s="21">
        <v>0.320000000000008</v>
      </c>
      <c r="D763" s="28">
        <v>100</v>
      </c>
      <c r="E763" s="21">
        <v>1111.1099999999999</v>
      </c>
      <c r="K763" s="27"/>
      <c r="Q763" s="21">
        <v>5.2222222222222223</v>
      </c>
    </row>
    <row r="764" spans="1:32" s="21" customFormat="1" ht="15">
      <c r="A764" s="19" t="s">
        <v>189</v>
      </c>
      <c r="B764" s="20">
        <v>37012.800000000003</v>
      </c>
      <c r="C764" s="21">
        <v>0.320000000000008</v>
      </c>
      <c r="D764" s="28">
        <v>100</v>
      </c>
      <c r="E764" s="21">
        <v>1111.1099999999999</v>
      </c>
      <c r="K764" s="27"/>
      <c r="Q764" s="21">
        <v>6.2222222222222223</v>
      </c>
    </row>
    <row r="765" spans="1:32" s="21" customFormat="1" ht="15">
      <c r="A765" s="19" t="s">
        <v>189</v>
      </c>
      <c r="B765" s="20">
        <v>37261</v>
      </c>
      <c r="C765" s="21">
        <v>1</v>
      </c>
      <c r="D765" s="28">
        <v>100</v>
      </c>
      <c r="E765" s="21">
        <v>1111.1099999999999</v>
      </c>
      <c r="K765" s="27"/>
      <c r="Q765" s="21">
        <v>398.77777777777777</v>
      </c>
    </row>
    <row r="766" spans="1:32" s="21" customFormat="1" ht="15">
      <c r="A766" s="19" t="s">
        <v>189</v>
      </c>
      <c r="B766" s="20">
        <v>37261</v>
      </c>
      <c r="C766" s="21">
        <v>1</v>
      </c>
      <c r="D766" s="28">
        <v>100</v>
      </c>
      <c r="E766" s="21">
        <v>1111.1099999999999</v>
      </c>
      <c r="K766" s="27"/>
      <c r="Q766" s="21">
        <v>347.44444444444446</v>
      </c>
    </row>
    <row r="767" spans="1:32" s="21" customFormat="1" ht="15">
      <c r="A767" s="19" t="s">
        <v>189</v>
      </c>
      <c r="B767" s="20">
        <v>37352</v>
      </c>
      <c r="C767" s="21">
        <v>1.2493150684931507</v>
      </c>
      <c r="D767" s="28">
        <v>100</v>
      </c>
      <c r="E767" s="21">
        <v>1111.1099999999999</v>
      </c>
      <c r="F767" s="21">
        <v>671.33266200000003</v>
      </c>
      <c r="H767" s="21">
        <v>331.88855699999999</v>
      </c>
      <c r="K767" s="27"/>
      <c r="M767" s="21">
        <v>339.44410499999998</v>
      </c>
      <c r="S767" s="21">
        <v>3055</v>
      </c>
      <c r="V767" s="43">
        <f t="shared" ref="V767:V770" si="22">W767/H767</f>
        <v>1.078E-2</v>
      </c>
      <c r="W767" s="21">
        <v>3.5777586444599998</v>
      </c>
      <c r="AB767" s="21">
        <v>4.37</v>
      </c>
      <c r="AC767" s="21">
        <v>4.3</v>
      </c>
      <c r="AF767" s="21">
        <f t="shared" ref="AF767:AF770" si="23">0.0256*AC767^3.222</f>
        <v>2.8136840532326231</v>
      </c>
    </row>
    <row r="768" spans="1:32" s="21" customFormat="1" ht="15">
      <c r="A768" s="19" t="s">
        <v>189</v>
      </c>
      <c r="B768" s="20">
        <v>37352</v>
      </c>
      <c r="C768" s="21">
        <v>1.2493150684931507</v>
      </c>
      <c r="D768" s="28">
        <v>100</v>
      </c>
      <c r="E768" s="21">
        <v>1111.1099999999999</v>
      </c>
      <c r="F768" s="21">
        <v>520.77725699999996</v>
      </c>
      <c r="H768" s="21">
        <v>233.66643300000001</v>
      </c>
      <c r="K768" s="27"/>
      <c r="M768" s="21">
        <v>287.11082399999998</v>
      </c>
      <c r="S768" s="21">
        <v>2584</v>
      </c>
      <c r="V768" s="43">
        <f t="shared" si="22"/>
        <v>1.065E-2</v>
      </c>
      <c r="W768" s="21">
        <v>2.4885475114500002</v>
      </c>
      <c r="AB768" s="21">
        <v>4.2</v>
      </c>
      <c r="AC768" s="21">
        <v>4.3</v>
      </c>
      <c r="AF768" s="21">
        <f t="shared" si="23"/>
        <v>2.8136840532326231</v>
      </c>
    </row>
    <row r="769" spans="1:32" s="21" customFormat="1" ht="15">
      <c r="A769" s="19" t="s">
        <v>189</v>
      </c>
      <c r="B769" s="20">
        <v>37352</v>
      </c>
      <c r="C769" s="21">
        <v>1.2493150684931507</v>
      </c>
      <c r="D769" s="28">
        <v>100</v>
      </c>
      <c r="E769" s="21">
        <v>1111.1099999999999</v>
      </c>
      <c r="F769" s="21">
        <v>600.33273299999996</v>
      </c>
      <c r="H769" s="21">
        <v>287.88860099999999</v>
      </c>
      <c r="K769" s="27"/>
      <c r="M769" s="21">
        <v>312.44413199999991</v>
      </c>
      <c r="S769" s="21">
        <v>2811.9999999999995</v>
      </c>
      <c r="V769" s="43">
        <f t="shared" si="22"/>
        <v>9.980000000000001E-3</v>
      </c>
      <c r="W769" s="21">
        <v>2.8731282379800001</v>
      </c>
      <c r="AB769" s="21">
        <v>4.3</v>
      </c>
      <c r="AC769" s="21">
        <v>4.3</v>
      </c>
      <c r="AF769" s="21">
        <f t="shared" si="23"/>
        <v>2.8136840532326231</v>
      </c>
    </row>
    <row r="770" spans="1:32" s="21" customFormat="1" ht="15">
      <c r="A770" s="19" t="s">
        <v>189</v>
      </c>
      <c r="B770" s="20">
        <v>37352</v>
      </c>
      <c r="C770" s="21">
        <v>1.2493150684931507</v>
      </c>
      <c r="D770" s="28">
        <v>100</v>
      </c>
      <c r="E770" s="21">
        <v>1111.1099999999999</v>
      </c>
      <c r="F770" s="21">
        <v>584.7771929999999</v>
      </c>
      <c r="H770" s="21">
        <v>309.11080199999998</v>
      </c>
      <c r="K770" s="27"/>
      <c r="M770" s="21">
        <v>275.66639099999998</v>
      </c>
      <c r="S770" s="21">
        <v>2481</v>
      </c>
      <c r="V770" s="43">
        <f t="shared" si="22"/>
        <v>1.0359999999999999E-2</v>
      </c>
      <c r="W770" s="21">
        <v>3.2023879087199996</v>
      </c>
      <c r="AB770" s="21">
        <v>4.8</v>
      </c>
      <c r="AC770" s="21">
        <v>4.3</v>
      </c>
      <c r="AF770" s="21">
        <f t="shared" si="23"/>
        <v>2.8136840532326231</v>
      </c>
    </row>
    <row r="771" spans="1:32" s="21" customFormat="1" ht="15">
      <c r="A771" s="19" t="s">
        <v>189</v>
      </c>
      <c r="B771" s="20">
        <v>37647.9</v>
      </c>
      <c r="C771" s="21">
        <v>2.0600000000000041</v>
      </c>
      <c r="D771" s="28">
        <v>100</v>
      </c>
      <c r="E771" s="21">
        <v>1111.1099999999999</v>
      </c>
      <c r="K771" s="27"/>
      <c r="Q771" s="21">
        <v>874.66666666666663</v>
      </c>
    </row>
    <row r="772" spans="1:32" s="21" customFormat="1" ht="15">
      <c r="A772" s="19" t="s">
        <v>189</v>
      </c>
      <c r="B772" s="20">
        <v>37647.9</v>
      </c>
      <c r="C772" s="21">
        <v>2.0600000000000041</v>
      </c>
      <c r="D772" s="28">
        <v>100</v>
      </c>
      <c r="E772" s="21">
        <v>1111.1099999999999</v>
      </c>
      <c r="K772" s="27"/>
      <c r="Q772" s="21">
        <v>822.33333333333326</v>
      </c>
    </row>
    <row r="773" spans="1:32" s="21" customFormat="1" ht="15">
      <c r="A773" s="19" t="s">
        <v>189</v>
      </c>
      <c r="B773" s="20">
        <v>37717</v>
      </c>
      <c r="C773" s="21">
        <v>2.2493150684931509</v>
      </c>
      <c r="D773" s="28">
        <v>100</v>
      </c>
      <c r="E773" s="21">
        <v>1111.1099999999999</v>
      </c>
      <c r="F773" s="21">
        <v>3012.4414320000001</v>
      </c>
      <c r="H773" s="21">
        <v>629.66603699999996</v>
      </c>
      <c r="K773" s="27"/>
      <c r="M773" s="21">
        <v>2382.7753950000001</v>
      </c>
      <c r="S773" s="21">
        <v>21445.000000000004</v>
      </c>
      <c r="V773" s="43">
        <f t="shared" ref="V773:V776" si="24">W773/H773</f>
        <v>8.4399999999999996E-3</v>
      </c>
      <c r="W773" s="21">
        <v>5.314381352279999</v>
      </c>
      <c r="AB773" s="21">
        <v>10.4</v>
      </c>
      <c r="AC773" s="21">
        <v>8.91</v>
      </c>
      <c r="AF773" s="21">
        <f t="shared" ref="AF773:AF776" si="25">0.0256*AC773^3.222</f>
        <v>29.426995830500687</v>
      </c>
    </row>
    <row r="774" spans="1:32" s="21" customFormat="1" ht="15">
      <c r="A774" s="19" t="s">
        <v>189</v>
      </c>
      <c r="B774" s="20">
        <v>37717</v>
      </c>
      <c r="C774" s="21">
        <v>2.2493150684931509</v>
      </c>
      <c r="D774" s="28">
        <v>100</v>
      </c>
      <c r="E774" s="21">
        <v>1111.1099999999999</v>
      </c>
      <c r="F774" s="21">
        <v>3523.8853649999992</v>
      </c>
      <c r="H774" s="21">
        <v>680.55487499999992</v>
      </c>
      <c r="K774" s="27"/>
      <c r="M774" s="21">
        <v>2843.3304899999994</v>
      </c>
      <c r="S774" s="21">
        <v>25589.999999999996</v>
      </c>
      <c r="V774" s="43">
        <f t="shared" si="24"/>
        <v>8.8199999999999997E-3</v>
      </c>
      <c r="W774" s="21">
        <v>6.0024939974999993</v>
      </c>
      <c r="AB774" s="21">
        <v>11.35</v>
      </c>
      <c r="AC774" s="21">
        <v>9.07</v>
      </c>
      <c r="AF774" s="21">
        <f t="shared" si="25"/>
        <v>31.163816913661716</v>
      </c>
    </row>
    <row r="775" spans="1:32" s="21" customFormat="1" ht="15">
      <c r="A775" s="19" t="s">
        <v>189</v>
      </c>
      <c r="B775" s="20">
        <v>37717</v>
      </c>
      <c r="C775" s="21">
        <v>2.2493150684931509</v>
      </c>
      <c r="D775" s="28">
        <v>100</v>
      </c>
      <c r="E775" s="21">
        <v>1111.1099999999999</v>
      </c>
      <c r="F775" s="21">
        <v>2856.66381</v>
      </c>
      <c r="H775" s="21">
        <v>536.11057499999993</v>
      </c>
      <c r="K775" s="27"/>
      <c r="M775" s="21">
        <v>2320.5532350000003</v>
      </c>
      <c r="S775" s="21">
        <v>20885.000000000007</v>
      </c>
      <c r="V775" s="43">
        <f t="shared" si="24"/>
        <v>9.130000000000001E-3</v>
      </c>
      <c r="W775" s="21">
        <v>4.8946895497499998</v>
      </c>
      <c r="AB775" s="21">
        <v>9.6</v>
      </c>
      <c r="AC775" s="21">
        <v>9.07</v>
      </c>
      <c r="AF775" s="21">
        <f t="shared" si="25"/>
        <v>31.163816913661716</v>
      </c>
    </row>
    <row r="776" spans="1:32" s="21" customFormat="1" ht="15">
      <c r="A776" s="19" t="s">
        <v>189</v>
      </c>
      <c r="B776" s="20">
        <v>37717</v>
      </c>
      <c r="C776" s="21">
        <v>2.2493150684931509</v>
      </c>
      <c r="D776" s="28">
        <v>100</v>
      </c>
      <c r="E776" s="21">
        <v>1111.1099999999999</v>
      </c>
      <c r="F776" s="21">
        <v>3072.9969269999992</v>
      </c>
      <c r="H776" s="21">
        <v>658.99934099999996</v>
      </c>
      <c r="K776" s="27"/>
      <c r="M776" s="21">
        <v>2413.9975859999995</v>
      </c>
      <c r="S776" s="21">
        <v>21725.999999999996</v>
      </c>
      <c r="V776" s="43">
        <f t="shared" si="24"/>
        <v>8.4700000000000018E-3</v>
      </c>
      <c r="W776" s="21">
        <v>5.5817244182700003</v>
      </c>
      <c r="AB776" s="21">
        <v>10</v>
      </c>
      <c r="AC776" s="21">
        <v>8.91</v>
      </c>
      <c r="AF776" s="21">
        <f t="shared" si="25"/>
        <v>29.426995830500687</v>
      </c>
    </row>
    <row r="777" spans="1:32" s="21" customFormat="1" ht="15">
      <c r="A777" s="19" t="s">
        <v>189</v>
      </c>
      <c r="B777" s="20">
        <v>38016.550000000003</v>
      </c>
      <c r="C777" s="21">
        <v>3.0700000000000078</v>
      </c>
      <c r="D777" s="28">
        <v>100</v>
      </c>
      <c r="E777" s="21">
        <v>1111.1099999999999</v>
      </c>
      <c r="K777" s="27"/>
      <c r="Q777" s="21">
        <v>970.1111111111112</v>
      </c>
    </row>
    <row r="778" spans="1:32" s="21" customFormat="1" ht="15">
      <c r="A778" s="19" t="s">
        <v>189</v>
      </c>
      <c r="B778" s="20">
        <v>38016.550000000003</v>
      </c>
      <c r="C778" s="21">
        <v>3.0700000000000078</v>
      </c>
      <c r="D778" s="28">
        <v>100</v>
      </c>
      <c r="E778" s="21">
        <v>1111.1099999999999</v>
      </c>
      <c r="K778" s="27"/>
      <c r="Q778" s="21">
        <v>1412.2222222222222</v>
      </c>
    </row>
    <row r="779" spans="1:32" s="21" customFormat="1" ht="15">
      <c r="A779" s="19" t="s">
        <v>189</v>
      </c>
      <c r="B779" s="20">
        <v>38053</v>
      </c>
      <c r="C779" s="21">
        <v>3.1698630136986301</v>
      </c>
      <c r="D779" s="28">
        <v>100</v>
      </c>
      <c r="E779" s="21">
        <v>1111.1099999999999</v>
      </c>
      <c r="F779" s="21">
        <v>7068.7707089999985</v>
      </c>
      <c r="H779" s="21">
        <v>851.99914799999988</v>
      </c>
      <c r="K779" s="27"/>
      <c r="M779" s="21">
        <v>6216.7715609999987</v>
      </c>
      <c r="S779" s="21">
        <v>55950.999999999993</v>
      </c>
      <c r="V779" s="43">
        <f t="shared" ref="V779:V782" si="26">W779/H779</f>
        <v>6.9699999999999996E-3</v>
      </c>
      <c r="W779" s="21">
        <v>5.9384340615599989</v>
      </c>
      <c r="AB779" s="21">
        <v>16.600000000000001</v>
      </c>
      <c r="AC779" s="21">
        <v>12.89</v>
      </c>
      <c r="AF779" s="21">
        <f t="shared" ref="AF779:AF782" si="27">0.0256*AC779^3.222</f>
        <v>96.710775326301587</v>
      </c>
    </row>
    <row r="780" spans="1:32" s="21" customFormat="1" ht="15">
      <c r="A780" s="19" t="s">
        <v>189</v>
      </c>
      <c r="B780" s="20">
        <v>38053</v>
      </c>
      <c r="C780" s="21">
        <v>3.1698630136986301</v>
      </c>
      <c r="D780" s="28">
        <v>100</v>
      </c>
      <c r="E780" s="21">
        <v>1111.1099999999999</v>
      </c>
      <c r="F780" s="21">
        <v>7525.4369189999989</v>
      </c>
      <c r="H780" s="21">
        <v>771.99922800000002</v>
      </c>
      <c r="K780" s="27"/>
      <c r="M780" s="21">
        <v>6753.4376909999992</v>
      </c>
      <c r="S780" s="21">
        <v>60781</v>
      </c>
      <c r="V780" s="43">
        <f t="shared" si="26"/>
        <v>6.4600000000000005E-3</v>
      </c>
      <c r="W780" s="21">
        <v>4.9871150128800004</v>
      </c>
      <c r="AB780" s="21">
        <v>17.399999999999999</v>
      </c>
      <c r="AC780" s="21">
        <v>12.8</v>
      </c>
      <c r="AF780" s="21">
        <f t="shared" si="27"/>
        <v>94.551949463447514</v>
      </c>
    </row>
    <row r="781" spans="1:32" s="21" customFormat="1" ht="15">
      <c r="A781" s="19" t="s">
        <v>189</v>
      </c>
      <c r="B781" s="20">
        <v>38053</v>
      </c>
      <c r="C781" s="21">
        <v>3.1698630136986301</v>
      </c>
      <c r="D781" s="28">
        <v>100</v>
      </c>
      <c r="E781" s="21">
        <v>1111.1099999999999</v>
      </c>
      <c r="F781" s="21">
        <v>7017.3263159999997</v>
      </c>
      <c r="H781" s="21">
        <v>915.77686200000005</v>
      </c>
      <c r="K781" s="27"/>
      <c r="M781" s="21">
        <v>6101.549454</v>
      </c>
      <c r="S781" s="21">
        <v>54914.000000000007</v>
      </c>
      <c r="V781" s="43">
        <f t="shared" si="26"/>
        <v>7.8300000000000002E-3</v>
      </c>
      <c r="W781" s="21">
        <v>7.1705328294599999</v>
      </c>
      <c r="AB781" s="21">
        <v>15.6</v>
      </c>
      <c r="AC781" s="21">
        <v>12.8</v>
      </c>
      <c r="AF781" s="21">
        <f t="shared" si="27"/>
        <v>94.551949463447514</v>
      </c>
    </row>
    <row r="782" spans="1:32" s="21" customFormat="1" ht="15">
      <c r="A782" s="19" t="s">
        <v>189</v>
      </c>
      <c r="B782" s="20">
        <v>38053</v>
      </c>
      <c r="C782" s="21">
        <v>3.1698630136986301</v>
      </c>
      <c r="D782" s="28">
        <v>100</v>
      </c>
      <c r="E782" s="21">
        <v>1111.1099999999999</v>
      </c>
      <c r="F782" s="21">
        <v>7327.103783999999</v>
      </c>
      <c r="H782" s="21">
        <v>600.4438439999999</v>
      </c>
      <c r="K782" s="27"/>
      <c r="M782" s="21">
        <v>6726.6599399999996</v>
      </c>
      <c r="S782" s="21">
        <v>60540</v>
      </c>
      <c r="V782" s="43">
        <f t="shared" si="26"/>
        <v>7.45E-3</v>
      </c>
      <c r="W782" s="21">
        <v>4.4733066377999995</v>
      </c>
      <c r="AB782" s="21">
        <v>18</v>
      </c>
      <c r="AC782" s="21">
        <v>12.73</v>
      </c>
      <c r="AF782" s="21">
        <f t="shared" si="27"/>
        <v>92.896014488014174</v>
      </c>
    </row>
    <row r="783" spans="1:32" s="21" customFormat="1" ht="15">
      <c r="A783" s="19" t="s">
        <v>189</v>
      </c>
      <c r="B783" s="20">
        <v>38713.699999999997</v>
      </c>
      <c r="C783" s="21">
        <v>4.9799999999999924</v>
      </c>
      <c r="D783" s="28">
        <v>100</v>
      </c>
      <c r="E783" s="21">
        <v>1111.1099999999999</v>
      </c>
      <c r="K783" s="27"/>
      <c r="Q783" s="21">
        <v>1943.3333333333333</v>
      </c>
    </row>
    <row r="784" spans="1:32" s="21" customFormat="1" ht="15">
      <c r="A784" s="19" t="s">
        <v>189</v>
      </c>
      <c r="B784" s="20">
        <v>38713.699999999997</v>
      </c>
      <c r="C784" s="21">
        <v>4.9799999999999924</v>
      </c>
      <c r="D784" s="28">
        <v>100</v>
      </c>
      <c r="E784" s="21">
        <v>1111.1099999999999</v>
      </c>
      <c r="K784" s="27"/>
      <c r="Q784" s="21">
        <v>1870.7777777777776</v>
      </c>
    </row>
    <row r="785" spans="1:32" s="21" customFormat="1" ht="15">
      <c r="A785" s="19" t="s">
        <v>189</v>
      </c>
      <c r="B785" s="20">
        <v>38841</v>
      </c>
      <c r="C785" s="21">
        <v>5.3287671232876717</v>
      </c>
      <c r="D785" s="28">
        <v>100</v>
      </c>
      <c r="E785" s="21">
        <v>1111.1099999999999</v>
      </c>
      <c r="F785" s="21">
        <v>13827.986172000001</v>
      </c>
      <c r="H785" s="21">
        <v>576.33275700000002</v>
      </c>
      <c r="K785" s="27"/>
      <c r="M785" s="21">
        <v>13251.653415000001</v>
      </c>
      <c r="S785" s="21">
        <v>119265.00000000003</v>
      </c>
      <c r="V785" s="43">
        <f t="shared" ref="V785:V792" si="28">W785/H785</f>
        <v>6.4199999999999986E-3</v>
      </c>
      <c r="W785" s="21">
        <v>3.7000562999399995</v>
      </c>
      <c r="AB785" s="21">
        <v>23</v>
      </c>
      <c r="AC785" s="21">
        <v>16.23</v>
      </c>
      <c r="AF785" s="21">
        <f t="shared" ref="AF785:AF792" si="29">0.0256*AC785^3.222</f>
        <v>203.18247030150613</v>
      </c>
    </row>
    <row r="786" spans="1:32" s="21" customFormat="1" ht="15">
      <c r="A786" s="19" t="s">
        <v>189</v>
      </c>
      <c r="B786" s="20">
        <v>38841</v>
      </c>
      <c r="C786" s="21">
        <v>5.3287671232876717</v>
      </c>
      <c r="D786" s="28">
        <v>100</v>
      </c>
      <c r="E786" s="21">
        <v>1111.1099999999999</v>
      </c>
      <c r="F786" s="21">
        <v>13732.319601000001</v>
      </c>
      <c r="H786" s="21">
        <v>495.44394899999986</v>
      </c>
      <c r="K786" s="27"/>
      <c r="M786" s="21">
        <v>13236.875652000001</v>
      </c>
      <c r="S786" s="21">
        <v>119132.00000000001</v>
      </c>
      <c r="V786" s="43">
        <f t="shared" si="28"/>
        <v>6.8800000000000007E-3</v>
      </c>
      <c r="W786" s="21">
        <v>3.4086543691199993</v>
      </c>
      <c r="AB786" s="21">
        <v>22.8</v>
      </c>
      <c r="AC786" s="21">
        <v>16.39</v>
      </c>
      <c r="AF786" s="21">
        <f t="shared" si="29"/>
        <v>209.70720584663064</v>
      </c>
    </row>
    <row r="787" spans="1:32" s="21" customFormat="1" ht="15">
      <c r="A787" s="19" t="s">
        <v>189</v>
      </c>
      <c r="B787" s="20">
        <v>38841</v>
      </c>
      <c r="C787" s="21">
        <v>5.3287671232876717</v>
      </c>
      <c r="D787" s="28">
        <v>100</v>
      </c>
      <c r="E787" s="21">
        <v>1111.1099999999999</v>
      </c>
      <c r="F787" s="21">
        <v>12807.098303999999</v>
      </c>
      <c r="H787" s="21">
        <v>477.66618900000003</v>
      </c>
      <c r="K787" s="27"/>
      <c r="M787" s="21">
        <v>12329.432115</v>
      </c>
      <c r="S787" s="21">
        <v>110965</v>
      </c>
      <c r="V787" s="43">
        <f t="shared" si="28"/>
        <v>8.2000000000000007E-3</v>
      </c>
      <c r="W787" s="21">
        <v>3.9168627498000004</v>
      </c>
      <c r="AB787" s="21">
        <v>22</v>
      </c>
      <c r="AC787" s="21">
        <v>16.39</v>
      </c>
      <c r="AF787" s="21">
        <f t="shared" si="29"/>
        <v>209.70720584663064</v>
      </c>
    </row>
    <row r="788" spans="1:32" s="21" customFormat="1" ht="15">
      <c r="A788" s="19" t="s">
        <v>189</v>
      </c>
      <c r="B788" s="20">
        <v>38841</v>
      </c>
      <c r="C788" s="21">
        <v>5.3287671232876717</v>
      </c>
      <c r="D788" s="28">
        <v>100</v>
      </c>
      <c r="E788" s="21">
        <v>1111.1099999999999</v>
      </c>
      <c r="F788" s="21">
        <v>13711.764065999998</v>
      </c>
      <c r="H788" s="21">
        <v>588.88829999999996</v>
      </c>
      <c r="K788" s="27"/>
      <c r="M788" s="21">
        <v>13122.875765999997</v>
      </c>
      <c r="S788" s="21">
        <v>118105.99999999999</v>
      </c>
      <c r="V788" s="43">
        <f t="shared" si="28"/>
        <v>6.8399999999999997E-3</v>
      </c>
      <c r="W788" s="21">
        <v>4.0279959719999994</v>
      </c>
      <c r="AB788" s="21">
        <v>23.5</v>
      </c>
      <c r="AC788" s="21">
        <v>16.39</v>
      </c>
      <c r="AF788" s="21">
        <f t="shared" si="29"/>
        <v>209.70720584663064</v>
      </c>
    </row>
    <row r="789" spans="1:32" s="21" customFormat="1" ht="15">
      <c r="A789" s="19" t="s">
        <v>189</v>
      </c>
      <c r="B789" s="20">
        <v>39451</v>
      </c>
      <c r="C789" s="21">
        <v>7</v>
      </c>
      <c r="D789" s="28">
        <v>100</v>
      </c>
      <c r="E789" s="21">
        <v>1111.1099999999999</v>
      </c>
      <c r="F789" s="21">
        <v>17313.316019999995</v>
      </c>
      <c r="H789" s="21">
        <v>456.44398799999993</v>
      </c>
      <c r="K789" s="27"/>
      <c r="M789" s="21">
        <v>16856.872031999996</v>
      </c>
      <c r="S789" s="21">
        <v>151711.99999999997</v>
      </c>
      <c r="V789" s="43">
        <f t="shared" si="28"/>
        <v>6.6399999999999992E-3</v>
      </c>
      <c r="W789" s="21">
        <v>3.0307880803199994</v>
      </c>
      <c r="AB789" s="21">
        <v>25</v>
      </c>
      <c r="AC789" s="21">
        <v>17</v>
      </c>
      <c r="AF789" s="21">
        <f t="shared" si="29"/>
        <v>235.91002139556781</v>
      </c>
    </row>
    <row r="790" spans="1:32" s="21" customFormat="1" ht="15">
      <c r="A790" s="19" t="s">
        <v>189</v>
      </c>
      <c r="B790" s="20">
        <v>39451</v>
      </c>
      <c r="C790" s="21">
        <v>7</v>
      </c>
      <c r="D790" s="28">
        <v>100</v>
      </c>
      <c r="E790" s="21">
        <v>1111.1099999999999</v>
      </c>
      <c r="F790" s="21">
        <v>15607.539947999996</v>
      </c>
      <c r="H790" s="21">
        <v>666.66599999999994</v>
      </c>
      <c r="K790" s="27"/>
      <c r="M790" s="21">
        <v>14940.873947999997</v>
      </c>
      <c r="S790" s="21">
        <v>134467.99999999997</v>
      </c>
      <c r="V790" s="43">
        <f t="shared" si="28"/>
        <v>6.6999999999999994E-3</v>
      </c>
      <c r="W790" s="21">
        <v>4.4666621999999991</v>
      </c>
      <c r="AB790" s="21">
        <v>24.3</v>
      </c>
      <c r="AC790" s="21">
        <v>16.87</v>
      </c>
      <c r="AF790" s="21">
        <f t="shared" si="29"/>
        <v>230.1467049544402</v>
      </c>
    </row>
    <row r="791" spans="1:32" s="21" customFormat="1">
      <c r="A791" s="19" t="s">
        <v>189</v>
      </c>
      <c r="B791" s="20">
        <v>39451</v>
      </c>
      <c r="C791" s="21">
        <v>7</v>
      </c>
      <c r="D791" s="21">
        <v>100</v>
      </c>
      <c r="E791" s="21">
        <v>1111.1099999999999</v>
      </c>
      <c r="F791" s="21">
        <v>16726.649939999996</v>
      </c>
      <c r="H791" s="21">
        <v>677.99932199999989</v>
      </c>
      <c r="M791" s="21">
        <v>16048.650617999996</v>
      </c>
      <c r="S791" s="21">
        <v>144437.99999999997</v>
      </c>
      <c r="V791" s="43">
        <f t="shared" si="28"/>
        <v>6.4400000000000013E-3</v>
      </c>
      <c r="W791" s="21">
        <v>4.3663156336800002</v>
      </c>
      <c r="AB791" s="21">
        <v>25.4</v>
      </c>
      <c r="AC791" s="21">
        <v>16.809999999999999</v>
      </c>
      <c r="AF791" s="21">
        <f t="shared" si="29"/>
        <v>227.51976894842281</v>
      </c>
    </row>
    <row r="792" spans="1:32" s="21" customFormat="1">
      <c r="A792" s="19" t="s">
        <v>189</v>
      </c>
      <c r="B792" s="20">
        <v>39451</v>
      </c>
      <c r="C792" s="21">
        <v>7</v>
      </c>
      <c r="D792" s="21">
        <v>100</v>
      </c>
      <c r="E792" s="21">
        <v>1111.1099999999999</v>
      </c>
      <c r="F792" s="21">
        <v>17053.427390999997</v>
      </c>
      <c r="H792" s="21">
        <v>562.11054899999999</v>
      </c>
      <c r="M792" s="21">
        <v>16491.316841999997</v>
      </c>
      <c r="S792" s="21">
        <v>148421.99999999997</v>
      </c>
      <c r="V792" s="43">
        <f t="shared" si="28"/>
        <v>6.62E-3</v>
      </c>
      <c r="W792" s="21">
        <v>3.7211718343799998</v>
      </c>
      <c r="AB792" s="21">
        <v>25.1</v>
      </c>
      <c r="AC792" s="21">
        <v>16.87</v>
      </c>
      <c r="AF792" s="21">
        <f t="shared" si="29"/>
        <v>230.1467049544402</v>
      </c>
    </row>
    <row r="793" spans="1:32" s="21" customFormat="1">
      <c r="A793" s="19" t="s">
        <v>189</v>
      </c>
      <c r="B793" s="20">
        <v>39556.85</v>
      </c>
      <c r="C793" s="21">
        <v>7.2899999999999956</v>
      </c>
      <c r="D793" s="21">
        <v>100</v>
      </c>
      <c r="E793" s="21">
        <v>1111.1099999999999</v>
      </c>
      <c r="Q793" s="21">
        <v>1591.8888888888889</v>
      </c>
    </row>
    <row r="794" spans="1:32" s="21" customFormat="1">
      <c r="A794" s="19" t="s">
        <v>189</v>
      </c>
      <c r="B794" s="20">
        <v>39556.85</v>
      </c>
      <c r="C794" s="21">
        <v>7.2899999999999956</v>
      </c>
      <c r="D794" s="21">
        <v>100</v>
      </c>
      <c r="E794" s="21">
        <v>1111.1099999999999</v>
      </c>
      <c r="Q794" s="21">
        <v>1973.4444444444441</v>
      </c>
    </row>
    <row r="795" spans="1:32" s="21" customFormat="1">
      <c r="A795" s="19" t="s">
        <v>190</v>
      </c>
      <c r="B795" s="20">
        <v>37436</v>
      </c>
      <c r="C795" s="21">
        <v>1.2493150684931507</v>
      </c>
      <c r="D795" s="21">
        <v>100</v>
      </c>
      <c r="E795" s="21">
        <v>1111.1099999999999</v>
      </c>
      <c r="F795" s="21">
        <v>544.22167799999988</v>
      </c>
      <c r="H795" s="21">
        <v>224.11088699999996</v>
      </c>
      <c r="M795" s="21">
        <v>320.11079099999995</v>
      </c>
      <c r="S795" s="21">
        <v>2880.9999999999995</v>
      </c>
      <c r="V795" s="43">
        <f t="shared" ref="V795:V798" si="30">W795/H795</f>
        <v>9.9100000000000004E-3</v>
      </c>
      <c r="W795" s="21">
        <v>2.2209388901699998</v>
      </c>
      <c r="AB795" s="21">
        <v>4.62</v>
      </c>
      <c r="AC795" s="21">
        <v>4.3</v>
      </c>
      <c r="AF795" s="21">
        <f t="shared" ref="AF795:AF798" si="31">0.0256*AC795^3.222</f>
        <v>2.8136840532326231</v>
      </c>
    </row>
    <row r="796" spans="1:32" s="21" customFormat="1">
      <c r="A796" s="19" t="s">
        <v>190</v>
      </c>
      <c r="B796" s="20">
        <v>37436</v>
      </c>
      <c r="C796" s="21">
        <v>1.2493150684931507</v>
      </c>
      <c r="D796" s="21">
        <v>100</v>
      </c>
      <c r="E796" s="21">
        <v>1111.1099999999999</v>
      </c>
      <c r="F796" s="21">
        <v>553.88833499999998</v>
      </c>
      <c r="H796" s="21">
        <v>236.11087499999999</v>
      </c>
      <c r="M796" s="21">
        <v>317.77745999999996</v>
      </c>
      <c r="S796" s="21">
        <v>2859.9999999999995</v>
      </c>
      <c r="V796" s="43">
        <f t="shared" si="30"/>
        <v>1.0740000000000001E-2</v>
      </c>
      <c r="W796" s="21">
        <v>2.5358307975000001</v>
      </c>
      <c r="AB796" s="21">
        <v>4.88</v>
      </c>
      <c r="AC796" s="21">
        <v>4.1399999999999997</v>
      </c>
      <c r="AF796" s="21">
        <f t="shared" si="31"/>
        <v>2.4900901158220115</v>
      </c>
    </row>
    <row r="797" spans="1:32" s="21" customFormat="1">
      <c r="A797" s="19" t="s">
        <v>190</v>
      </c>
      <c r="B797" s="20">
        <v>37436</v>
      </c>
      <c r="C797" s="21">
        <v>1.2493150684931507</v>
      </c>
      <c r="D797" s="21">
        <v>100</v>
      </c>
      <c r="E797" s="21">
        <v>1111.1099999999999</v>
      </c>
      <c r="F797" s="21">
        <v>420.88846799999999</v>
      </c>
      <c r="H797" s="21">
        <v>192.110919</v>
      </c>
      <c r="M797" s="21">
        <v>228.77754899999999</v>
      </c>
      <c r="S797" s="21">
        <v>2059</v>
      </c>
      <c r="V797" s="43">
        <f t="shared" si="30"/>
        <v>1.0979999999999998E-2</v>
      </c>
      <c r="W797" s="21">
        <v>2.1093778906199998</v>
      </c>
      <c r="AB797" s="21">
        <v>4.3</v>
      </c>
      <c r="AC797" s="21">
        <v>4.04</v>
      </c>
      <c r="AF797" s="21">
        <f t="shared" si="31"/>
        <v>2.3014456524807936</v>
      </c>
    </row>
    <row r="798" spans="1:32" s="21" customFormat="1">
      <c r="A798" s="19" t="s">
        <v>190</v>
      </c>
      <c r="B798" s="20">
        <v>37436</v>
      </c>
      <c r="C798" s="21">
        <v>1.2493150684931507</v>
      </c>
      <c r="D798" s="21">
        <v>100</v>
      </c>
      <c r="E798" s="21">
        <v>1111.1099999999999</v>
      </c>
      <c r="F798" s="21">
        <v>445.55510999999996</v>
      </c>
      <c r="H798" s="21">
        <v>191.11091999999999</v>
      </c>
      <c r="M798" s="21">
        <v>254.44418999999996</v>
      </c>
      <c r="S798" s="21">
        <v>2290</v>
      </c>
      <c r="V798" s="43">
        <f t="shared" si="30"/>
        <v>1.1109999999999997E-2</v>
      </c>
      <c r="W798" s="21">
        <v>2.1232423211999993</v>
      </c>
      <c r="AB798" s="21">
        <v>4.4000000000000004</v>
      </c>
      <c r="AC798" s="21">
        <v>4.1399999999999997</v>
      </c>
      <c r="AF798" s="21">
        <f t="shared" si="31"/>
        <v>2.4900901158220115</v>
      </c>
    </row>
    <row r="799" spans="1:32" s="21" customFormat="1">
      <c r="A799" s="19" t="s">
        <v>190</v>
      </c>
      <c r="B799" s="20">
        <v>37560.35</v>
      </c>
      <c r="C799" s="21">
        <v>1.5899999999999961</v>
      </c>
      <c r="D799" s="21">
        <v>100</v>
      </c>
      <c r="E799" s="21">
        <v>1111.1099999999999</v>
      </c>
      <c r="Q799" s="21">
        <v>997.99999999999977</v>
      </c>
    </row>
    <row r="800" spans="1:32" s="21" customFormat="1">
      <c r="A800" s="19" t="s">
        <v>190</v>
      </c>
      <c r="B800" s="20">
        <v>37560.35</v>
      </c>
      <c r="C800" s="21">
        <v>1.5899999999999961</v>
      </c>
      <c r="D800" s="21">
        <v>100</v>
      </c>
      <c r="E800" s="21">
        <v>1111.1099999999999</v>
      </c>
      <c r="Q800" s="21">
        <v>591.66666666666674</v>
      </c>
    </row>
    <row r="801" spans="1:32" s="21" customFormat="1">
      <c r="A801" s="19" t="s">
        <v>190</v>
      </c>
      <c r="B801" s="20">
        <v>37728.25</v>
      </c>
      <c r="C801" s="21">
        <v>2.0499999999999998</v>
      </c>
      <c r="D801" s="21">
        <v>100</v>
      </c>
      <c r="E801" s="21">
        <v>1111.1099999999999</v>
      </c>
      <c r="Q801" s="21">
        <v>592.77777777777771</v>
      </c>
    </row>
    <row r="802" spans="1:32" s="21" customFormat="1">
      <c r="A802" s="19" t="s">
        <v>190</v>
      </c>
      <c r="B802" s="20">
        <v>37728.25</v>
      </c>
      <c r="C802" s="21">
        <v>2.0499999999999998</v>
      </c>
      <c r="D802" s="21">
        <v>100</v>
      </c>
      <c r="E802" s="21">
        <v>1111.1099999999999</v>
      </c>
      <c r="Q802" s="21">
        <v>907</v>
      </c>
    </row>
    <row r="803" spans="1:32" s="21" customFormat="1">
      <c r="A803" s="19" t="s">
        <v>190</v>
      </c>
      <c r="B803" s="20">
        <v>37830</v>
      </c>
      <c r="C803" s="21">
        <v>2.3287671232876712</v>
      </c>
      <c r="D803" s="21">
        <v>100</v>
      </c>
      <c r="E803" s="21">
        <v>1111.1099999999999</v>
      </c>
      <c r="F803" s="21">
        <v>2466.3308669999997</v>
      </c>
      <c r="H803" s="21">
        <v>601.55495399999995</v>
      </c>
      <c r="M803" s="21">
        <v>1864.7759129999999</v>
      </c>
      <c r="S803" s="21">
        <v>16783</v>
      </c>
      <c r="V803" s="43">
        <f t="shared" ref="V803:V806" si="32">W803/H803</f>
        <v>1.0060000000000001E-2</v>
      </c>
      <c r="W803" s="21">
        <v>6.0516428372400002</v>
      </c>
      <c r="AB803" s="21">
        <v>8.3000000000000007</v>
      </c>
      <c r="AC803" s="21">
        <v>9.5500000000000007</v>
      </c>
      <c r="AF803" s="21">
        <f t="shared" ref="AF803:AF820" si="33">0.0256*AC803^3.222</f>
        <v>36.796865770896581</v>
      </c>
    </row>
    <row r="804" spans="1:32" s="21" customFormat="1">
      <c r="A804" s="19" t="s">
        <v>190</v>
      </c>
      <c r="B804" s="20">
        <v>37830</v>
      </c>
      <c r="C804" s="21">
        <v>2.3287671232876712</v>
      </c>
      <c r="D804" s="21">
        <v>100</v>
      </c>
      <c r="E804" s="21">
        <v>1111.1099999999999</v>
      </c>
      <c r="F804" s="21">
        <v>2610.1085009999997</v>
      </c>
      <c r="H804" s="21">
        <v>533.33279999999991</v>
      </c>
      <c r="M804" s="21">
        <v>2076.775701</v>
      </c>
      <c r="S804" s="21">
        <v>18691.000000000004</v>
      </c>
      <c r="V804" s="43">
        <f t="shared" si="32"/>
        <v>8.3899999999999999E-3</v>
      </c>
      <c r="W804" s="21">
        <v>4.4746621919999994</v>
      </c>
      <c r="AB804" s="21">
        <v>9.3000000000000007</v>
      </c>
      <c r="AC804" s="21">
        <v>9.5500000000000007</v>
      </c>
      <c r="AF804" s="21">
        <f t="shared" si="33"/>
        <v>36.796865770896581</v>
      </c>
    </row>
    <row r="805" spans="1:32" s="21" customFormat="1">
      <c r="A805" s="19" t="s">
        <v>190</v>
      </c>
      <c r="B805" s="20">
        <v>37830</v>
      </c>
      <c r="C805" s="21">
        <v>2.3287671232876712</v>
      </c>
      <c r="D805" s="21">
        <v>100</v>
      </c>
      <c r="E805" s="21">
        <v>1111.1099999999999</v>
      </c>
      <c r="F805" s="21">
        <v>2961.1081499999996</v>
      </c>
      <c r="H805" s="21">
        <v>794.88809399999991</v>
      </c>
      <c r="M805" s="21">
        <v>2166.2200559999997</v>
      </c>
      <c r="S805" s="21">
        <v>19495.999999999996</v>
      </c>
      <c r="V805" s="43">
        <f t="shared" si="32"/>
        <v>9.4799999999999988E-3</v>
      </c>
      <c r="W805" s="21">
        <v>7.5355391311199984</v>
      </c>
      <c r="AB805" s="21">
        <v>9.1999999999999993</v>
      </c>
      <c r="AC805" s="21">
        <v>9.5500000000000007</v>
      </c>
      <c r="AF805" s="21">
        <f t="shared" si="33"/>
        <v>36.796865770896581</v>
      </c>
    </row>
    <row r="806" spans="1:32" s="21" customFormat="1">
      <c r="A806" s="19" t="s">
        <v>190</v>
      </c>
      <c r="B806" s="20">
        <v>37830</v>
      </c>
      <c r="C806" s="21">
        <v>2.3287671232876712</v>
      </c>
      <c r="D806" s="21">
        <v>100</v>
      </c>
      <c r="E806" s="21">
        <v>1111.1099999999999</v>
      </c>
      <c r="F806" s="21">
        <v>3115.4413289999998</v>
      </c>
      <c r="H806" s="21">
        <v>762.66590399999995</v>
      </c>
      <c r="M806" s="21">
        <v>2352.7754249999998</v>
      </c>
      <c r="S806" s="21">
        <v>21175</v>
      </c>
      <c r="V806" s="43">
        <f t="shared" si="32"/>
        <v>8.7200000000000003E-3</v>
      </c>
      <c r="W806" s="21">
        <v>6.6504466828799993</v>
      </c>
      <c r="AB806" s="21">
        <v>9.8000000000000007</v>
      </c>
      <c r="AC806" s="21">
        <v>9.61</v>
      </c>
      <c r="AF806" s="21">
        <f t="shared" si="33"/>
        <v>37.546954846339403</v>
      </c>
    </row>
    <row r="807" spans="1:32" s="21" customFormat="1">
      <c r="A807" s="19" t="s">
        <v>190</v>
      </c>
      <c r="B807" s="20">
        <v>38096.9</v>
      </c>
      <c r="C807" s="21">
        <v>3.0600000000000041</v>
      </c>
      <c r="D807" s="21">
        <v>100</v>
      </c>
      <c r="E807" s="21">
        <v>1111.1099999999999</v>
      </c>
      <c r="Q807" s="21">
        <v>1186.7777777777778</v>
      </c>
    </row>
    <row r="808" spans="1:32" s="21" customFormat="1">
      <c r="A808" s="19" t="s">
        <v>190</v>
      </c>
      <c r="B808" s="20">
        <v>38096.9</v>
      </c>
      <c r="C808" s="21">
        <v>3.0600000000000041</v>
      </c>
      <c r="D808" s="21">
        <v>100</v>
      </c>
      <c r="E808" s="21">
        <v>1111.1099999999999</v>
      </c>
      <c r="Q808" s="21">
        <v>1799</v>
      </c>
    </row>
    <row r="809" spans="1:32" s="21" customFormat="1">
      <c r="A809" s="19" t="s">
        <v>190</v>
      </c>
      <c r="B809" s="20">
        <v>38137</v>
      </c>
      <c r="C809" s="21">
        <v>3.1698630136986301</v>
      </c>
      <c r="D809" s="21">
        <v>100</v>
      </c>
      <c r="E809" s="21">
        <v>1111.1099999999999</v>
      </c>
      <c r="F809" s="21">
        <v>9736.545818999999</v>
      </c>
      <c r="H809" s="21">
        <v>897.88799099999983</v>
      </c>
      <c r="M809" s="21">
        <v>8838.6578279999994</v>
      </c>
      <c r="S809" s="21">
        <v>79548</v>
      </c>
      <c r="V809" s="43">
        <f t="shared" ref="V809:V820" si="34">W809/H809</f>
        <v>9.1700000000000011E-3</v>
      </c>
      <c r="W809" s="21">
        <v>8.2336328774699989</v>
      </c>
      <c r="AB809" s="21">
        <v>18.2</v>
      </c>
      <c r="AC809" s="21">
        <v>13.37</v>
      </c>
      <c r="AF809" s="21">
        <f t="shared" si="33"/>
        <v>108.80161941849192</v>
      </c>
    </row>
    <row r="810" spans="1:32" s="21" customFormat="1">
      <c r="A810" s="19" t="s">
        <v>190</v>
      </c>
      <c r="B810" s="20">
        <v>38137</v>
      </c>
      <c r="C810" s="21">
        <v>3.1698630136986301</v>
      </c>
      <c r="D810" s="21">
        <v>100</v>
      </c>
      <c r="E810" s="21">
        <v>1111.1099999999999</v>
      </c>
      <c r="F810" s="21">
        <v>8067.2141549999997</v>
      </c>
      <c r="H810" s="21">
        <v>924.55463099999997</v>
      </c>
      <c r="M810" s="21">
        <v>7142.6595239999997</v>
      </c>
      <c r="S810" s="21">
        <v>64284</v>
      </c>
      <c r="V810" s="43">
        <f t="shared" si="34"/>
        <v>8.4499999999999992E-3</v>
      </c>
      <c r="W810" s="21">
        <v>7.8124866319499997</v>
      </c>
      <c r="AB810" s="21">
        <v>18.2</v>
      </c>
      <c r="AC810" s="21">
        <v>13.37</v>
      </c>
      <c r="AF810" s="21">
        <f t="shared" si="33"/>
        <v>108.80161941849192</v>
      </c>
    </row>
    <row r="811" spans="1:32" s="21" customFormat="1">
      <c r="A811" s="19" t="s">
        <v>190</v>
      </c>
      <c r="B811" s="20">
        <v>38137</v>
      </c>
      <c r="C811" s="21">
        <v>3.1698630136986301</v>
      </c>
      <c r="D811" s="21">
        <v>100</v>
      </c>
      <c r="E811" s="21">
        <v>1111.1099999999999</v>
      </c>
      <c r="F811" s="21">
        <v>8879.4355649999998</v>
      </c>
      <c r="H811" s="21">
        <v>921.6657449999999</v>
      </c>
      <c r="M811" s="21">
        <v>7957.7698200000004</v>
      </c>
      <c r="S811" s="21">
        <v>71620.000000000015</v>
      </c>
      <c r="V811" s="43">
        <f t="shared" si="34"/>
        <v>8.2699999999999996E-3</v>
      </c>
      <c r="W811" s="21">
        <v>7.6221757111499988</v>
      </c>
      <c r="AB811" s="21">
        <v>18.3</v>
      </c>
      <c r="AC811" s="21">
        <v>13.27</v>
      </c>
      <c r="AF811" s="21">
        <f t="shared" si="33"/>
        <v>106.20136011851174</v>
      </c>
    </row>
    <row r="812" spans="1:32" s="21" customFormat="1">
      <c r="A812" s="19" t="s">
        <v>190</v>
      </c>
      <c r="B812" s="20">
        <v>38137</v>
      </c>
      <c r="C812" s="21">
        <v>3.1698630136986301</v>
      </c>
      <c r="D812" s="21">
        <v>100</v>
      </c>
      <c r="E812" s="21">
        <v>1111.1099999999999</v>
      </c>
      <c r="F812" s="21">
        <v>7910.6587559999989</v>
      </c>
      <c r="H812" s="21">
        <v>902.7768749999999</v>
      </c>
      <c r="M812" s="21">
        <v>7007.8818809999993</v>
      </c>
      <c r="S812" s="21">
        <v>63071</v>
      </c>
      <c r="V812" s="43">
        <f t="shared" si="34"/>
        <v>8.2699999999999996E-3</v>
      </c>
      <c r="W812" s="21">
        <v>7.4659647562499991</v>
      </c>
      <c r="AB812" s="21">
        <v>18.399999999999999</v>
      </c>
      <c r="AC812" s="21">
        <v>13.27</v>
      </c>
      <c r="AF812" s="21">
        <f t="shared" si="33"/>
        <v>106.20136011851174</v>
      </c>
    </row>
    <row r="813" spans="1:32" s="21" customFormat="1">
      <c r="A813" s="19" t="s">
        <v>190</v>
      </c>
      <c r="B813" s="20">
        <v>38805</v>
      </c>
      <c r="C813" s="21">
        <v>5</v>
      </c>
      <c r="D813" s="21">
        <v>100</v>
      </c>
      <c r="E813" s="21">
        <v>1111.1099999999999</v>
      </c>
      <c r="F813" s="21">
        <v>13025.431419</v>
      </c>
      <c r="H813" s="21">
        <v>590.33274299999994</v>
      </c>
      <c r="M813" s="21">
        <v>12435.098676</v>
      </c>
      <c r="Q813" s="21">
        <v>1309.3333333333335</v>
      </c>
      <c r="S813" s="21">
        <v>111916.00000000001</v>
      </c>
      <c r="V813" s="43">
        <f t="shared" si="34"/>
        <v>7.8099999999999992E-3</v>
      </c>
      <c r="W813" s="21">
        <v>4.6104987228299992</v>
      </c>
      <c r="AB813" s="21">
        <v>21.69</v>
      </c>
      <c r="AC813" s="21">
        <v>16.07</v>
      </c>
      <c r="AF813" s="21">
        <f t="shared" si="33"/>
        <v>196.7991055534838</v>
      </c>
    </row>
    <row r="814" spans="1:32" s="21" customFormat="1">
      <c r="A814" s="19" t="s">
        <v>190</v>
      </c>
      <c r="B814" s="20">
        <v>38805</v>
      </c>
      <c r="C814" s="21">
        <v>5</v>
      </c>
      <c r="D814" s="21">
        <v>100</v>
      </c>
      <c r="E814" s="21">
        <v>1111.1099999999999</v>
      </c>
      <c r="F814" s="21">
        <v>11856.543699</v>
      </c>
      <c r="H814" s="21">
        <v>717.88817100000006</v>
      </c>
      <c r="M814" s="21">
        <v>11138.655527999999</v>
      </c>
      <c r="Q814" s="21">
        <v>1379.4444444444443</v>
      </c>
      <c r="S814" s="21">
        <v>100248.00000000001</v>
      </c>
      <c r="V814" s="43">
        <f t="shared" si="34"/>
        <v>8.3999999999999995E-3</v>
      </c>
      <c r="W814" s="21">
        <v>6.0302606363999995</v>
      </c>
      <c r="AB814" s="21">
        <v>20.9</v>
      </c>
      <c r="AC814" s="21">
        <v>15.92</v>
      </c>
      <c r="AF814" s="21">
        <f t="shared" si="33"/>
        <v>190.94158160736657</v>
      </c>
    </row>
    <row r="815" spans="1:32" s="21" customFormat="1">
      <c r="A815" s="19" t="s">
        <v>190</v>
      </c>
      <c r="B815" s="20">
        <v>38805</v>
      </c>
      <c r="C815" s="21">
        <v>5</v>
      </c>
      <c r="D815" s="21">
        <v>100</v>
      </c>
      <c r="E815" s="21">
        <v>1111.1099999999999</v>
      </c>
      <c r="F815" s="21">
        <v>12348.654318000001</v>
      </c>
      <c r="H815" s="21">
        <v>735.88815299999999</v>
      </c>
      <c r="M815" s="21">
        <v>11612.766165000001</v>
      </c>
      <c r="S815" s="21">
        <v>104515.00000000001</v>
      </c>
      <c r="V815" s="43">
        <f t="shared" si="34"/>
        <v>7.6599999999999984E-3</v>
      </c>
      <c r="W815" s="21">
        <v>5.6369032519799989</v>
      </c>
      <c r="AB815" s="21">
        <v>21.2</v>
      </c>
      <c r="AC815" s="21">
        <v>16.07</v>
      </c>
      <c r="AF815" s="21">
        <f t="shared" si="33"/>
        <v>196.7991055534838</v>
      </c>
    </row>
    <row r="816" spans="1:32" s="21" customFormat="1">
      <c r="A816" s="19" t="s">
        <v>190</v>
      </c>
      <c r="B816" s="20">
        <v>38805</v>
      </c>
      <c r="C816" s="21">
        <v>5</v>
      </c>
      <c r="D816" s="21">
        <v>100</v>
      </c>
      <c r="E816" s="21">
        <v>1111.1099999999999</v>
      </c>
      <c r="F816" s="21">
        <v>11028.211193999998</v>
      </c>
      <c r="H816" s="21">
        <v>652.33268099999998</v>
      </c>
      <c r="M816" s="21">
        <v>10375.878512999998</v>
      </c>
      <c r="S816" s="21">
        <v>93382.999999999985</v>
      </c>
      <c r="V816" s="43">
        <f t="shared" si="34"/>
        <v>7.3400000000000002E-3</v>
      </c>
      <c r="W816" s="21">
        <v>4.7881218785400002</v>
      </c>
      <c r="AB816" s="21">
        <v>21.2</v>
      </c>
      <c r="AC816" s="21">
        <v>15.85</v>
      </c>
      <c r="AF816" s="21">
        <f t="shared" si="33"/>
        <v>188.24968672684966</v>
      </c>
    </row>
    <row r="817" spans="1:67" s="21" customFormat="1">
      <c r="A817" s="19" t="s">
        <v>190</v>
      </c>
      <c r="B817" s="20">
        <v>39505</v>
      </c>
      <c r="C817" s="21">
        <v>6.9178082191780819</v>
      </c>
      <c r="D817" s="21">
        <v>100</v>
      </c>
      <c r="E817" s="21">
        <v>1111.1099999999999</v>
      </c>
      <c r="F817" s="21">
        <v>14544.318788999997</v>
      </c>
      <c r="H817" s="21">
        <v>951.55460399999993</v>
      </c>
      <c r="M817" s="21">
        <v>13592.764184999998</v>
      </c>
      <c r="S817" s="21">
        <v>122335</v>
      </c>
      <c r="V817" s="43">
        <f t="shared" si="34"/>
        <v>7.43E-3</v>
      </c>
      <c r="W817" s="21">
        <v>7.0700507077199992</v>
      </c>
      <c r="AB817" s="21">
        <v>24.2</v>
      </c>
      <c r="AC817" s="21">
        <v>17.57</v>
      </c>
      <c r="AF817" s="21">
        <f t="shared" si="33"/>
        <v>262.35816268965721</v>
      </c>
    </row>
    <row r="818" spans="1:67" s="21" customFormat="1">
      <c r="A818" s="19" t="s">
        <v>190</v>
      </c>
      <c r="B818" s="20">
        <v>39505</v>
      </c>
      <c r="C818" s="21">
        <v>6.9178082191780819</v>
      </c>
      <c r="D818" s="21">
        <v>100</v>
      </c>
      <c r="E818" s="21">
        <v>1111.1099999999999</v>
      </c>
      <c r="F818" s="21">
        <v>17566.537989</v>
      </c>
      <c r="H818" s="21">
        <v>735.88815299999999</v>
      </c>
      <c r="M818" s="21">
        <v>16830.649836000001</v>
      </c>
      <c r="S818" s="21">
        <v>151476.00000000003</v>
      </c>
      <c r="V818" s="43">
        <f t="shared" si="34"/>
        <v>7.1900000000000002E-3</v>
      </c>
      <c r="W818" s="21">
        <v>5.2910358200700003</v>
      </c>
      <c r="AB818" s="21">
        <v>24.1</v>
      </c>
      <c r="AC818" s="21">
        <v>17.829999999999998</v>
      </c>
      <c r="AF818" s="21">
        <f t="shared" si="33"/>
        <v>275.07403180614568</v>
      </c>
    </row>
    <row r="819" spans="1:67" s="21" customFormat="1">
      <c r="A819" s="19" t="s">
        <v>190</v>
      </c>
      <c r="B819" s="20">
        <v>39505</v>
      </c>
      <c r="C819" s="21">
        <v>6.9178082191780819</v>
      </c>
      <c r="D819" s="21">
        <v>100</v>
      </c>
      <c r="E819" s="21">
        <v>1111.1099999999999</v>
      </c>
      <c r="F819" s="21">
        <v>22496.199725999999</v>
      </c>
      <c r="H819" s="21">
        <v>677.7770999999999</v>
      </c>
      <c r="M819" s="21">
        <v>21818.422626</v>
      </c>
      <c r="S819" s="21">
        <v>196366</v>
      </c>
      <c r="V819" s="43">
        <f t="shared" si="34"/>
        <v>7.9699999999999997E-3</v>
      </c>
      <c r="W819" s="21">
        <v>5.4018834869999992</v>
      </c>
      <c r="AB819" s="21">
        <v>24</v>
      </c>
      <c r="AC819" s="21">
        <v>17.829999999999998</v>
      </c>
      <c r="AF819" s="21">
        <f t="shared" si="33"/>
        <v>275.07403180614568</v>
      </c>
    </row>
    <row r="820" spans="1:67" s="21" customFormat="1">
      <c r="A820" s="19" t="s">
        <v>190</v>
      </c>
      <c r="B820" s="20">
        <v>39505</v>
      </c>
      <c r="C820" s="21">
        <v>6.9178082191780819</v>
      </c>
      <c r="D820" s="21">
        <v>100</v>
      </c>
      <c r="E820" s="21">
        <v>1111.1099999999999</v>
      </c>
      <c r="F820" s="21">
        <v>14620.429824000001</v>
      </c>
      <c r="H820" s="21">
        <v>804.5547509999999</v>
      </c>
      <c r="M820" s="21">
        <v>13815.875073000001</v>
      </c>
      <c r="S820" s="21">
        <v>124343.00000000001</v>
      </c>
      <c r="V820" s="43">
        <f t="shared" si="34"/>
        <v>7.3200000000000001E-3</v>
      </c>
      <c r="W820" s="21">
        <v>5.8893407773199993</v>
      </c>
      <c r="AB820" s="21">
        <v>24.32</v>
      </c>
      <c r="AC820" s="21">
        <v>17.829999999999998</v>
      </c>
      <c r="AF820" s="21">
        <f t="shared" si="33"/>
        <v>275.07403180614568</v>
      </c>
    </row>
    <row r="821" spans="1:67" s="21" customFormat="1">
      <c r="A821" s="19" t="s">
        <v>190</v>
      </c>
      <c r="B821" s="20">
        <v>39640.85</v>
      </c>
      <c r="C821" s="21">
        <v>7.2899999999999956</v>
      </c>
      <c r="D821" s="21">
        <v>100</v>
      </c>
      <c r="E821" s="21">
        <v>1111.1099999999999</v>
      </c>
      <c r="Q821" s="21">
        <v>2048.2222222222222</v>
      </c>
    </row>
    <row r="822" spans="1:67" s="21" customFormat="1">
      <c r="A822" s="19" t="s">
        <v>190</v>
      </c>
      <c r="B822" s="20">
        <v>39640.85</v>
      </c>
      <c r="C822" s="21">
        <v>7.2899999999999956</v>
      </c>
      <c r="D822" s="21">
        <v>100</v>
      </c>
      <c r="E822" s="21">
        <v>1111.1099999999999</v>
      </c>
      <c r="Q822" s="21">
        <v>1828.5555555555557</v>
      </c>
    </row>
    <row r="823" spans="1:67" s="21" customFormat="1">
      <c r="A823" s="19" t="s">
        <v>109</v>
      </c>
      <c r="B823" s="20">
        <v>40667</v>
      </c>
      <c r="C823" s="21">
        <v>1.5048679486910332</v>
      </c>
      <c r="D823" s="21">
        <v>100</v>
      </c>
      <c r="E823" s="21">
        <v>1111.1099999999999</v>
      </c>
      <c r="F823" s="21">
        <v>1001.2454176807533</v>
      </c>
      <c r="W823" s="21">
        <v>2.1567505720823799</v>
      </c>
      <c r="BO823" s="21">
        <v>764.26881507842052</v>
      </c>
    </row>
    <row r="824" spans="1:67" s="21" customFormat="1">
      <c r="A824" s="19" t="s">
        <v>109</v>
      </c>
      <c r="B824" s="20">
        <v>40842</v>
      </c>
      <c r="C824" s="21">
        <v>1.98410503222555</v>
      </c>
      <c r="D824" s="21">
        <v>100</v>
      </c>
      <c r="E824" s="21">
        <v>1111.1099999999999</v>
      </c>
      <c r="F824" s="21">
        <v>1573.8532290486555</v>
      </c>
      <c r="W824" s="21">
        <v>3.20938215102974</v>
      </c>
      <c r="BO824" s="21">
        <v>1252.1098589692836</v>
      </c>
    </row>
    <row r="825" spans="1:67" s="21" customFormat="1">
      <c r="A825" s="19" t="s">
        <v>109</v>
      </c>
      <c r="B825" s="20">
        <v>41030</v>
      </c>
      <c r="C825" s="21">
        <v>2.5004618646736501</v>
      </c>
      <c r="D825" s="21">
        <v>100</v>
      </c>
      <c r="E825" s="21">
        <v>1111.1099999999999</v>
      </c>
      <c r="W825" s="21">
        <v>3.0778032036613201</v>
      </c>
    </row>
    <row r="826" spans="1:67" s="21" customFormat="1">
      <c r="A826" s="19" t="s">
        <v>109</v>
      </c>
      <c r="B826" s="20">
        <v>41214</v>
      </c>
      <c r="C826" s="21">
        <v>3.0032383011777504</v>
      </c>
      <c r="D826" s="21">
        <v>100</v>
      </c>
      <c r="E826" s="21">
        <v>1111.1099999999999</v>
      </c>
      <c r="F826" s="21">
        <v>3482.1327753057144</v>
      </c>
      <c r="W826" s="21">
        <v>3.8672768878718502</v>
      </c>
      <c r="BO826" s="21">
        <v>2973.104652695396</v>
      </c>
    </row>
    <row r="827" spans="1:67" s="21" customFormat="1">
      <c r="A827" s="19" t="s">
        <v>109</v>
      </c>
      <c r="B827" s="20">
        <v>41579</v>
      </c>
      <c r="C827" s="21">
        <v>4.0033458946528588</v>
      </c>
      <c r="D827" s="21">
        <v>100</v>
      </c>
      <c r="E827" s="21">
        <v>1111.1099999999999</v>
      </c>
      <c r="F827" s="21">
        <v>5178.0418904715507</v>
      </c>
      <c r="W827" s="21">
        <v>2.8203661327231102</v>
      </c>
      <c r="BO827" s="21">
        <v>4572.1391854487892</v>
      </c>
    </row>
    <row r="828" spans="1:67" s="21" customFormat="1">
      <c r="A828" s="19" t="s">
        <v>113</v>
      </c>
      <c r="B828" s="20">
        <v>40666</v>
      </c>
      <c r="C828" s="21">
        <v>1.5017501120071666</v>
      </c>
      <c r="D828" s="21">
        <v>100</v>
      </c>
      <c r="E828" s="21">
        <v>1111.1099999999999</v>
      </c>
      <c r="F828" s="21">
        <v>1114.8229300585924</v>
      </c>
      <c r="W828" s="21">
        <v>2.43951612903225</v>
      </c>
      <c r="BO828" s="21">
        <v>859.41358024690817</v>
      </c>
    </row>
    <row r="829" spans="1:67" s="21" customFormat="1">
      <c r="A829" s="19" t="s">
        <v>113</v>
      </c>
      <c r="B829" s="20">
        <v>40849</v>
      </c>
      <c r="C829" s="21">
        <v>2.0045922939068084</v>
      </c>
      <c r="D829" s="21">
        <v>100</v>
      </c>
      <c r="E829" s="21">
        <v>1111.1099999999999</v>
      </c>
      <c r="F829" s="21">
        <v>1696.6445259346447</v>
      </c>
      <c r="W829" s="21">
        <v>3.03091397849462</v>
      </c>
      <c r="BO829" s="21">
        <v>1359.0277777777712</v>
      </c>
    </row>
    <row r="830" spans="1:67" s="21" customFormat="1">
      <c r="A830" s="19" t="s">
        <v>113</v>
      </c>
      <c r="B830" s="20">
        <v>41030</v>
      </c>
      <c r="C830" s="21">
        <v>2.4995414706541168</v>
      </c>
      <c r="D830" s="21">
        <v>100</v>
      </c>
      <c r="E830" s="21">
        <v>1111.1099999999999</v>
      </c>
      <c r="W830" s="21">
        <v>3.0913978494623602</v>
      </c>
    </row>
    <row r="831" spans="1:67" s="21" customFormat="1">
      <c r="A831" s="19" t="s">
        <v>113</v>
      </c>
      <c r="B831" s="20">
        <v>41213</v>
      </c>
      <c r="C831" s="21">
        <v>3.0020511312724003</v>
      </c>
      <c r="D831" s="21">
        <v>100</v>
      </c>
      <c r="E831" s="21">
        <v>1111.1099999999999</v>
      </c>
      <c r="F831" s="21">
        <v>3937.8932881204018</v>
      </c>
      <c r="W831" s="21">
        <v>3.55510752688172</v>
      </c>
      <c r="BO831" s="21">
        <v>3397.993827160491</v>
      </c>
    </row>
    <row r="832" spans="1:67" s="21" customFormat="1">
      <c r="A832" s="19" t="s">
        <v>113</v>
      </c>
      <c r="B832" s="20">
        <v>41576</v>
      </c>
      <c r="C832" s="21">
        <v>3.996622283826158</v>
      </c>
      <c r="D832" s="21">
        <v>100</v>
      </c>
      <c r="E832" s="21">
        <v>1111.1099999999999</v>
      </c>
      <c r="F832" s="21">
        <v>5643.437900754735</v>
      </c>
      <c r="W832" s="21">
        <v>2.9704301075268802</v>
      </c>
      <c r="BO832" s="21">
        <v>5018.3641975308219</v>
      </c>
    </row>
    <row r="833" spans="1:67" s="21" customFormat="1">
      <c r="A833" s="19" t="s">
        <v>112</v>
      </c>
      <c r="B833" s="20">
        <v>40665</v>
      </c>
      <c r="C833" s="21">
        <v>1.4988453383158669</v>
      </c>
      <c r="D833" s="21">
        <v>100</v>
      </c>
      <c r="E833" s="21">
        <v>1111.1099999999999</v>
      </c>
      <c r="F833" s="21">
        <v>1162.6914139625583</v>
      </c>
      <c r="W833" s="21">
        <v>2.2826086956521698</v>
      </c>
      <c r="BO833" s="21">
        <v>899.78021615921648</v>
      </c>
    </row>
    <row r="834" spans="1:67" s="21" customFormat="1">
      <c r="A834" s="19" t="s">
        <v>112</v>
      </c>
      <c r="B834" s="20">
        <v>40846</v>
      </c>
      <c r="C834" s="21">
        <v>1.9958878298658416</v>
      </c>
      <c r="D834" s="21">
        <v>100</v>
      </c>
      <c r="E834" s="21">
        <v>1111.1099999999999</v>
      </c>
      <c r="F834" s="21">
        <v>1744.8305681717347</v>
      </c>
      <c r="W834" s="21">
        <v>3.0720823798626999</v>
      </c>
      <c r="BO834" s="21">
        <v>1401.172400158162</v>
      </c>
    </row>
    <row r="835" spans="1:67" s="21" customFormat="1">
      <c r="A835" s="19" t="s">
        <v>112</v>
      </c>
      <c r="B835" s="20">
        <v>41030</v>
      </c>
      <c r="C835" s="21">
        <v>2.5000026242311</v>
      </c>
      <c r="D835" s="21">
        <v>100</v>
      </c>
      <c r="E835" s="21">
        <v>1111.1099999999999</v>
      </c>
      <c r="W835" s="21">
        <v>3.2780320366132698</v>
      </c>
    </row>
    <row r="836" spans="1:67" s="21" customFormat="1">
      <c r="A836" s="19" t="s">
        <v>112</v>
      </c>
      <c r="B836" s="20">
        <v>41213</v>
      </c>
      <c r="C836" s="21">
        <v>3.0020573971826252</v>
      </c>
      <c r="D836" s="21">
        <v>100</v>
      </c>
      <c r="E836" s="21">
        <v>1111.1099999999999</v>
      </c>
      <c r="F836" s="21">
        <v>4264.5159928256771</v>
      </c>
      <c r="W836" s="21">
        <v>4.3821510297482797</v>
      </c>
      <c r="BO836" s="21">
        <v>3704.8662185316957</v>
      </c>
    </row>
    <row r="837" spans="1:67" s="21" customFormat="1">
      <c r="A837" s="19" t="s">
        <v>112</v>
      </c>
      <c r="B837" s="20">
        <v>41577</v>
      </c>
      <c r="C837" s="21">
        <v>3.9972839208111997</v>
      </c>
      <c r="D837" s="21">
        <v>100</v>
      </c>
      <c r="E837" s="21">
        <v>1111.1099999999999</v>
      </c>
      <c r="F837" s="21">
        <v>5995.9895293809286</v>
      </c>
      <c r="W837" s="21">
        <v>2.9633867276887802</v>
      </c>
      <c r="BO837" s="21">
        <v>5358.1053117173869</v>
      </c>
    </row>
    <row r="838" spans="1:67" s="21" customFormat="1">
      <c r="A838" s="19" t="s">
        <v>114</v>
      </c>
      <c r="B838" s="20">
        <v>40666</v>
      </c>
      <c r="C838" s="21">
        <v>1.5014175907258001</v>
      </c>
      <c r="D838" s="21">
        <v>100</v>
      </c>
      <c r="E838" s="21">
        <v>1111.1099999999999</v>
      </c>
      <c r="F838" s="21">
        <v>1114.8229300585924</v>
      </c>
      <c r="W838" s="21">
        <v>2.3118279569892399</v>
      </c>
      <c r="BO838" s="21">
        <v>859.41358024690817</v>
      </c>
    </row>
    <row r="839" spans="1:67" s="21" customFormat="1">
      <c r="A839" s="19" t="s">
        <v>114</v>
      </c>
      <c r="B839" s="20">
        <v>40851</v>
      </c>
      <c r="C839" s="21">
        <v>2.0109276993727581</v>
      </c>
      <c r="D839" s="21">
        <v>100</v>
      </c>
      <c r="E839" s="21">
        <v>1111.1099999999999</v>
      </c>
      <c r="F839" s="21">
        <v>1727.5355204805423</v>
      </c>
      <c r="W839" s="21">
        <v>2.9637096774193501</v>
      </c>
      <c r="BO839" s="21">
        <v>1386.0339506172797</v>
      </c>
    </row>
    <row r="840" spans="1:67" s="21" customFormat="1">
      <c r="A840" s="19" t="s">
        <v>114</v>
      </c>
      <c r="B840" s="20">
        <v>41030</v>
      </c>
      <c r="C840" s="21">
        <v>2.4994189628136168</v>
      </c>
      <c r="D840" s="21">
        <v>100</v>
      </c>
      <c r="E840" s="21">
        <v>1111.1099999999999</v>
      </c>
      <c r="W840" s="21">
        <v>3.0443548387096699</v>
      </c>
    </row>
    <row r="841" spans="1:67" s="21" customFormat="1">
      <c r="A841" s="19" t="s">
        <v>114</v>
      </c>
      <c r="B841" s="20">
        <v>41214</v>
      </c>
      <c r="C841" s="21">
        <v>3.0049738183243666</v>
      </c>
      <c r="D841" s="21">
        <v>100</v>
      </c>
      <c r="E841" s="21">
        <v>1111.1099999999999</v>
      </c>
      <c r="F841" s="21">
        <v>4124.9732831188649</v>
      </c>
      <c r="W841" s="21">
        <v>4.67741935483871</v>
      </c>
      <c r="BO841" s="21">
        <v>3573.5339506172813</v>
      </c>
    </row>
    <row r="842" spans="1:67" s="21" customFormat="1">
      <c r="A842" s="19" t="s">
        <v>114</v>
      </c>
      <c r="B842" s="20">
        <v>41579</v>
      </c>
      <c r="C842" s="21">
        <v>4.0030801971326087</v>
      </c>
      <c r="D842" s="21">
        <v>100</v>
      </c>
      <c r="E842" s="21">
        <v>1111.1099999999999</v>
      </c>
      <c r="F842" s="21">
        <v>6049.6674222146212</v>
      </c>
      <c r="W842" s="21">
        <v>2.9502688172043001</v>
      </c>
      <c r="BO842" s="21">
        <v>5409.9537037036744</v>
      </c>
    </row>
    <row r="843" spans="1:67" s="21" customFormat="1">
      <c r="A843" s="19" t="s">
        <v>115</v>
      </c>
      <c r="B843" s="20">
        <v>40668</v>
      </c>
      <c r="C843" s="21">
        <v>1.5081205197132583</v>
      </c>
      <c r="D843" s="21">
        <v>100</v>
      </c>
      <c r="E843" s="21">
        <v>1111.1099999999999</v>
      </c>
      <c r="F843" s="21">
        <v>1082.6951513574236</v>
      </c>
      <c r="W843" s="21">
        <v>2.3857526881720399</v>
      </c>
      <c r="BO843" s="21">
        <v>832.40740740740443</v>
      </c>
    </row>
    <row r="844" spans="1:67" s="21" customFormat="1">
      <c r="A844" s="19" t="s">
        <v>115</v>
      </c>
      <c r="B844" s="20">
        <v>40852</v>
      </c>
      <c r="C844" s="21">
        <v>2.0110152049731167</v>
      </c>
      <c r="D844" s="21">
        <v>100</v>
      </c>
      <c r="E844" s="21">
        <v>1111.1099999999999</v>
      </c>
      <c r="F844" s="21">
        <v>1696.6445259346447</v>
      </c>
      <c r="W844" s="21">
        <v>2.9973118279569801</v>
      </c>
      <c r="BO844" s="21">
        <v>1359.0277777777712</v>
      </c>
    </row>
    <row r="845" spans="1:67" s="21" customFormat="1">
      <c r="A845" s="19" t="s">
        <v>115</v>
      </c>
      <c r="B845" s="20">
        <v>41032</v>
      </c>
      <c r="C845" s="21">
        <v>2.5062969030017919</v>
      </c>
      <c r="D845" s="21">
        <v>100</v>
      </c>
      <c r="E845" s="21">
        <v>1111.1099999999999</v>
      </c>
      <c r="W845" s="21">
        <v>3.1854838709677402</v>
      </c>
    </row>
    <row r="846" spans="1:67" s="21" customFormat="1">
      <c r="A846" s="19" t="s">
        <v>115</v>
      </c>
      <c r="B846" s="20">
        <v>41214</v>
      </c>
      <c r="C846" s="21">
        <v>3.0028911850358413</v>
      </c>
      <c r="D846" s="21">
        <v>100</v>
      </c>
      <c r="E846" s="21">
        <v>1111.1099999999999</v>
      </c>
      <c r="F846" s="21">
        <v>4211.0982971730391</v>
      </c>
      <c r="W846" s="21">
        <v>3.8776881720430101</v>
      </c>
      <c r="BO846" s="21">
        <v>3654.5524691357978</v>
      </c>
    </row>
    <row r="847" spans="1:67" s="21" customFormat="1">
      <c r="A847" s="19" t="s">
        <v>115</v>
      </c>
      <c r="B847" s="20">
        <v>41576</v>
      </c>
      <c r="C847" s="21">
        <v>3.9963597670250834</v>
      </c>
      <c r="D847" s="21">
        <v>100</v>
      </c>
      <c r="E847" s="21">
        <v>1111.1099999999999</v>
      </c>
      <c r="F847" s="21">
        <v>5937.7944567635759</v>
      </c>
      <c r="W847" s="21">
        <v>2.8696236559139701</v>
      </c>
      <c r="BO847" s="21">
        <v>5301.9290123456776</v>
      </c>
    </row>
    <row r="848" spans="1:67" s="21" customFormat="1">
      <c r="A848" s="19" t="s">
        <v>116</v>
      </c>
      <c r="B848" s="20">
        <v>40668</v>
      </c>
      <c r="C848" s="21">
        <v>1.5078755040322582</v>
      </c>
      <c r="D848" s="21">
        <v>100</v>
      </c>
      <c r="E848" s="21">
        <v>1111.1099999999999</v>
      </c>
      <c r="F848" s="21">
        <v>1125.5136432796646</v>
      </c>
      <c r="W848" s="21">
        <v>2.2916666666666599</v>
      </c>
      <c r="BO848" s="21">
        <v>868.41563786007589</v>
      </c>
    </row>
    <row r="849" spans="1:67" s="21" customFormat="1">
      <c r="A849" s="19" t="s">
        <v>116</v>
      </c>
      <c r="B849" s="20">
        <v>40849</v>
      </c>
      <c r="C849" s="21">
        <v>2.0047498039874498</v>
      </c>
      <c r="D849" s="21">
        <v>100</v>
      </c>
      <c r="E849" s="21">
        <v>1111.1099999999999</v>
      </c>
      <c r="F849" s="21">
        <v>1701.7964038788059</v>
      </c>
      <c r="W849" s="21">
        <v>3.0913978494623602</v>
      </c>
      <c r="BO849" s="21">
        <v>1363.5288065843574</v>
      </c>
    </row>
    <row r="850" spans="1:67" s="21" customFormat="1">
      <c r="A850" s="19" t="s">
        <v>116</v>
      </c>
      <c r="B850" s="20">
        <v>41032</v>
      </c>
      <c r="C850" s="21">
        <v>2.5066294242831497</v>
      </c>
      <c r="D850" s="21">
        <v>100</v>
      </c>
      <c r="E850" s="21">
        <v>1111.1099999999999</v>
      </c>
      <c r="W850" s="21">
        <v>3.3131720430107499</v>
      </c>
    </row>
    <row r="851" spans="1:67" s="21" customFormat="1">
      <c r="A851" s="19" t="s">
        <v>116</v>
      </c>
      <c r="B851" s="20">
        <v>41216</v>
      </c>
      <c r="C851" s="21">
        <v>3.0108716957885249</v>
      </c>
      <c r="D851" s="21">
        <v>100</v>
      </c>
      <c r="E851" s="21">
        <v>1111.1099999999999</v>
      </c>
      <c r="F851" s="21">
        <v>4371.0348632576524</v>
      </c>
      <c r="W851" s="21">
        <v>4.4422043010752601</v>
      </c>
      <c r="BO851" s="21">
        <v>3805.3369341563748</v>
      </c>
    </row>
    <row r="852" spans="1:67" s="21" customFormat="1">
      <c r="A852" s="19" t="s">
        <v>116</v>
      </c>
      <c r="B852" s="20">
        <v>41579</v>
      </c>
      <c r="C852" s="21">
        <v>4.0031677027329664</v>
      </c>
      <c r="D852" s="21">
        <v>100</v>
      </c>
      <c r="E852" s="21">
        <v>1111.1099999999999</v>
      </c>
      <c r="F852" s="21">
        <v>5879.4710337500128</v>
      </c>
      <c r="W852" s="21">
        <v>2.9838709677419302</v>
      </c>
      <c r="BO852" s="21">
        <v>5245.6661522633603</v>
      </c>
    </row>
    <row r="853" spans="1:67" s="21" customFormat="1">
      <c r="A853" s="19" t="s">
        <v>110</v>
      </c>
      <c r="B853" s="20">
        <v>40660</v>
      </c>
      <c r="C853" s="21">
        <v>1.4861440597904751</v>
      </c>
      <c r="D853" s="21">
        <v>100</v>
      </c>
      <c r="E853" s="21">
        <v>1111.1099999999999</v>
      </c>
      <c r="F853" s="21">
        <v>1017.489911572655</v>
      </c>
      <c r="W853" s="21">
        <v>2.8203661327231102</v>
      </c>
      <c r="BO853" s="21">
        <v>777.81995518649831</v>
      </c>
    </row>
    <row r="854" spans="1:67" s="21" customFormat="1">
      <c r="A854" s="19" t="s">
        <v>110</v>
      </c>
      <c r="B854" s="20">
        <v>40846</v>
      </c>
      <c r="C854" s="21">
        <v>1.9963470703083919</v>
      </c>
      <c r="D854" s="21">
        <v>100</v>
      </c>
      <c r="E854" s="21">
        <v>1111.1099999999999</v>
      </c>
      <c r="F854" s="21">
        <v>1558.2315153154996</v>
      </c>
      <c r="W854" s="21">
        <v>2.8718535469107498</v>
      </c>
      <c r="BO854" s="21">
        <v>1238.558718861206</v>
      </c>
    </row>
    <row r="855" spans="1:67" s="21" customFormat="1">
      <c r="A855" s="19" t="s">
        <v>110</v>
      </c>
      <c r="B855" s="20">
        <v>41026</v>
      </c>
      <c r="C855" s="21">
        <v>2.4887577939663665</v>
      </c>
      <c r="D855" s="21">
        <v>100</v>
      </c>
      <c r="E855" s="21">
        <v>1111.1099999999999</v>
      </c>
      <c r="W855" s="21">
        <v>3.1807780320366099</v>
      </c>
    </row>
    <row r="856" spans="1:67" s="21" customFormat="1">
      <c r="A856" s="19" t="s">
        <v>110</v>
      </c>
      <c r="B856" s="20">
        <v>41209</v>
      </c>
      <c r="C856" s="21">
        <v>2.9906288707408666</v>
      </c>
      <c r="D856" s="21">
        <v>100</v>
      </c>
      <c r="E856" s="21">
        <v>1111.1099999999999</v>
      </c>
      <c r="F856" s="21">
        <v>3845.8734642576237</v>
      </c>
      <c r="W856" s="21">
        <v>4.3649885583524002</v>
      </c>
      <c r="BO856" s="21">
        <v>3311.8831553973855</v>
      </c>
    </row>
    <row r="857" spans="1:67" s="21" customFormat="1">
      <c r="A857" s="19" t="s">
        <v>110</v>
      </c>
      <c r="B857" s="20">
        <v>41579</v>
      </c>
      <c r="C857" s="21">
        <v>4.0030309869208249</v>
      </c>
      <c r="D857" s="21">
        <v>100</v>
      </c>
      <c r="E857" s="21">
        <v>1111.1099999999999</v>
      </c>
      <c r="F857" s="21">
        <v>5602.1536259135264</v>
      </c>
      <c r="W857" s="21">
        <v>2.95766590389016</v>
      </c>
      <c r="BO857" s="21">
        <v>4978.6733886911543</v>
      </c>
    </row>
    <row r="858" spans="1:67" s="21" customFormat="1">
      <c r="A858" s="19" t="s">
        <v>111</v>
      </c>
      <c r="B858" s="20">
        <v>40664</v>
      </c>
      <c r="C858" s="21">
        <v>1.4982811286293083</v>
      </c>
      <c r="D858" s="21">
        <v>100</v>
      </c>
      <c r="E858" s="21">
        <v>1111.1099999999999</v>
      </c>
      <c r="F858" s="21">
        <v>1353.8295194729233</v>
      </c>
      <c r="W858" s="21">
        <v>2.5286041189931301</v>
      </c>
      <c r="BO858" s="21">
        <v>1062.3938974561725</v>
      </c>
    </row>
    <row r="859" spans="1:67" s="21" customFormat="1">
      <c r="A859" s="19" t="s">
        <v>111</v>
      </c>
      <c r="B859" s="20">
        <v>40848</v>
      </c>
      <c r="C859" s="21">
        <v>2.0015299267314668</v>
      </c>
      <c r="D859" s="21">
        <v>100</v>
      </c>
      <c r="E859" s="21">
        <v>1111.1099999999999</v>
      </c>
      <c r="F859" s="21">
        <v>1945.0422887179197</v>
      </c>
      <c r="W859" s="21">
        <v>3.1121281464530801</v>
      </c>
      <c r="BO859" s="21">
        <v>1577.3372215631957</v>
      </c>
    </row>
    <row r="860" spans="1:67" s="21" customFormat="1">
      <c r="A860" s="19" t="s">
        <v>111</v>
      </c>
      <c r="B860" s="20">
        <v>41030</v>
      </c>
      <c r="C860" s="21">
        <v>2.5000944723196086</v>
      </c>
      <c r="D860" s="21">
        <v>100</v>
      </c>
      <c r="E860" s="21">
        <v>1111.1099999999999</v>
      </c>
      <c r="W860" s="21">
        <v>3.2379862700228799</v>
      </c>
    </row>
    <row r="861" spans="1:67" s="21" customFormat="1">
      <c r="A861" s="19" t="s">
        <v>111</v>
      </c>
      <c r="B861" s="20">
        <v>41209</v>
      </c>
      <c r="C861" s="21">
        <v>2.9899203283437914</v>
      </c>
      <c r="D861" s="21">
        <v>100</v>
      </c>
      <c r="E861" s="21">
        <v>1111.1099999999999</v>
      </c>
      <c r="F861" s="21">
        <v>4408.1389029106713</v>
      </c>
      <c r="W861" s="21">
        <v>4.6739130434782599</v>
      </c>
      <c r="BO861" s="21">
        <v>3840.3776196124913</v>
      </c>
    </row>
    <row r="862" spans="1:67" s="21" customFormat="1">
      <c r="A862" s="19" t="s">
        <v>111</v>
      </c>
      <c r="B862" s="20">
        <v>41579</v>
      </c>
      <c r="C862" s="21">
        <v>4.0032015619423502</v>
      </c>
      <c r="D862" s="21">
        <v>100</v>
      </c>
      <c r="E862" s="21">
        <v>1111.1099999999999</v>
      </c>
      <c r="F862" s="21">
        <v>6248.2420821164878</v>
      </c>
      <c r="W862" s="21">
        <v>2.8832951945079999</v>
      </c>
      <c r="BO862" s="21">
        <v>5602.0258336628403</v>
      </c>
    </row>
    <row r="863" spans="1:67" s="21" customFormat="1">
      <c r="A863" s="19" t="s">
        <v>146</v>
      </c>
      <c r="B863" s="20">
        <v>40666</v>
      </c>
      <c r="C863" s="21">
        <v>1.5016440485442668</v>
      </c>
      <c r="D863" s="21">
        <v>100</v>
      </c>
      <c r="E863" s="21">
        <v>1111.1099999999999</v>
      </c>
      <c r="F863" s="21">
        <v>807.57085969164677</v>
      </c>
      <c r="W863" s="21">
        <v>2.4224806201550302</v>
      </c>
      <c r="BO863" s="21">
        <v>604.32633307406343</v>
      </c>
    </row>
    <row r="864" spans="1:67" s="21" customFormat="1">
      <c r="A864" s="19" t="s">
        <v>146</v>
      </c>
      <c r="B864" s="20">
        <v>40849</v>
      </c>
      <c r="C864" s="21">
        <v>2.0042745262151</v>
      </c>
      <c r="D864" s="21">
        <v>100</v>
      </c>
      <c r="E864" s="21">
        <v>1111.1099999999999</v>
      </c>
      <c r="F864" s="21">
        <v>1314.7327403900606</v>
      </c>
      <c r="W864" s="21">
        <v>2.9457364341085199</v>
      </c>
      <c r="BO864" s="21">
        <v>1028.9551464869028</v>
      </c>
    </row>
    <row r="865" spans="1:67" s="21" customFormat="1">
      <c r="A865" s="19" t="s">
        <v>146</v>
      </c>
      <c r="B865" s="20">
        <v>41030</v>
      </c>
      <c r="C865" s="21">
        <v>2.4991663511421915</v>
      </c>
      <c r="D865" s="21">
        <v>100</v>
      </c>
      <c r="E865" s="21">
        <v>1111.1099999999999</v>
      </c>
      <c r="W865" s="21">
        <v>2.9586563307493501</v>
      </c>
    </row>
    <row r="866" spans="1:67" s="21" customFormat="1">
      <c r="A866" s="19" t="s">
        <v>146</v>
      </c>
      <c r="B866" s="20">
        <v>41214</v>
      </c>
      <c r="C866" s="21">
        <v>3.0030921397873001</v>
      </c>
      <c r="D866" s="21">
        <v>100</v>
      </c>
      <c r="E866" s="21">
        <v>1111.1099999999999</v>
      </c>
      <c r="F866" s="21">
        <v>3472.3979937232843</v>
      </c>
      <c r="W866" s="21">
        <v>3.9857881136950901</v>
      </c>
      <c r="BO866" s="21">
        <v>2964.0748422781053</v>
      </c>
    </row>
    <row r="867" spans="1:67" s="21" customFormat="1">
      <c r="A867" s="19" t="s">
        <v>146</v>
      </c>
      <c r="B867" s="20">
        <v>41579</v>
      </c>
      <c r="C867" s="21">
        <v>4.0030223922733006</v>
      </c>
      <c r="D867" s="21">
        <v>100</v>
      </c>
      <c r="E867" s="21">
        <v>1111.1099999999999</v>
      </c>
      <c r="F867" s="21">
        <v>5282.7510263694639</v>
      </c>
      <c r="W867" s="21">
        <v>2.9586563307493501</v>
      </c>
      <c r="BO867" s="21">
        <v>4672.2979863451719</v>
      </c>
    </row>
    <row r="868" spans="1:67" s="21" customFormat="1">
      <c r="A868" s="19" t="s">
        <v>148</v>
      </c>
      <c r="B868" s="20">
        <v>40668</v>
      </c>
      <c r="C868" s="21">
        <v>1.5077552592946832</v>
      </c>
      <c r="D868" s="21">
        <v>100</v>
      </c>
      <c r="E868" s="21">
        <v>1111.1099999999999</v>
      </c>
      <c r="F868" s="21">
        <v>1100.5285357555713</v>
      </c>
      <c r="W868" s="21">
        <v>2.2997416020671801</v>
      </c>
      <c r="BO868" s="21">
        <v>847.38916256157142</v>
      </c>
    </row>
    <row r="869" spans="1:67" s="21" customFormat="1">
      <c r="A869" s="19" t="s">
        <v>148</v>
      </c>
      <c r="B869" s="20">
        <v>40849</v>
      </c>
      <c r="C869" s="21">
        <v>2.0046232637850916</v>
      </c>
      <c r="D869" s="21">
        <v>100</v>
      </c>
      <c r="E869" s="21">
        <v>1111.1099999999999</v>
      </c>
      <c r="F869" s="21">
        <v>1671.2347402292166</v>
      </c>
      <c r="W869" s="21">
        <v>3.0813953488372001</v>
      </c>
      <c r="BO869" s="21">
        <v>1336.8455621813127</v>
      </c>
    </row>
    <row r="870" spans="1:67" s="21" customFormat="1">
      <c r="A870" s="19" t="s">
        <v>148</v>
      </c>
      <c r="B870" s="20">
        <v>41030</v>
      </c>
      <c r="C870" s="21">
        <v>2.5000298917917081</v>
      </c>
      <c r="D870" s="21">
        <v>100</v>
      </c>
      <c r="E870" s="21">
        <v>1111.1099999999999</v>
      </c>
      <c r="W870" s="21">
        <v>3.2945736434108501</v>
      </c>
    </row>
    <row r="871" spans="1:67" s="21" customFormat="1">
      <c r="A871" s="19" t="s">
        <v>148</v>
      </c>
      <c r="B871" s="20">
        <v>41221</v>
      </c>
      <c r="C871" s="21">
        <v>3.0233023122961504</v>
      </c>
      <c r="D871" s="21">
        <v>100</v>
      </c>
      <c r="E871" s="21">
        <v>1111.1099999999999</v>
      </c>
      <c r="F871" s="21">
        <v>4200.7005499832412</v>
      </c>
      <c r="W871" s="21">
        <v>4.3475452196382403</v>
      </c>
      <c r="BO871" s="21">
        <v>3644.764497450521</v>
      </c>
    </row>
    <row r="872" spans="1:67" s="21" customFormat="1">
      <c r="A872" s="19" t="s">
        <v>148</v>
      </c>
      <c r="B872" s="20">
        <v>41576</v>
      </c>
      <c r="C872" s="21">
        <v>3.9965956570547916</v>
      </c>
      <c r="D872" s="21">
        <v>100</v>
      </c>
      <c r="E872" s="21">
        <v>1111.1099999999999</v>
      </c>
      <c r="F872" s="21">
        <v>5957.1135705317392</v>
      </c>
      <c r="W872" s="21">
        <v>2.9586563307493501</v>
      </c>
      <c r="BO872" s="21">
        <v>5320.5738484141166</v>
      </c>
    </row>
    <row r="873" spans="1:67" s="21" customFormat="1">
      <c r="A873" s="19" t="s">
        <v>149</v>
      </c>
      <c r="B873" s="20">
        <v>40668</v>
      </c>
      <c r="C873" s="21">
        <v>1.5083863082308666</v>
      </c>
      <c r="D873" s="21">
        <v>100</v>
      </c>
      <c r="E873" s="21">
        <v>1111.1099999999999</v>
      </c>
      <c r="F873" s="21">
        <v>1196.5988873721035</v>
      </c>
      <c r="W873" s="21">
        <v>2.54521963824289</v>
      </c>
      <c r="BO873" s="21">
        <v>928.46426410854474</v>
      </c>
    </row>
    <row r="874" spans="1:67" s="21" customFormat="1">
      <c r="A874" s="19" t="s">
        <v>149</v>
      </c>
      <c r="B874" s="20">
        <v>40849</v>
      </c>
      <c r="C874" s="21">
        <v>2.0041914934603331</v>
      </c>
      <c r="D874" s="21">
        <v>100</v>
      </c>
      <c r="E874" s="21">
        <v>1111.1099999999999</v>
      </c>
      <c r="F874" s="21">
        <v>1763.9010782253447</v>
      </c>
      <c r="W874" s="21">
        <v>2.9134366925064601</v>
      </c>
      <c r="BO874" s="21">
        <v>1417.8800449399344</v>
      </c>
    </row>
    <row r="875" spans="1:67" s="21" customFormat="1">
      <c r="A875" s="19" t="s">
        <v>149</v>
      </c>
      <c r="B875" s="20">
        <v>41032</v>
      </c>
      <c r="C875" s="21">
        <v>2.5058089715230834</v>
      </c>
      <c r="D875" s="21">
        <v>100</v>
      </c>
      <c r="E875" s="21">
        <v>1111.1099999999999</v>
      </c>
      <c r="W875" s="21">
        <v>3.0426356589147199</v>
      </c>
    </row>
    <row r="876" spans="1:67" s="21" customFormat="1">
      <c r="A876" s="19" t="s">
        <v>149</v>
      </c>
      <c r="B876" s="20">
        <v>41216</v>
      </c>
      <c r="C876" s="21">
        <v>3.0104156287572246</v>
      </c>
      <c r="D876" s="21">
        <v>100</v>
      </c>
      <c r="E876" s="21">
        <v>1111.1099999999999</v>
      </c>
      <c r="F876" s="21">
        <v>4269.4876993287453</v>
      </c>
      <c r="W876" s="21">
        <v>4.3346253229974101</v>
      </c>
      <c r="BO876" s="21">
        <v>3709.5514648690664</v>
      </c>
    </row>
    <row r="877" spans="1:67" s="21" customFormat="1">
      <c r="A877" s="19" t="s">
        <v>149</v>
      </c>
      <c r="B877" s="20">
        <v>41579</v>
      </c>
      <c r="C877" s="21">
        <v>4.0027732940090166</v>
      </c>
      <c r="D877" s="21">
        <v>100</v>
      </c>
      <c r="E877" s="21">
        <v>1111.1099999999999</v>
      </c>
      <c r="F877" s="21">
        <v>6242.0708138436357</v>
      </c>
      <c r="W877" s="21">
        <v>2.8617571059431501</v>
      </c>
      <c r="BO877" s="21">
        <v>5596.0504710050818</v>
      </c>
    </row>
    <row r="878" spans="1:67" s="21" customFormat="1">
      <c r="A878" s="19" t="s">
        <v>147</v>
      </c>
      <c r="B878" s="20">
        <v>40663</v>
      </c>
      <c r="C878" s="21">
        <v>1.495001428163375</v>
      </c>
      <c r="D878" s="21">
        <v>100</v>
      </c>
      <c r="E878" s="21">
        <v>1111.1099999999999</v>
      </c>
      <c r="F878" s="21">
        <v>945.27741992428776</v>
      </c>
      <c r="W878" s="21">
        <v>2.3385012919896599</v>
      </c>
      <c r="BO878" s="21">
        <v>717.7339901477817</v>
      </c>
    </row>
    <row r="879" spans="1:67" s="21" customFormat="1">
      <c r="A879" s="19" t="s">
        <v>147</v>
      </c>
      <c r="B879" s="20">
        <v>40847</v>
      </c>
      <c r="C879" s="21">
        <v>1.9981134958118252</v>
      </c>
      <c r="D879" s="21">
        <v>100</v>
      </c>
      <c r="E879" s="21">
        <v>1111.1099999999999</v>
      </c>
      <c r="F879" s="21">
        <v>1465.7342392842252</v>
      </c>
      <c r="W879" s="21">
        <v>3.0490956072351398</v>
      </c>
      <c r="BO879" s="21">
        <v>1158.5697001123453</v>
      </c>
    </row>
    <row r="880" spans="1:67" s="21" customFormat="1">
      <c r="A880" s="19" t="s">
        <v>147</v>
      </c>
      <c r="B880" s="20">
        <v>41030</v>
      </c>
      <c r="C880" s="21">
        <v>2.4993324166517166</v>
      </c>
      <c r="D880" s="21">
        <v>100</v>
      </c>
      <c r="E880" s="21">
        <v>1111.1099999999999</v>
      </c>
      <c r="W880" s="21">
        <v>3.02325581395348</v>
      </c>
    </row>
    <row r="881" spans="1:67" s="21" customFormat="1">
      <c r="A881" s="19" t="s">
        <v>147</v>
      </c>
      <c r="B881" s="20">
        <v>41214</v>
      </c>
      <c r="C881" s="21">
        <v>3.0040055000896753</v>
      </c>
      <c r="D881" s="21">
        <v>100</v>
      </c>
      <c r="E881" s="21">
        <v>1111.1099999999999</v>
      </c>
      <c r="F881" s="21">
        <v>3594.5054231545855</v>
      </c>
      <c r="W881" s="21">
        <v>4.3410852713178301</v>
      </c>
      <c r="BO881" s="21">
        <v>3077.4824993518237</v>
      </c>
    </row>
    <row r="882" spans="1:67" s="21" customFormat="1">
      <c r="A882" s="19" t="s">
        <v>147</v>
      </c>
      <c r="B882" s="20">
        <v>41576</v>
      </c>
      <c r="C882" s="21">
        <v>3.9963963784433667</v>
      </c>
      <c r="D882" s="21">
        <v>100</v>
      </c>
      <c r="E882" s="21">
        <v>1111.1099999999999</v>
      </c>
      <c r="F882" s="21">
        <v>5468.7240495980232</v>
      </c>
      <c r="W882" s="21">
        <v>2.88113695090439</v>
      </c>
      <c r="BO882" s="21">
        <v>4850.533229625783</v>
      </c>
    </row>
    <row r="883" spans="1:67" s="21" customFormat="1">
      <c r="A883" s="19" t="s">
        <v>127</v>
      </c>
      <c r="B883" s="20">
        <v>40662</v>
      </c>
      <c r="C883" s="21">
        <v>1.4909544329560083</v>
      </c>
      <c r="D883" s="21">
        <v>100</v>
      </c>
      <c r="E883" s="21">
        <v>1111.1099999999999</v>
      </c>
      <c r="F883" s="21">
        <v>1530.0776515584171</v>
      </c>
      <c r="W883" s="21">
        <v>2.87121373921127</v>
      </c>
      <c r="BO883" s="21">
        <v>1214.1666666666652</v>
      </c>
    </row>
    <row r="884" spans="1:67" s="21" customFormat="1">
      <c r="A884" s="19" t="s">
        <v>127</v>
      </c>
      <c r="B884" s="20">
        <v>40841</v>
      </c>
      <c r="C884" s="21">
        <v>1.9828228450820999</v>
      </c>
      <c r="D884" s="21">
        <v>100</v>
      </c>
      <c r="E884" s="21">
        <v>1111.1099999999999</v>
      </c>
      <c r="F884" s="21">
        <v>2814.9352082607734</v>
      </c>
      <c r="W884" s="21">
        <v>3.0913225372815498</v>
      </c>
      <c r="BO884" s="21">
        <v>2359.2156862745078</v>
      </c>
    </row>
    <row r="885" spans="1:67" s="21" customFormat="1">
      <c r="A885" s="19" t="s">
        <v>127</v>
      </c>
      <c r="B885" s="20">
        <v>41025</v>
      </c>
      <c r="C885" s="21">
        <v>2.4871917283314668</v>
      </c>
      <c r="D885" s="21">
        <v>100</v>
      </c>
      <c r="E885" s="21">
        <v>1111.1099999999999</v>
      </c>
      <c r="W885" s="21">
        <v>3.3612447705315498</v>
      </c>
    </row>
    <row r="886" spans="1:67" s="21" customFormat="1">
      <c r="A886" s="19" t="s">
        <v>127</v>
      </c>
      <c r="B886" s="20">
        <v>41208</v>
      </c>
      <c r="C886" s="21">
        <v>2.986346847242983</v>
      </c>
      <c r="D886" s="21">
        <v>100</v>
      </c>
      <c r="E886" s="21">
        <v>1111.1099999999999</v>
      </c>
      <c r="F886" s="21">
        <v>5410.2658953531673</v>
      </c>
      <c r="W886" s="21">
        <v>3.1958176815709098</v>
      </c>
      <c r="BO886" s="21">
        <v>4794.4607843136955</v>
      </c>
    </row>
    <row r="887" spans="1:67" s="21" customFormat="1">
      <c r="A887" s="19" t="s">
        <v>127</v>
      </c>
      <c r="B887" s="20">
        <v>41574</v>
      </c>
      <c r="C887" s="21">
        <v>3.9905304220008251</v>
      </c>
      <c r="D887" s="21">
        <v>100</v>
      </c>
      <c r="E887" s="21">
        <v>1111.1099999999999</v>
      </c>
      <c r="F887" s="21">
        <v>6960.650974688534</v>
      </c>
      <c r="W887" s="21">
        <v>3.0391220774652301</v>
      </c>
      <c r="BO887" s="21">
        <v>6294.3137254901494</v>
      </c>
    </row>
    <row r="888" spans="1:67" s="21" customFormat="1">
      <c r="A888" s="19" t="s">
        <v>131</v>
      </c>
      <c r="B888" s="20">
        <v>40663</v>
      </c>
      <c r="C888" s="21">
        <v>1.4937500000000001</v>
      </c>
      <c r="D888" s="21">
        <v>100</v>
      </c>
      <c r="E888" s="21">
        <v>1111.1099999999999</v>
      </c>
      <c r="F888" s="21">
        <v>1457.8046323394797</v>
      </c>
      <c r="W888" s="21">
        <v>2.8117048346055902</v>
      </c>
      <c r="BO888" s="21">
        <v>1151.7326732673264</v>
      </c>
    </row>
    <row r="889" spans="1:67" s="21" customFormat="1">
      <c r="A889" s="19" t="s">
        <v>131</v>
      </c>
      <c r="B889" s="20">
        <v>40848</v>
      </c>
      <c r="C889" s="21">
        <v>2</v>
      </c>
      <c r="D889" s="21">
        <v>100</v>
      </c>
      <c r="E889" s="21">
        <v>1111.1099999999999</v>
      </c>
      <c r="F889" s="21">
        <v>2830.3408908674724</v>
      </c>
      <c r="W889" s="21">
        <v>2.9898218829516501</v>
      </c>
      <c r="BO889" s="21">
        <v>2373.2673267326736</v>
      </c>
    </row>
    <row r="890" spans="1:67" s="21" customFormat="1">
      <c r="A890" s="19" t="s">
        <v>131</v>
      </c>
      <c r="B890" s="20">
        <v>41032</v>
      </c>
      <c r="C890" s="21">
        <v>2.5062500000000001</v>
      </c>
      <c r="D890" s="21">
        <v>100</v>
      </c>
      <c r="E890" s="21">
        <v>1111.1099999999999</v>
      </c>
      <c r="W890" s="21">
        <v>3.3333333333333299</v>
      </c>
    </row>
    <row r="891" spans="1:67" s="21" customFormat="1">
      <c r="A891" s="19" t="s">
        <v>131</v>
      </c>
      <c r="B891" s="20">
        <v>41210</v>
      </c>
      <c r="C891" s="21">
        <v>2.9937499999999999</v>
      </c>
      <c r="D891" s="21">
        <v>100</v>
      </c>
      <c r="E891" s="21">
        <v>1111.1099999999999</v>
      </c>
      <c r="F891" s="21">
        <v>5416.0943750250835</v>
      </c>
      <c r="W891" s="21">
        <v>3.23791348600508</v>
      </c>
      <c r="BO891" s="21">
        <v>4800.049504950488</v>
      </c>
    </row>
    <row r="892" spans="1:67" s="21" customFormat="1">
      <c r="A892" s="19" t="s">
        <v>131</v>
      </c>
      <c r="B892" s="20">
        <v>41578</v>
      </c>
      <c r="C892" s="21">
        <v>4</v>
      </c>
      <c r="D892" s="21">
        <v>100</v>
      </c>
      <c r="E892" s="21">
        <v>1111.1099999999999</v>
      </c>
      <c r="F892" s="21">
        <v>6998.3101102903138</v>
      </c>
      <c r="W892" s="21">
        <v>3.0852417302798898</v>
      </c>
      <c r="BO892" s="21">
        <v>6331.0396039603629</v>
      </c>
    </row>
    <row r="893" spans="1:67" s="21" customFormat="1">
      <c r="A893" s="19" t="s">
        <v>130</v>
      </c>
      <c r="B893" s="20">
        <v>40664</v>
      </c>
      <c r="C893" s="21">
        <v>1.4972046685176501</v>
      </c>
      <c r="D893" s="21">
        <v>100</v>
      </c>
      <c r="E893" s="21">
        <v>1111.1099999999999</v>
      </c>
      <c r="F893" s="21">
        <v>1474.097674536876</v>
      </c>
      <c r="W893" s="21">
        <v>2.8961204568011301</v>
      </c>
      <c r="BO893" s="21">
        <v>1165.7843137254877</v>
      </c>
    </row>
    <row r="894" spans="1:67" s="21" customFormat="1">
      <c r="A894" s="19" t="s">
        <v>130</v>
      </c>
      <c r="B894" s="20">
        <v>40846</v>
      </c>
      <c r="C894" s="21">
        <v>1.9948521929218417</v>
      </c>
      <c r="D894" s="21">
        <v>100</v>
      </c>
      <c r="E894" s="21">
        <v>1111.1099999999999</v>
      </c>
      <c r="F894" s="21">
        <v>2779.5458766028751</v>
      </c>
      <c r="W894" s="21">
        <v>3.3277007927434399</v>
      </c>
      <c r="BO894" s="21">
        <v>2326.9607843137242</v>
      </c>
    </row>
    <row r="895" spans="1:67" s="21" customFormat="1">
      <c r="A895" s="19" t="s">
        <v>130</v>
      </c>
      <c r="B895" s="20">
        <v>41028</v>
      </c>
      <c r="C895" s="21">
        <v>2.4931749940324335</v>
      </c>
      <c r="D895" s="21">
        <v>100</v>
      </c>
      <c r="E895" s="21">
        <v>1111.1099999999999</v>
      </c>
      <c r="W895" s="21">
        <v>3.4918715529479698</v>
      </c>
    </row>
    <row r="896" spans="1:67" s="21" customFormat="1">
      <c r="A896" s="19" t="s">
        <v>130</v>
      </c>
      <c r="B896" s="20">
        <v>41210</v>
      </c>
      <c r="C896" s="21">
        <v>2.992440041710108</v>
      </c>
      <c r="D896" s="21">
        <v>100</v>
      </c>
      <c r="E896" s="21">
        <v>1111.1099999999999</v>
      </c>
      <c r="F896" s="21">
        <v>5309.2795237724076</v>
      </c>
      <c r="W896" s="21">
        <v>3.2829126725881599</v>
      </c>
      <c r="BO896" s="21">
        <v>4697.6960784313696</v>
      </c>
    </row>
    <row r="897" spans="1:67" s="21" customFormat="1">
      <c r="A897" s="19" t="s">
        <v>130</v>
      </c>
      <c r="B897" s="20">
        <v>41576</v>
      </c>
      <c r="C897" s="21">
        <v>3.9962310137316668</v>
      </c>
      <c r="D897" s="21">
        <v>100</v>
      </c>
      <c r="E897" s="21">
        <v>1111.1099999999999</v>
      </c>
      <c r="F897" s="21">
        <v>6728.843627066005</v>
      </c>
      <c r="W897" s="21">
        <v>3.2816877520509502</v>
      </c>
      <c r="BO897" s="21">
        <v>6068.5294117646808</v>
      </c>
    </row>
    <row r="898" spans="1:67" s="21" customFormat="1">
      <c r="A898" s="19" t="s">
        <v>132</v>
      </c>
      <c r="B898" s="20">
        <v>40665</v>
      </c>
      <c r="C898" s="21">
        <v>1.5</v>
      </c>
      <c r="D898" s="21">
        <v>100</v>
      </c>
      <c r="E898" s="21">
        <v>1111.1099999999999</v>
      </c>
      <c r="F898" s="21">
        <v>1075.0483222355683</v>
      </c>
      <c r="W898" s="21">
        <v>2.8498727735368901</v>
      </c>
      <c r="BO898" s="21">
        <v>825.99009900989745</v>
      </c>
    </row>
    <row r="899" spans="1:67" s="21" customFormat="1">
      <c r="A899" s="19" t="s">
        <v>132</v>
      </c>
      <c r="B899" s="20">
        <v>40848</v>
      </c>
      <c r="C899" s="21">
        <v>2</v>
      </c>
      <c r="D899" s="21">
        <v>100</v>
      </c>
      <c r="E899" s="21">
        <v>1111.1099999999999</v>
      </c>
      <c r="F899" s="21">
        <v>2199.2081929784454</v>
      </c>
      <c r="W899" s="21">
        <v>3.25063613231552</v>
      </c>
      <c r="BO899" s="21">
        <v>1803.2178217821752</v>
      </c>
    </row>
    <row r="900" spans="1:67" s="21" customFormat="1">
      <c r="A900" s="19" t="s">
        <v>132</v>
      </c>
      <c r="B900" s="20">
        <v>41028</v>
      </c>
      <c r="C900" s="21">
        <v>2.4937499999999999</v>
      </c>
      <c r="D900" s="21">
        <v>100</v>
      </c>
      <c r="E900" s="21">
        <v>1111.1099999999999</v>
      </c>
      <c r="W900" s="21">
        <v>3.4860050890585201</v>
      </c>
    </row>
    <row r="901" spans="1:67" s="21" customFormat="1">
      <c r="A901" s="19" t="s">
        <v>132</v>
      </c>
      <c r="B901" s="20">
        <v>41210</v>
      </c>
      <c r="C901" s="21">
        <v>2.9937499999999999</v>
      </c>
      <c r="D901" s="21">
        <v>100</v>
      </c>
      <c r="E901" s="21">
        <v>1111.1099999999999</v>
      </c>
      <c r="F901" s="21">
        <v>4699.1883325283497</v>
      </c>
      <c r="W901" s="21">
        <v>3.52417302798982</v>
      </c>
      <c r="BO901" s="21">
        <v>4115.9900990098977</v>
      </c>
    </row>
    <row r="902" spans="1:67" s="21" customFormat="1">
      <c r="A902" s="19" t="s">
        <v>132</v>
      </c>
      <c r="B902" s="20">
        <v>41578</v>
      </c>
      <c r="C902" s="21">
        <v>4</v>
      </c>
      <c r="D902" s="21">
        <v>100</v>
      </c>
      <c r="E902" s="21">
        <v>1111.1099999999999</v>
      </c>
      <c r="F902" s="21">
        <v>6378.6823848586228</v>
      </c>
      <c r="W902" s="21">
        <v>3.0407124681933801</v>
      </c>
      <c r="BO902" s="21">
        <v>5728.4158415841166</v>
      </c>
    </row>
    <row r="903" spans="1:67" s="21" customFormat="1">
      <c r="A903" s="19" t="s">
        <v>133</v>
      </c>
      <c r="B903" s="20">
        <v>40665</v>
      </c>
      <c r="C903" s="21">
        <v>1.5</v>
      </c>
      <c r="D903" s="21">
        <v>100</v>
      </c>
      <c r="E903" s="21">
        <v>1111.1099999999999</v>
      </c>
      <c r="F903" s="21">
        <v>1382.0504739026146</v>
      </c>
      <c r="W903" s="21">
        <v>2.8307888040712399</v>
      </c>
      <c r="BO903" s="21">
        <v>1086.5841584158406</v>
      </c>
    </row>
    <row r="904" spans="1:67" s="21" customFormat="1">
      <c r="A904" s="19" t="s">
        <v>133</v>
      </c>
      <c r="B904" s="20">
        <v>40850</v>
      </c>
      <c r="C904" s="21">
        <v>2.0062500000000001</v>
      </c>
      <c r="D904" s="21">
        <v>100</v>
      </c>
      <c r="E904" s="21">
        <v>1111.1099999999999</v>
      </c>
      <c r="F904" s="21">
        <v>2669.2836317075103</v>
      </c>
      <c r="W904" s="21">
        <v>3.21882951653944</v>
      </c>
      <c r="BO904" s="21">
        <v>2226.683168316828</v>
      </c>
    </row>
    <row r="905" spans="1:67" s="21" customFormat="1">
      <c r="A905" s="19" t="s">
        <v>133</v>
      </c>
      <c r="B905" s="20">
        <v>41030</v>
      </c>
      <c r="C905" s="21">
        <v>2.5</v>
      </c>
      <c r="D905" s="21">
        <v>100</v>
      </c>
      <c r="E905" s="21">
        <v>1111.1099999999999</v>
      </c>
      <c r="W905" s="21">
        <v>3.3460559796437601</v>
      </c>
    </row>
    <row r="906" spans="1:67" s="21" customFormat="1">
      <c r="A906" s="19" t="s">
        <v>133</v>
      </c>
      <c r="B906" s="20">
        <v>41215</v>
      </c>
      <c r="C906" s="21">
        <v>3.0062500000000001</v>
      </c>
      <c r="D906" s="21">
        <v>100</v>
      </c>
      <c r="E906" s="21">
        <v>1111.1099999999999</v>
      </c>
      <c r="F906" s="21">
        <v>5484.0055603176288</v>
      </c>
      <c r="W906" s="21">
        <v>3.30152671755725</v>
      </c>
      <c r="BO906" s="21">
        <v>4865.1980198019564</v>
      </c>
    </row>
    <row r="907" spans="1:67" s="21" customFormat="1">
      <c r="A907" s="19" t="s">
        <v>133</v>
      </c>
      <c r="B907" s="20">
        <v>41580</v>
      </c>
      <c r="C907" s="21">
        <v>4.0062500000000005</v>
      </c>
      <c r="D907" s="21">
        <v>100</v>
      </c>
      <c r="E907" s="21">
        <v>1111.1099999999999</v>
      </c>
      <c r="F907" s="21">
        <v>7098.4546919181903</v>
      </c>
      <c r="W907" s="21">
        <v>2.9898218829516501</v>
      </c>
      <c r="BO907" s="21">
        <v>6428.7623762375879</v>
      </c>
    </row>
    <row r="908" spans="1:67" s="21" customFormat="1">
      <c r="A908" s="19" t="s">
        <v>134</v>
      </c>
      <c r="B908" s="20">
        <v>40665</v>
      </c>
      <c r="C908" s="21">
        <v>1.5</v>
      </c>
      <c r="D908" s="21">
        <v>100</v>
      </c>
      <c r="E908" s="21">
        <v>1111.1099999999999</v>
      </c>
      <c r="F908" s="21">
        <v>1401.022678439457</v>
      </c>
      <c r="W908" s="21">
        <v>2.9325699745547</v>
      </c>
      <c r="BO908" s="21">
        <v>1102.8712871287098</v>
      </c>
    </row>
    <row r="909" spans="1:67" s="21" customFormat="1">
      <c r="A909" s="19" t="s">
        <v>134</v>
      </c>
      <c r="B909" s="20">
        <v>40850</v>
      </c>
      <c r="C909" s="21">
        <v>2.0062500000000001</v>
      </c>
      <c r="D909" s="21">
        <v>100</v>
      </c>
      <c r="E909" s="21">
        <v>1111.1099999999999</v>
      </c>
      <c r="F909" s="21">
        <v>2776.7411827760038</v>
      </c>
      <c r="W909" s="21">
        <v>3.3587786259541899</v>
      </c>
      <c r="BO909" s="21">
        <v>2324.4059405940566</v>
      </c>
    </row>
    <row r="910" spans="1:67" s="21" customFormat="1">
      <c r="A910" s="19" t="s">
        <v>134</v>
      </c>
      <c r="B910" s="20">
        <v>41032</v>
      </c>
      <c r="C910" s="21">
        <v>2.5062500000000001</v>
      </c>
      <c r="D910" s="21">
        <v>100</v>
      </c>
      <c r="E910" s="21">
        <v>1111.1099999999999</v>
      </c>
      <c r="W910" s="21">
        <v>3.5305343511450298</v>
      </c>
    </row>
    <row r="911" spans="1:67" s="21" customFormat="1">
      <c r="A911" s="19" t="s">
        <v>134</v>
      </c>
      <c r="B911" s="20">
        <v>41215</v>
      </c>
      <c r="C911" s="21">
        <v>3.0062500000000001</v>
      </c>
      <c r="D911" s="21">
        <v>100</v>
      </c>
      <c r="E911" s="21">
        <v>1111.1099999999999</v>
      </c>
      <c r="F911" s="21">
        <v>5822.7035120425262</v>
      </c>
      <c r="W911" s="21">
        <v>3.30152671755725</v>
      </c>
      <c r="BO911" s="21">
        <v>5190.9405940593842</v>
      </c>
    </row>
    <row r="912" spans="1:67" s="21" customFormat="1">
      <c r="A912" s="19" t="s">
        <v>134</v>
      </c>
      <c r="B912" s="20">
        <v>41580</v>
      </c>
      <c r="C912" s="21">
        <v>4.0062500000000005</v>
      </c>
      <c r="D912" s="21">
        <v>100</v>
      </c>
      <c r="E912" s="21">
        <v>1111.1099999999999</v>
      </c>
      <c r="F912" s="21">
        <v>7381.7280799840491</v>
      </c>
      <c r="W912" s="21">
        <v>3.1870229007633499</v>
      </c>
      <c r="BO912" s="21">
        <v>6705.6435643564037</v>
      </c>
    </row>
    <row r="913" spans="1:67" s="21" customFormat="1">
      <c r="A913" s="19" t="s">
        <v>128</v>
      </c>
      <c r="B913" s="20">
        <v>40662</v>
      </c>
      <c r="C913" s="21">
        <v>1.4908759124087583</v>
      </c>
      <c r="D913" s="21">
        <v>100</v>
      </c>
      <c r="E913" s="21">
        <v>1111.1099999999999</v>
      </c>
      <c r="F913" s="21">
        <v>1417.9296957699119</v>
      </c>
      <c r="W913" s="21">
        <v>2.9023078759249699</v>
      </c>
      <c r="BO913" s="21">
        <v>1117.4019607843104</v>
      </c>
    </row>
    <row r="914" spans="1:67" s="21" customFormat="1">
      <c r="A914" s="19" t="s">
        <v>128</v>
      </c>
      <c r="B914" s="20">
        <v>40843</v>
      </c>
      <c r="C914" s="21">
        <v>1.988366395718425</v>
      </c>
      <c r="D914" s="21">
        <v>100</v>
      </c>
      <c r="E914" s="21">
        <v>1111.1099999999999</v>
      </c>
      <c r="F914" s="21">
        <v>2619.8251945208463</v>
      </c>
      <c r="W914" s="21">
        <v>3.3960764852946701</v>
      </c>
      <c r="BO914" s="21">
        <v>2181.8137254901926</v>
      </c>
    </row>
    <row r="915" spans="1:67" s="21" customFormat="1">
      <c r="A915" s="19" t="s">
        <v>128</v>
      </c>
      <c r="B915" s="20">
        <v>41028</v>
      </c>
      <c r="C915" s="21">
        <v>2.4931749940324335</v>
      </c>
      <c r="D915" s="21">
        <v>100</v>
      </c>
      <c r="E915" s="21">
        <v>1111.1099999999999</v>
      </c>
      <c r="W915" s="21">
        <v>3.4918715529479698</v>
      </c>
    </row>
    <row r="916" spans="1:67" s="21" customFormat="1">
      <c r="A916" s="19" t="s">
        <v>128</v>
      </c>
      <c r="B916" s="20">
        <v>41210</v>
      </c>
      <c r="C916" s="21">
        <v>2.992440041710108</v>
      </c>
      <c r="D916" s="21">
        <v>100</v>
      </c>
      <c r="E916" s="21">
        <v>1111.1099999999999</v>
      </c>
      <c r="F916" s="21">
        <v>5174.4191866066085</v>
      </c>
      <c r="W916" s="21">
        <v>3.2829126725881599</v>
      </c>
      <c r="BO916" s="21">
        <v>4568.6764705882315</v>
      </c>
    </row>
    <row r="917" spans="1:67" s="21" customFormat="1">
      <c r="A917" s="19" t="s">
        <v>128</v>
      </c>
      <c r="B917" s="20">
        <v>41576</v>
      </c>
      <c r="C917" s="21">
        <v>3.9968905863286253</v>
      </c>
      <c r="D917" s="21">
        <v>100</v>
      </c>
      <c r="E917" s="21">
        <v>1111.1099999999999</v>
      </c>
      <c r="F917" s="21">
        <v>5879.8477226306768</v>
      </c>
      <c r="W917" s="21">
        <v>3.02049700365591</v>
      </c>
      <c r="BO917" s="21">
        <v>5246.0294117646808</v>
      </c>
    </row>
    <row r="918" spans="1:67" s="21" customFormat="1">
      <c r="A918" s="19" t="s">
        <v>129</v>
      </c>
      <c r="B918" s="20">
        <v>40664</v>
      </c>
      <c r="C918" s="21">
        <v>1.4971889644081999</v>
      </c>
      <c r="D918" s="21">
        <v>100</v>
      </c>
      <c r="E918" s="21">
        <v>1111.1099999999999</v>
      </c>
      <c r="F918" s="21">
        <v>1511.4380047524253</v>
      </c>
      <c r="W918" s="21">
        <v>2.9023392841438702</v>
      </c>
      <c r="BO918" s="21">
        <v>1198.0392156862711</v>
      </c>
    </row>
    <row r="919" spans="1:67" s="21" customFormat="1">
      <c r="A919" s="19" t="s">
        <v>129</v>
      </c>
      <c r="B919" s="20">
        <v>40846</v>
      </c>
      <c r="C919" s="21">
        <v>1.9945695189517165</v>
      </c>
      <c r="D919" s="21">
        <v>100</v>
      </c>
      <c r="E919" s="21">
        <v>1111.1099999999999</v>
      </c>
      <c r="F919" s="21">
        <v>2761.8373291089292</v>
      </c>
      <c r="W919" s="21">
        <v>3.43963968491274</v>
      </c>
      <c r="BO919" s="21">
        <v>2310.8333333333303</v>
      </c>
    </row>
    <row r="920" spans="1:67" s="21" customFormat="1">
      <c r="A920" s="19" t="s">
        <v>129</v>
      </c>
      <c r="B920" s="20">
        <v>41028</v>
      </c>
      <c r="C920" s="21">
        <v>2.4933006269080416</v>
      </c>
      <c r="D920" s="21">
        <v>100</v>
      </c>
      <c r="E920" s="21">
        <v>1111.1099999999999</v>
      </c>
      <c r="W920" s="21">
        <v>3.4421209342060601</v>
      </c>
    </row>
    <row r="921" spans="1:67" s="21" customFormat="1">
      <c r="A921" s="19" t="s">
        <v>129</v>
      </c>
      <c r="B921" s="20">
        <v>41212</v>
      </c>
      <c r="C921" s="21">
        <v>2.9986745731622997</v>
      </c>
      <c r="D921" s="21">
        <v>100</v>
      </c>
      <c r="E921" s="21">
        <v>1111.1099999999999</v>
      </c>
      <c r="F921" s="21">
        <v>5123.7824306618213</v>
      </c>
      <c r="W921" s="21">
        <v>3.3140382175207601</v>
      </c>
      <c r="BO921" s="21">
        <v>4520.294117647054</v>
      </c>
    </row>
    <row r="922" spans="1:67" s="21" customFormat="1">
      <c r="A922" s="19" t="s">
        <v>129</v>
      </c>
      <c r="B922" s="20">
        <v>41576</v>
      </c>
      <c r="C922" s="21">
        <v>3.9963566466072833</v>
      </c>
      <c r="D922" s="21">
        <v>100</v>
      </c>
      <c r="E922" s="21">
        <v>1111.1099999999999</v>
      </c>
      <c r="F922" s="21">
        <v>6513.1366706578838</v>
      </c>
      <c r="W922" s="21">
        <v>3.2319371333090401</v>
      </c>
      <c r="BO922" s="21">
        <v>5858.8725490196057</v>
      </c>
    </row>
    <row r="923" spans="1:67" s="21" customFormat="1">
      <c r="A923" s="19" t="s">
        <v>154</v>
      </c>
      <c r="B923" s="20">
        <v>40667</v>
      </c>
      <c r="C923" s="21">
        <v>1.5064935064935001</v>
      </c>
      <c r="D923" s="21">
        <v>100</v>
      </c>
      <c r="E923" s="21">
        <v>1111.1099999999999</v>
      </c>
      <c r="F923" s="21">
        <v>1315.1022936407305</v>
      </c>
      <c r="W923" s="21">
        <v>3.0890052356020901</v>
      </c>
      <c r="BO923" s="21">
        <v>1029.2708096644665</v>
      </c>
    </row>
    <row r="924" spans="1:67" s="21" customFormat="1">
      <c r="A924" s="19" t="s">
        <v>154</v>
      </c>
      <c r="B924" s="20">
        <v>40848</v>
      </c>
      <c r="C924" s="21">
        <v>2</v>
      </c>
      <c r="D924" s="21">
        <v>100</v>
      </c>
      <c r="E924" s="21">
        <v>1111.1099999999999</v>
      </c>
      <c r="F924" s="21">
        <v>2565.3087625668632</v>
      </c>
      <c r="W924" s="21">
        <v>3.4947643979057501</v>
      </c>
      <c r="BO924" s="21">
        <v>2132.4370723825382</v>
      </c>
    </row>
    <row r="925" spans="1:67" s="21" customFormat="1">
      <c r="A925" s="19" t="s">
        <v>154</v>
      </c>
      <c r="B925" s="20">
        <v>41030</v>
      </c>
      <c r="C925" s="21">
        <v>2.5</v>
      </c>
      <c r="D925" s="21">
        <v>100</v>
      </c>
      <c r="E925" s="21">
        <v>1111.1099999999999</v>
      </c>
      <c r="W925" s="21">
        <v>3.6452879581151798</v>
      </c>
    </row>
    <row r="926" spans="1:67" s="21" customFormat="1">
      <c r="A926" s="19" t="s">
        <v>154</v>
      </c>
      <c r="B926" s="20">
        <v>41210</v>
      </c>
      <c r="C926" s="21">
        <v>2.9935064935064912</v>
      </c>
      <c r="D926" s="21">
        <v>100</v>
      </c>
      <c r="E926" s="21">
        <v>1111.1099999999999</v>
      </c>
      <c r="F926" s="21">
        <v>5086.5875229567209</v>
      </c>
      <c r="W926" s="21">
        <v>3.48821989528795</v>
      </c>
      <c r="BO926" s="21">
        <v>4484.7768972960675</v>
      </c>
    </row>
    <row r="927" spans="1:67" s="21" customFormat="1">
      <c r="A927" s="19" t="s">
        <v>154</v>
      </c>
      <c r="B927" s="20">
        <v>41573</v>
      </c>
      <c r="C927" s="21">
        <v>3.9870129870129833</v>
      </c>
      <c r="D927" s="21">
        <v>100</v>
      </c>
      <c r="E927" s="21">
        <v>1111.1099999999999</v>
      </c>
      <c r="F927" s="21">
        <v>6350.9233536455704</v>
      </c>
      <c r="W927" s="21">
        <v>3.3246073298429302</v>
      </c>
      <c r="BO927" s="21">
        <v>5701.5043929409694</v>
      </c>
    </row>
    <row r="928" spans="1:67" s="21" customFormat="1">
      <c r="A928" s="19" t="s">
        <v>156</v>
      </c>
      <c r="B928" s="20">
        <v>40665</v>
      </c>
      <c r="C928" s="21">
        <v>1.5</v>
      </c>
      <c r="D928" s="21">
        <v>100</v>
      </c>
      <c r="E928" s="21">
        <v>1111.1099999999999</v>
      </c>
      <c r="F928" s="21">
        <v>1503.8757384101564</v>
      </c>
      <c r="W928" s="21">
        <v>3.21989528795811</v>
      </c>
      <c r="BO928" s="21">
        <v>1191.5011424171262</v>
      </c>
    </row>
    <row r="929" spans="1:67" s="21" customFormat="1">
      <c r="A929" s="19" t="s">
        <v>156</v>
      </c>
      <c r="B929" s="20">
        <v>40845</v>
      </c>
      <c r="C929" s="21">
        <v>1.9935064935064917</v>
      </c>
      <c r="D929" s="21">
        <v>100</v>
      </c>
      <c r="E929" s="21">
        <v>1111.1099999999999</v>
      </c>
      <c r="F929" s="21">
        <v>2833.0977820362291</v>
      </c>
      <c r="W929" s="21">
        <v>3.58638743455497</v>
      </c>
      <c r="BO929" s="21">
        <v>2375.7825715115232</v>
      </c>
    </row>
    <row r="930" spans="1:67" s="21" customFormat="1">
      <c r="A930" s="19" t="s">
        <v>156</v>
      </c>
      <c r="B930" s="20">
        <v>41030</v>
      </c>
      <c r="C930" s="21">
        <v>2.5</v>
      </c>
      <c r="D930" s="21">
        <v>100</v>
      </c>
      <c r="E930" s="21">
        <v>1111.1099999999999</v>
      </c>
      <c r="W930" s="21">
        <v>3.7238219895287901</v>
      </c>
    </row>
    <row r="931" spans="1:67" s="21" customFormat="1">
      <c r="A931" s="19" t="s">
        <v>156</v>
      </c>
      <c r="B931" s="20">
        <v>41210</v>
      </c>
      <c r="C931" s="21">
        <v>2.9935064935064912</v>
      </c>
      <c r="D931" s="21">
        <v>100</v>
      </c>
      <c r="E931" s="21">
        <v>1111.1099999999999</v>
      </c>
      <c r="F931" s="21">
        <v>5391.8356865149954</v>
      </c>
      <c r="W931" s="21">
        <v>3.5340314136125599</v>
      </c>
      <c r="BO931" s="21">
        <v>4776.7914962508257</v>
      </c>
    </row>
    <row r="932" spans="1:67" s="21" customFormat="1">
      <c r="A932" s="19" t="s">
        <v>156</v>
      </c>
      <c r="B932" s="20">
        <v>41578</v>
      </c>
      <c r="C932" s="21">
        <v>3.9999999999999916</v>
      </c>
      <c r="D932" s="21">
        <v>100</v>
      </c>
      <c r="E932" s="21">
        <v>1111.1099999999999</v>
      </c>
      <c r="F932" s="21">
        <v>6984.91975068593</v>
      </c>
      <c r="W932" s="21">
        <v>3.4358638743455501</v>
      </c>
      <c r="BO932" s="21">
        <v>6317.9796574010797</v>
      </c>
    </row>
    <row r="933" spans="1:67" s="21" customFormat="1">
      <c r="A933" s="19" t="s">
        <v>157</v>
      </c>
      <c r="B933" s="20">
        <v>40667</v>
      </c>
      <c r="C933" s="21">
        <v>1.5064935064935001</v>
      </c>
      <c r="D933" s="21">
        <v>100</v>
      </c>
      <c r="E933" s="21">
        <v>1111.1099999999999</v>
      </c>
      <c r="F933" s="21">
        <v>1578.7883053528103</v>
      </c>
      <c r="W933" s="21">
        <v>3.2591623036649202</v>
      </c>
      <c r="BO933" s="21">
        <v>1256.3932755181872</v>
      </c>
    </row>
    <row r="934" spans="1:67" s="21" customFormat="1">
      <c r="A934" s="19" t="s">
        <v>157</v>
      </c>
      <c r="B934" s="20">
        <v>40848</v>
      </c>
      <c r="C934" s="21">
        <v>2</v>
      </c>
      <c r="D934" s="21">
        <v>100</v>
      </c>
      <c r="E934" s="21">
        <v>1111.1099999999999</v>
      </c>
      <c r="F934" s="21">
        <v>2761.9000490941239</v>
      </c>
      <c r="W934" s="21">
        <v>3.6845549738219798</v>
      </c>
      <c r="BO934" s="21">
        <v>2310.8904384104617</v>
      </c>
    </row>
    <row r="935" spans="1:67" s="21" customFormat="1">
      <c r="A935" s="19" t="s">
        <v>157</v>
      </c>
      <c r="B935" s="20">
        <v>41028</v>
      </c>
      <c r="C935" s="21">
        <v>2.4935064935064917</v>
      </c>
      <c r="D935" s="21">
        <v>100</v>
      </c>
      <c r="E935" s="21">
        <v>1111.1099999999999</v>
      </c>
      <c r="W935" s="21">
        <v>3.7303664921465902</v>
      </c>
    </row>
    <row r="936" spans="1:67" s="21" customFormat="1">
      <c r="A936" s="19" t="s">
        <v>157</v>
      </c>
      <c r="B936" s="20">
        <v>41213</v>
      </c>
      <c r="C936" s="21">
        <v>3</v>
      </c>
      <c r="D936" s="21">
        <v>100</v>
      </c>
      <c r="E936" s="21">
        <v>1111.1099999999999</v>
      </c>
      <c r="F936" s="21">
        <v>5695.8748631584367</v>
      </c>
      <c r="W936" s="21">
        <v>3.7827225130889999</v>
      </c>
      <c r="BO936" s="21">
        <v>5068.8060952056076</v>
      </c>
    </row>
    <row r="937" spans="1:67" s="21" customFormat="1">
      <c r="A937" s="19" t="s">
        <v>157</v>
      </c>
      <c r="B937" s="20">
        <v>41575</v>
      </c>
      <c r="C937" s="21">
        <v>3.9935064935064912</v>
      </c>
      <c r="D937" s="21">
        <v>100</v>
      </c>
      <c r="E937" s="21">
        <v>1111.1099999999999</v>
      </c>
      <c r="F937" s="21">
        <v>7200.961607785086</v>
      </c>
      <c r="W937" s="21">
        <v>3.6256544502617798</v>
      </c>
      <c r="BO937" s="21">
        <v>6528.8790899795176</v>
      </c>
    </row>
    <row r="938" spans="1:67" s="21" customFormat="1">
      <c r="A938" s="19" t="s">
        <v>155</v>
      </c>
      <c r="B938" s="20">
        <v>40665</v>
      </c>
      <c r="C938" s="21">
        <v>1.5</v>
      </c>
      <c r="D938" s="21">
        <v>100</v>
      </c>
      <c r="E938" s="21">
        <v>1111.1099999999999</v>
      </c>
      <c r="F938" s="21">
        <v>1428.633237325444</v>
      </c>
      <c r="W938" s="21">
        <v>3.2264397905759101</v>
      </c>
      <c r="BO938" s="21">
        <v>1126.6090093160603</v>
      </c>
    </row>
    <row r="939" spans="1:67" s="21" customFormat="1">
      <c r="A939" s="19" t="s">
        <v>155</v>
      </c>
      <c r="B939" s="20">
        <v>40845</v>
      </c>
      <c r="C939" s="21">
        <v>1.9935064935064917</v>
      </c>
      <c r="D939" s="21">
        <v>100</v>
      </c>
      <c r="E939" s="21">
        <v>1111.1099999999999</v>
      </c>
      <c r="F939" s="21">
        <v>2726.2446799576296</v>
      </c>
      <c r="W939" s="21">
        <v>3.52094240837696</v>
      </c>
      <c r="BO939" s="21">
        <v>2278.4443718599291</v>
      </c>
    </row>
    <row r="940" spans="1:67" s="21" customFormat="1">
      <c r="A940" s="19" t="s">
        <v>155</v>
      </c>
      <c r="B940" s="20">
        <v>41028</v>
      </c>
      <c r="C940" s="21">
        <v>2.4935064935064917</v>
      </c>
      <c r="D940" s="21">
        <v>100</v>
      </c>
      <c r="E940" s="21">
        <v>1111.1099999999999</v>
      </c>
      <c r="W940" s="21">
        <v>3.7369109947643899</v>
      </c>
    </row>
    <row r="941" spans="1:67" s="21" customFormat="1">
      <c r="A941" s="19" t="s">
        <v>155</v>
      </c>
      <c r="B941" s="20">
        <v>41213</v>
      </c>
      <c r="C941" s="21">
        <v>3</v>
      </c>
      <c r="D941" s="21">
        <v>100</v>
      </c>
      <c r="E941" s="21">
        <v>1111.1099999999999</v>
      </c>
      <c r="F941" s="21">
        <v>5205.4454808681048</v>
      </c>
      <c r="W941" s="21">
        <v>3.5994764397905699</v>
      </c>
      <c r="BO941" s="21">
        <v>4598.3381302229263</v>
      </c>
    </row>
    <row r="942" spans="1:67" s="21" customFormat="1">
      <c r="A942" s="19" t="s">
        <v>155</v>
      </c>
      <c r="B942" s="20">
        <v>41575</v>
      </c>
      <c r="C942" s="21">
        <v>3.9935064935064912</v>
      </c>
      <c r="D942" s="21">
        <v>100</v>
      </c>
      <c r="E942" s="21">
        <v>1111.1099999999999</v>
      </c>
      <c r="F942" s="21">
        <v>6401.1195101615431</v>
      </c>
      <c r="W942" s="21">
        <v>3.4554973821989501</v>
      </c>
      <c r="BO942" s="21">
        <v>5750.1734927667667</v>
      </c>
    </row>
    <row r="943" spans="1:67" s="21" customFormat="1">
      <c r="A943" s="19" t="s">
        <v>96</v>
      </c>
      <c r="B943" s="20">
        <v>37541</v>
      </c>
      <c r="C943" s="21">
        <v>2.7833333333333332</v>
      </c>
      <c r="D943" s="21">
        <v>100</v>
      </c>
      <c r="E943" s="21">
        <v>1111.1099999999999</v>
      </c>
      <c r="F943" s="21">
        <v>3223.776673212255</v>
      </c>
      <c r="BO943" s="21">
        <v>2734.1550000000002</v>
      </c>
    </row>
    <row r="944" spans="1:67" s="21" customFormat="1">
      <c r="A944" s="19" t="s">
        <v>96</v>
      </c>
      <c r="B944" s="20">
        <v>37806</v>
      </c>
      <c r="C944" s="21">
        <v>3.5083333333333333</v>
      </c>
      <c r="D944" s="21">
        <v>100</v>
      </c>
      <c r="E944" s="21">
        <v>1111.1099999999999</v>
      </c>
      <c r="F944" s="21">
        <v>4350.9401736765158</v>
      </c>
      <c r="BO944" s="21">
        <v>3786.3690000000001</v>
      </c>
    </row>
    <row r="945" spans="1:67" s="21" customFormat="1">
      <c r="A945" s="19" t="s">
        <v>97</v>
      </c>
      <c r="B945" s="20">
        <v>37541</v>
      </c>
      <c r="C945" s="21">
        <v>2.7833333333333332</v>
      </c>
      <c r="D945" s="21">
        <v>100</v>
      </c>
      <c r="E945" s="21">
        <v>1111.1099999999999</v>
      </c>
      <c r="F945" s="21">
        <v>2880.4943737493259</v>
      </c>
      <c r="BO945" s="21">
        <v>2419.056</v>
      </c>
    </row>
    <row r="946" spans="1:67" s="21" customFormat="1">
      <c r="A946" s="19" t="s">
        <v>97</v>
      </c>
      <c r="B946" s="20">
        <v>37806</v>
      </c>
      <c r="C946" s="21">
        <v>3.5083333333333333</v>
      </c>
      <c r="D946" s="21">
        <v>100</v>
      </c>
      <c r="E946" s="21">
        <v>1111.1099999999999</v>
      </c>
      <c r="F946" s="21">
        <v>4041.1668333444882</v>
      </c>
      <c r="BO946" s="21">
        <v>3494.8200000000006</v>
      </c>
    </row>
    <row r="947" spans="1:67" s="21" customFormat="1">
      <c r="A947" s="19" t="s">
        <v>98</v>
      </c>
      <c r="B947" s="20">
        <v>37541</v>
      </c>
      <c r="C947" s="21">
        <v>2.7833333333333332</v>
      </c>
      <c r="D947" s="21">
        <v>100</v>
      </c>
      <c r="E947" s="21">
        <v>1111.1099999999999</v>
      </c>
      <c r="F947" s="21">
        <v>3178.2856589627668</v>
      </c>
      <c r="BO947" s="21">
        <v>2692.2359999999994</v>
      </c>
    </row>
    <row r="948" spans="1:67" s="21" customFormat="1">
      <c r="A948" s="19" t="s">
        <v>98</v>
      </c>
      <c r="B948" s="20">
        <v>37806</v>
      </c>
      <c r="C948" s="21">
        <v>3.5083333333333333</v>
      </c>
      <c r="D948" s="21">
        <v>100</v>
      </c>
      <c r="E948" s="21">
        <v>1111.1099999999999</v>
      </c>
      <c r="F948" s="21">
        <v>4343.4537116461033</v>
      </c>
      <c r="BO948" s="21">
        <v>3779.3040000000001</v>
      </c>
    </row>
    <row r="949" spans="1:67" s="21" customFormat="1">
      <c r="A949" s="19" t="s">
        <v>99</v>
      </c>
      <c r="B949" s="20">
        <v>37541</v>
      </c>
      <c r="C949" s="21">
        <v>2.7833333333333332</v>
      </c>
      <c r="D949" s="21">
        <v>100</v>
      </c>
      <c r="E949" s="21">
        <v>1111.1099999999999</v>
      </c>
      <c r="F949" s="21">
        <v>2911.4125405441478</v>
      </c>
      <c r="BO949" s="21">
        <v>2447.3159999999998</v>
      </c>
    </row>
    <row r="950" spans="1:67" s="21" customFormat="1">
      <c r="A950" s="19" t="s">
        <v>99</v>
      </c>
      <c r="B950" s="20">
        <v>37806</v>
      </c>
      <c r="C950" s="21">
        <v>3.5083333333333333</v>
      </c>
      <c r="D950" s="21">
        <v>100</v>
      </c>
      <c r="E950" s="21">
        <v>1111.1099999999999</v>
      </c>
      <c r="F950" s="21">
        <v>4022.0924552590864</v>
      </c>
      <c r="BO950" s="21">
        <v>3476.9219999999991</v>
      </c>
    </row>
    <row r="951" spans="1:67" s="21" customFormat="1">
      <c r="A951" s="19" t="s">
        <v>104</v>
      </c>
      <c r="B951" s="20">
        <v>37505</v>
      </c>
      <c r="C951" s="21">
        <v>2.6833333333333336</v>
      </c>
      <c r="D951" s="21">
        <v>100</v>
      </c>
      <c r="E951" s="21">
        <v>1111.1099999999999</v>
      </c>
      <c r="F951" s="21">
        <v>3399.6403436953492</v>
      </c>
      <c r="BO951" s="21">
        <v>2896.65</v>
      </c>
    </row>
    <row r="952" spans="1:67" s="21" customFormat="1">
      <c r="A952" s="19" t="s">
        <v>104</v>
      </c>
      <c r="B952" s="20">
        <v>37767</v>
      </c>
      <c r="C952" s="21">
        <v>3.4</v>
      </c>
      <c r="D952" s="21">
        <v>100</v>
      </c>
      <c r="E952" s="21">
        <v>1111.1099999999999</v>
      </c>
      <c r="F952" s="21">
        <v>5446.9407568556717</v>
      </c>
      <c r="BO952" s="21">
        <v>4829.6340000000009</v>
      </c>
    </row>
    <row r="953" spans="1:67" s="21" customFormat="1">
      <c r="A953" s="19" t="s">
        <v>105</v>
      </c>
      <c r="B953" s="20">
        <v>37505</v>
      </c>
      <c r="C953" s="21">
        <v>2.6833333333333336</v>
      </c>
      <c r="D953" s="21">
        <v>100</v>
      </c>
      <c r="E953" s="21">
        <v>1111.1099999999999</v>
      </c>
      <c r="F953" s="21">
        <v>3276.8695659997829</v>
      </c>
      <c r="BO953" s="21">
        <v>2783.1390000000006</v>
      </c>
    </row>
    <row r="954" spans="1:67" s="21" customFormat="1">
      <c r="A954" s="19" t="s">
        <v>105</v>
      </c>
      <c r="B954" s="20">
        <v>37767</v>
      </c>
      <c r="C954" s="21">
        <v>3.4</v>
      </c>
      <c r="D954" s="21">
        <v>100</v>
      </c>
      <c r="E954" s="21">
        <v>1111.1099999999999</v>
      </c>
      <c r="F954" s="21">
        <v>4960.2586596579185</v>
      </c>
      <c r="BO954" s="21">
        <v>4364.2860000000001</v>
      </c>
    </row>
    <row r="955" spans="1:67" s="21" customFormat="1">
      <c r="A955" s="19" t="s">
        <v>106</v>
      </c>
      <c r="B955" s="20">
        <v>37505</v>
      </c>
      <c r="C955" s="21">
        <v>2.6833333333333336</v>
      </c>
      <c r="D955" s="21">
        <v>100</v>
      </c>
      <c r="E955" s="21">
        <v>1111.1099999999999</v>
      </c>
      <c r="F955" s="21">
        <v>3399.131659282496</v>
      </c>
      <c r="BO955" s="21">
        <v>2896.1790000000001</v>
      </c>
    </row>
    <row r="956" spans="1:67" s="21" customFormat="1">
      <c r="A956" s="19" t="s">
        <v>106</v>
      </c>
      <c r="B956" s="20">
        <v>37767</v>
      </c>
      <c r="C956" s="21">
        <v>3.4</v>
      </c>
      <c r="D956" s="21">
        <v>100</v>
      </c>
      <c r="E956" s="21">
        <v>1111.1099999999999</v>
      </c>
      <c r="F956" s="21">
        <v>5077.301901067307</v>
      </c>
      <c r="BO956" s="21">
        <v>4475.9129999999996</v>
      </c>
    </row>
    <row r="957" spans="1:67" s="21" customFormat="1">
      <c r="A957" s="19" t="s">
        <v>107</v>
      </c>
      <c r="B957" s="20">
        <v>37505</v>
      </c>
      <c r="C957" s="21">
        <v>2.6833333333333336</v>
      </c>
      <c r="D957" s="21">
        <v>100</v>
      </c>
      <c r="E957" s="21">
        <v>1111.1099999999999</v>
      </c>
      <c r="F957" s="21">
        <v>3795.6716478942503</v>
      </c>
      <c r="BO957" s="21">
        <v>3264.9719999999998</v>
      </c>
    </row>
    <row r="958" spans="1:67" s="21" customFormat="1">
      <c r="A958" s="19" t="s">
        <v>107</v>
      </c>
      <c r="B958" s="20">
        <v>37767</v>
      </c>
      <c r="C958" s="21">
        <v>3.4</v>
      </c>
      <c r="D958" s="21">
        <v>100</v>
      </c>
      <c r="E958" s="21">
        <v>1111.1099999999999</v>
      </c>
      <c r="F958" s="21">
        <v>5740.0154061539515</v>
      </c>
      <c r="BO958" s="21">
        <v>5111.2920000000004</v>
      </c>
    </row>
    <row r="959" spans="1:67" s="21" customFormat="1">
      <c r="A959" s="19" t="s">
        <v>108</v>
      </c>
      <c r="B959" s="20">
        <v>37505</v>
      </c>
      <c r="C959" s="21">
        <v>2.6833333333333336</v>
      </c>
      <c r="D959" s="21">
        <v>100</v>
      </c>
      <c r="E959" s="21">
        <v>1111.1099999999999</v>
      </c>
      <c r="F959" s="21">
        <v>3732.0886704159821</v>
      </c>
      <c r="BO959" s="21">
        <v>3205.6260000000002</v>
      </c>
    </row>
    <row r="960" spans="1:67" s="21" customFormat="1">
      <c r="A960" s="19" t="s">
        <v>108</v>
      </c>
      <c r="B960" s="20">
        <v>37767</v>
      </c>
      <c r="C960" s="21">
        <v>3.4</v>
      </c>
      <c r="D960" s="21">
        <v>100</v>
      </c>
      <c r="E960" s="21">
        <v>1111.1099999999999</v>
      </c>
      <c r="F960" s="21">
        <v>5564.2004988375256</v>
      </c>
      <c r="BO960" s="21">
        <v>4942.2030000000004</v>
      </c>
    </row>
    <row r="961" spans="1:67" s="21" customFormat="1">
      <c r="A961" s="19" t="s">
        <v>91</v>
      </c>
      <c r="B961" s="20">
        <v>37663</v>
      </c>
      <c r="C961" s="21">
        <v>3.1166666666666667</v>
      </c>
      <c r="D961" s="21">
        <v>100</v>
      </c>
      <c r="E961" s="21">
        <v>1111.1099999999999</v>
      </c>
      <c r="F961" s="21">
        <v>4603.9257214211848</v>
      </c>
      <c r="BO961" s="21">
        <v>4025.6370000000002</v>
      </c>
    </row>
    <row r="962" spans="1:67" s="21" customFormat="1">
      <c r="A962" s="19" t="s">
        <v>91</v>
      </c>
      <c r="B962" s="20">
        <v>37925</v>
      </c>
      <c r="C962" s="21">
        <v>3.8333333333333335</v>
      </c>
      <c r="D962" s="21">
        <v>100</v>
      </c>
      <c r="E962" s="21">
        <v>1111.1099999999999</v>
      </c>
      <c r="F962" s="21">
        <v>5680.7994844255018</v>
      </c>
      <c r="BO962" s="21">
        <v>5054.3010000000004</v>
      </c>
    </row>
    <row r="963" spans="1:67" s="21" customFormat="1">
      <c r="A963" s="19" t="s">
        <v>92</v>
      </c>
      <c r="B963" s="20">
        <v>37663</v>
      </c>
      <c r="C963" s="21">
        <v>3.1166666666666667</v>
      </c>
      <c r="D963" s="21">
        <v>100</v>
      </c>
      <c r="E963" s="21">
        <v>1111.1099999999999</v>
      </c>
      <c r="F963" s="21">
        <v>4779.1133127390776</v>
      </c>
      <c r="BO963" s="21">
        <v>4191.8999999999996</v>
      </c>
    </row>
    <row r="964" spans="1:67" s="21" customFormat="1">
      <c r="A964" s="19" t="s">
        <v>92</v>
      </c>
      <c r="B964" s="20">
        <v>37925</v>
      </c>
      <c r="C964" s="21">
        <v>3.8333333333333335</v>
      </c>
      <c r="D964" s="21">
        <v>100</v>
      </c>
      <c r="E964" s="21">
        <v>1111.1099999999999</v>
      </c>
      <c r="F964" s="21">
        <v>5949.6300157929227</v>
      </c>
      <c r="BO964" s="21">
        <v>5313.3509999999997</v>
      </c>
    </row>
    <row r="965" spans="1:67" s="21" customFormat="1">
      <c r="A965" s="19" t="s">
        <v>93</v>
      </c>
      <c r="B965" s="20">
        <v>37663</v>
      </c>
      <c r="C965" s="21">
        <v>3.1166666666666667</v>
      </c>
      <c r="D965" s="21">
        <v>100</v>
      </c>
      <c r="E965" s="21">
        <v>1111.1099999999999</v>
      </c>
      <c r="F965" s="21">
        <v>4712.1718627953696</v>
      </c>
      <c r="BO965" s="21">
        <v>4128.3149999999996</v>
      </c>
    </row>
    <row r="966" spans="1:67" s="21" customFormat="1">
      <c r="A966" s="19" t="s">
        <v>93</v>
      </c>
      <c r="B966" s="20">
        <v>37925</v>
      </c>
      <c r="C966" s="21">
        <v>3.8333333333333335</v>
      </c>
      <c r="D966" s="21">
        <v>100</v>
      </c>
      <c r="E966" s="21">
        <v>1111.1099999999999</v>
      </c>
      <c r="F966" s="21">
        <v>6134.885955643962</v>
      </c>
      <c r="BO966" s="21">
        <v>5492.3310000000001</v>
      </c>
    </row>
    <row r="967" spans="1:67" s="21" customFormat="1">
      <c r="A967" s="19" t="s">
        <v>94</v>
      </c>
      <c r="B967" s="20">
        <v>37663</v>
      </c>
      <c r="C967" s="21">
        <v>3.1166666666666667</v>
      </c>
      <c r="D967" s="21">
        <v>100</v>
      </c>
      <c r="E967" s="21">
        <v>1111.1099999999999</v>
      </c>
      <c r="F967" s="21">
        <v>4381.3751847006806</v>
      </c>
      <c r="BO967" s="21">
        <v>3815.1</v>
      </c>
    </row>
    <row r="968" spans="1:67" s="21" customFormat="1">
      <c r="A968" s="19" t="s">
        <v>94</v>
      </c>
      <c r="B968" s="20">
        <v>37925</v>
      </c>
      <c r="C968" s="21">
        <v>3.8333333333333335</v>
      </c>
      <c r="D968" s="21">
        <v>100</v>
      </c>
      <c r="E968" s="21">
        <v>1111.1099999999999</v>
      </c>
      <c r="F968" s="21">
        <v>6095.9162428213804</v>
      </c>
      <c r="BO968" s="21">
        <v>5454.6509999999998</v>
      </c>
    </row>
    <row r="969" spans="1:67" s="21" customFormat="1">
      <c r="A969" s="19" t="s">
        <v>95</v>
      </c>
      <c r="B969" s="20">
        <v>37663</v>
      </c>
      <c r="C969" s="21">
        <v>3.1166666666666667</v>
      </c>
      <c r="D969" s="21">
        <v>100</v>
      </c>
      <c r="E969" s="21">
        <v>1111.1099999999999</v>
      </c>
      <c r="F969" s="21">
        <v>4625.7885341080582</v>
      </c>
      <c r="BO969" s="21">
        <v>4046.3609999999999</v>
      </c>
    </row>
    <row r="970" spans="1:67" s="21" customFormat="1">
      <c r="A970" s="19" t="s">
        <v>95</v>
      </c>
      <c r="B970" s="20">
        <v>37925</v>
      </c>
      <c r="C970" s="21">
        <v>3.8333333333333335</v>
      </c>
      <c r="D970" s="21">
        <v>100</v>
      </c>
      <c r="E970" s="21">
        <v>1111.1099999999999</v>
      </c>
      <c r="F970" s="21">
        <v>5922.7847439018997</v>
      </c>
      <c r="BO970" s="21">
        <v>5287.4459999999999</v>
      </c>
    </row>
    <row r="971" spans="1:67" s="21" customFormat="1">
      <c r="A971" s="19" t="s">
        <v>100</v>
      </c>
      <c r="B971" s="20">
        <v>37690</v>
      </c>
      <c r="C971" s="21">
        <v>3.1916666666666664</v>
      </c>
      <c r="D971" s="21">
        <v>100</v>
      </c>
      <c r="E971" s="21">
        <v>1111.1099999999999</v>
      </c>
      <c r="F971" s="21">
        <v>6957.403180581885</v>
      </c>
      <c r="BO971" s="21">
        <v>6291.146999999999</v>
      </c>
    </row>
    <row r="972" spans="1:67" s="21" customFormat="1">
      <c r="A972" s="19" t="s">
        <v>100</v>
      </c>
      <c r="B972" s="20">
        <v>37952</v>
      </c>
      <c r="C972" s="21">
        <v>3.9083333333333332</v>
      </c>
      <c r="D972" s="21">
        <v>100</v>
      </c>
      <c r="E972" s="21">
        <v>1111.1099999999999</v>
      </c>
      <c r="F972" s="21">
        <v>8832.6537211379964</v>
      </c>
      <c r="BO972" s="21">
        <v>8133.2280000000001</v>
      </c>
    </row>
    <row r="973" spans="1:67" s="21" customFormat="1">
      <c r="A973" s="19" t="s">
        <v>101</v>
      </c>
      <c r="B973" s="20">
        <v>37690</v>
      </c>
      <c r="C973" s="21">
        <v>3.1916666666666664</v>
      </c>
      <c r="D973" s="21">
        <v>100</v>
      </c>
      <c r="E973" s="21">
        <v>1111.1099999999999</v>
      </c>
      <c r="F973" s="21">
        <v>7080.5168749053928</v>
      </c>
      <c r="BO973" s="21">
        <v>6411.2520000000004</v>
      </c>
    </row>
    <row r="974" spans="1:67" s="21" customFormat="1">
      <c r="A974" s="19" t="s">
        <v>101</v>
      </c>
      <c r="B974" s="20">
        <v>37952</v>
      </c>
      <c r="C974" s="21">
        <v>3.9083333333333332</v>
      </c>
      <c r="D974" s="21">
        <v>100</v>
      </c>
      <c r="E974" s="21">
        <v>1111.1099999999999</v>
      </c>
      <c r="F974" s="21">
        <v>8909.8066338252029</v>
      </c>
      <c r="BO974" s="21">
        <v>8209.5300000000007</v>
      </c>
    </row>
    <row r="975" spans="1:67" s="21" customFormat="1">
      <c r="A975" s="19" t="s">
        <v>102</v>
      </c>
      <c r="B975" s="20">
        <v>37690</v>
      </c>
      <c r="C975" s="21">
        <v>3.1916666666666664</v>
      </c>
      <c r="D975" s="21">
        <v>100</v>
      </c>
      <c r="E975" s="21">
        <v>1111.1099999999999</v>
      </c>
      <c r="F975" s="21">
        <v>7746.9637783104145</v>
      </c>
      <c r="BO975" s="21">
        <v>7063.5870000000004</v>
      </c>
    </row>
    <row r="976" spans="1:67" s="21" customFormat="1">
      <c r="A976" s="19" t="s">
        <v>102</v>
      </c>
      <c r="B976" s="20">
        <v>37952</v>
      </c>
      <c r="C976" s="21">
        <v>3.9083333333333332</v>
      </c>
      <c r="D976" s="21">
        <v>100</v>
      </c>
      <c r="E976" s="21">
        <v>1111.1099999999999</v>
      </c>
      <c r="F976" s="21">
        <v>9870.4327258074645</v>
      </c>
      <c r="BO976" s="21">
        <v>9162.3629999999994</v>
      </c>
    </row>
    <row r="977" spans="1:67" s="21" customFormat="1">
      <c r="A977" s="19" t="s">
        <v>103</v>
      </c>
      <c r="B977" s="20">
        <v>37690</v>
      </c>
      <c r="C977" s="21">
        <v>3.1916666666666664</v>
      </c>
      <c r="D977" s="21">
        <v>100</v>
      </c>
      <c r="E977" s="21">
        <v>1111.1099999999999</v>
      </c>
      <c r="F977" s="21">
        <v>6622.6044026118634</v>
      </c>
      <c r="BO977" s="21">
        <v>5965.2150000000001</v>
      </c>
    </row>
    <row r="978" spans="1:67" s="21" customFormat="1">
      <c r="A978" s="19" t="s">
        <v>103</v>
      </c>
      <c r="B978" s="20">
        <v>37952</v>
      </c>
      <c r="C978" s="21">
        <v>3.9083333333333332</v>
      </c>
      <c r="D978" s="21">
        <v>100</v>
      </c>
      <c r="E978" s="21">
        <v>1111.1099999999999</v>
      </c>
      <c r="F978" s="21">
        <v>8307.3049535560003</v>
      </c>
      <c r="BO978" s="21">
        <v>7614.6569999999983</v>
      </c>
    </row>
    <row r="979" spans="1:67" s="21" customFormat="1">
      <c r="A979" s="19" t="s">
        <v>162</v>
      </c>
      <c r="B979" s="20">
        <v>37690</v>
      </c>
      <c r="C979" s="21">
        <v>3.1916666666666664</v>
      </c>
      <c r="D979" s="21">
        <v>100</v>
      </c>
      <c r="E979" s="21">
        <v>1111.1099999999999</v>
      </c>
      <c r="F979" s="21">
        <v>6934.2136421292826</v>
      </c>
      <c r="BO979" s="21">
        <v>6268.5389999999998</v>
      </c>
    </row>
    <row r="980" spans="1:67" s="21" customFormat="1">
      <c r="A980" s="19" t="s">
        <v>162</v>
      </c>
      <c r="B980" s="20">
        <v>37952</v>
      </c>
      <c r="C980" s="21">
        <v>3.9083333333333332</v>
      </c>
      <c r="D980" s="21">
        <v>100</v>
      </c>
      <c r="E980" s="21">
        <v>1111.1099999999999</v>
      </c>
      <c r="F980" s="21">
        <v>8841.7043896322921</v>
      </c>
      <c r="BO980" s="21">
        <v>8142.1769999999997</v>
      </c>
    </row>
    <row r="981" spans="1:67" s="21" customFormat="1">
      <c r="A981" s="19" t="s">
        <v>163</v>
      </c>
      <c r="B981" s="20">
        <v>37541</v>
      </c>
      <c r="C981" s="21">
        <v>2.7833333333333332</v>
      </c>
      <c r="D981" s="21">
        <v>100</v>
      </c>
      <c r="E981" s="21">
        <v>1111.1099999999999</v>
      </c>
      <c r="F981" s="21">
        <v>3176.2398945883365</v>
      </c>
      <c r="BO981" s="21">
        <v>2690.3519999999999</v>
      </c>
    </row>
    <row r="982" spans="1:67" s="21" customFormat="1">
      <c r="A982" s="19" t="s">
        <v>163</v>
      </c>
      <c r="B982" s="20">
        <v>37806</v>
      </c>
      <c r="C982" s="21">
        <v>3.5083333333333333</v>
      </c>
      <c r="D982" s="21">
        <v>100</v>
      </c>
      <c r="E982" s="21">
        <v>1111.1099999999999</v>
      </c>
      <c r="F982" s="21">
        <v>4085.8141685676819</v>
      </c>
      <c r="BO982" s="21">
        <v>3536.739</v>
      </c>
    </row>
    <row r="983" spans="1:67" s="21" customFormat="1">
      <c r="A983" s="19" t="s">
        <v>121</v>
      </c>
      <c r="B983" s="20">
        <v>40300</v>
      </c>
      <c r="C983" s="21">
        <v>1.5</v>
      </c>
      <c r="D983" s="21">
        <v>100</v>
      </c>
      <c r="E983" s="21">
        <v>1111.1099999999999</v>
      </c>
      <c r="F983" s="21">
        <v>3959.253403156858</v>
      </c>
      <c r="BO983" s="21">
        <v>3418.0046054203226</v>
      </c>
    </row>
    <row r="984" spans="1:67" s="21" customFormat="1">
      <c r="A984" s="19" t="s">
        <v>121</v>
      </c>
      <c r="B984" s="20">
        <v>40474</v>
      </c>
      <c r="C984" s="21">
        <v>1.9764851485148498</v>
      </c>
      <c r="D984" s="21">
        <v>100</v>
      </c>
      <c r="E984" s="21">
        <v>1111.1099999999999</v>
      </c>
      <c r="F984" s="21">
        <v>4831.1031199797371</v>
      </c>
      <c r="BO984" s="21">
        <v>4241.3280067953137</v>
      </c>
    </row>
    <row r="985" spans="1:67" s="21" customFormat="1">
      <c r="A985" s="19" t="s">
        <v>121</v>
      </c>
      <c r="B985" s="20">
        <v>40665</v>
      </c>
      <c r="C985" s="21">
        <v>2.5</v>
      </c>
      <c r="D985" s="21">
        <v>100</v>
      </c>
      <c r="E985" s="21">
        <v>1111.1099999999999</v>
      </c>
      <c r="W985" s="21">
        <v>3.8456315074694398</v>
      </c>
    </row>
    <row r="986" spans="1:67" s="21" customFormat="1">
      <c r="A986" s="19" t="s">
        <v>121</v>
      </c>
      <c r="B986" s="20">
        <v>40848</v>
      </c>
      <c r="C986" s="21">
        <v>3.00236406619385</v>
      </c>
      <c r="D986" s="21">
        <v>100</v>
      </c>
      <c r="E986" s="21">
        <v>1111.1099999999999</v>
      </c>
      <c r="F986" s="21">
        <v>7673.2105652492646</v>
      </c>
      <c r="W986" s="21">
        <v>3.7498812378094102</v>
      </c>
      <c r="BO986" s="21">
        <v>6991.2234889708507</v>
      </c>
    </row>
    <row r="987" spans="1:67" s="21" customFormat="1">
      <c r="A987" s="19" t="s">
        <v>121</v>
      </c>
      <c r="B987" s="20">
        <v>41213</v>
      </c>
      <c r="C987" s="21">
        <v>4.0011820330969252</v>
      </c>
      <c r="D987" s="21">
        <v>100</v>
      </c>
      <c r="E987" s="21">
        <v>1111.1099999999999</v>
      </c>
      <c r="F987" s="21">
        <v>9850.2374757972884</v>
      </c>
      <c r="W987" s="21">
        <v>4.1730518809136496</v>
      </c>
      <c r="BO987" s="21">
        <v>9142.2816075172723</v>
      </c>
    </row>
    <row r="988" spans="1:67" s="21" customFormat="1">
      <c r="A988" s="19" t="s">
        <v>121</v>
      </c>
      <c r="B988" s="20">
        <v>41580</v>
      </c>
      <c r="C988" s="21">
        <v>5.0059101654846332</v>
      </c>
      <c r="D988" s="21">
        <v>100</v>
      </c>
      <c r="E988" s="21">
        <v>1111.1099999999999</v>
      </c>
      <c r="F988" s="21">
        <v>12787.703341462868</v>
      </c>
      <c r="W988" s="21">
        <v>4.43663408391037</v>
      </c>
      <c r="BO988" s="21">
        <v>12080.873238128093</v>
      </c>
    </row>
    <row r="989" spans="1:67" s="21" customFormat="1">
      <c r="A989" s="19" t="s">
        <v>117</v>
      </c>
      <c r="B989" s="20">
        <v>40298</v>
      </c>
      <c r="C989" s="21">
        <v>1.493662154618125</v>
      </c>
      <c r="D989" s="21">
        <v>100</v>
      </c>
      <c r="E989" s="21">
        <v>1111.1099999999999</v>
      </c>
      <c r="F989" s="21">
        <v>2425.6627865175428</v>
      </c>
      <c r="BO989" s="21">
        <v>2006.359863975985</v>
      </c>
    </row>
    <row r="990" spans="1:67" s="21" customFormat="1">
      <c r="A990" s="19" t="s">
        <v>117</v>
      </c>
      <c r="B990" s="20">
        <v>40488</v>
      </c>
      <c r="C990" s="21">
        <v>2.0142575243961667</v>
      </c>
      <c r="D990" s="21">
        <v>100</v>
      </c>
      <c r="E990" s="21">
        <v>1111.1099999999999</v>
      </c>
      <c r="F990" s="21">
        <v>3495.0581630623251</v>
      </c>
      <c r="BO990" s="21">
        <v>2985.0970970690355</v>
      </c>
    </row>
    <row r="991" spans="1:67" s="21" customFormat="1">
      <c r="A991" s="19" t="s">
        <v>117</v>
      </c>
      <c r="B991" s="20">
        <v>40669</v>
      </c>
      <c r="C991" s="21">
        <v>2.5108013151491333</v>
      </c>
      <c r="D991" s="21">
        <v>100</v>
      </c>
      <c r="E991" s="21">
        <v>1111.1099999999999</v>
      </c>
      <c r="W991" s="21">
        <v>4.01719901719901</v>
      </c>
    </row>
    <row r="992" spans="1:67" s="21" customFormat="1">
      <c r="A992" s="19" t="s">
        <v>117</v>
      </c>
      <c r="B992" s="20">
        <v>40852</v>
      </c>
      <c r="C992" s="21">
        <v>3.0112671960498001</v>
      </c>
      <c r="D992" s="21">
        <v>100</v>
      </c>
      <c r="E992" s="21">
        <v>1111.1099999999999</v>
      </c>
      <c r="F992" s="21">
        <v>5918.1178870666563</v>
      </c>
      <c r="W992" s="21">
        <v>3.8636363636363602</v>
      </c>
      <c r="BO992" s="21">
        <v>5282.9434120146198</v>
      </c>
    </row>
    <row r="993" spans="1:67" s="21" customFormat="1">
      <c r="A993" s="19" t="s">
        <v>117</v>
      </c>
      <c r="B993" s="20">
        <v>41216</v>
      </c>
      <c r="C993" s="21">
        <v>4.0092167266080248</v>
      </c>
      <c r="D993" s="21">
        <v>100</v>
      </c>
      <c r="E993" s="21">
        <v>1111.1099999999999</v>
      </c>
      <c r="F993" s="21">
        <v>9466.9553765177643</v>
      </c>
      <c r="W993" s="21">
        <v>4.1891891891891797</v>
      </c>
      <c r="BO993" s="21">
        <v>8761.552675292005</v>
      </c>
    </row>
    <row r="994" spans="1:67" s="21" customFormat="1">
      <c r="A994" s="19" t="s">
        <v>117</v>
      </c>
      <c r="B994" s="20">
        <v>41582</v>
      </c>
      <c r="C994" s="21">
        <v>5.0135016439364248</v>
      </c>
      <c r="D994" s="21">
        <v>100</v>
      </c>
      <c r="E994" s="21">
        <v>1111.1099999999999</v>
      </c>
      <c r="F994" s="21">
        <v>11979.614364671761</v>
      </c>
      <c r="W994" s="21">
        <v>4.5761670761670699</v>
      </c>
      <c r="BO994" s="21">
        <v>11269.384653191033</v>
      </c>
    </row>
    <row r="995" spans="1:67" s="21" customFormat="1">
      <c r="A995" s="19" t="s">
        <v>124</v>
      </c>
      <c r="B995" s="20">
        <v>40297</v>
      </c>
      <c r="C995" s="21">
        <v>1.4913366336633584</v>
      </c>
      <c r="D995" s="21">
        <v>100</v>
      </c>
      <c r="E995" s="21">
        <v>1111.1099999999999</v>
      </c>
      <c r="F995" s="21">
        <v>4093.4715705896087</v>
      </c>
      <c r="BO995" s="21">
        <v>3543.9319937355631</v>
      </c>
    </row>
    <row r="996" spans="1:67" s="21" customFormat="1">
      <c r="A996" s="19" t="s">
        <v>124</v>
      </c>
      <c r="B996" s="20">
        <v>40477</v>
      </c>
      <c r="C996" s="21">
        <v>1.9851485148514831</v>
      </c>
      <c r="D996" s="21">
        <v>100</v>
      </c>
      <c r="E996" s="21">
        <v>1111.1099999999999</v>
      </c>
      <c r="F996" s="21">
        <v>5062.635808479984</v>
      </c>
      <c r="BO996" s="21">
        <v>4461.915363788381</v>
      </c>
    </row>
    <row r="997" spans="1:67" s="21" customFormat="1">
      <c r="A997" s="19" t="s">
        <v>124</v>
      </c>
      <c r="B997" s="20">
        <v>40665</v>
      </c>
      <c r="C997" s="21">
        <v>2.5</v>
      </c>
      <c r="D997" s="21">
        <v>100</v>
      </c>
      <c r="E997" s="21">
        <v>1111.1099999999999</v>
      </c>
      <c r="W997" s="21">
        <v>3.7865298526230999</v>
      </c>
    </row>
    <row r="998" spans="1:67" s="21" customFormat="1">
      <c r="A998" s="19" t="s">
        <v>124</v>
      </c>
      <c r="B998" s="20">
        <v>40848</v>
      </c>
      <c r="C998" s="21">
        <v>3.00236406619385</v>
      </c>
      <c r="D998" s="21">
        <v>100</v>
      </c>
      <c r="E998" s="21">
        <v>1111.1099999999999</v>
      </c>
      <c r="F998" s="21">
        <v>7544.6843527430738</v>
      </c>
      <c r="W998" s="21">
        <v>3.7262405758708699</v>
      </c>
      <c r="BO998" s="21">
        <v>6865.2181270405572</v>
      </c>
    </row>
    <row r="999" spans="1:67" s="21" customFormat="1">
      <c r="A999" s="19" t="s">
        <v>124</v>
      </c>
      <c r="B999" s="20">
        <v>41219</v>
      </c>
      <c r="C999" s="21">
        <v>4.0189125295508248</v>
      </c>
      <c r="D999" s="21">
        <v>100</v>
      </c>
      <c r="E999" s="21">
        <v>1111.1099999999999</v>
      </c>
      <c r="F999" s="21">
        <v>10324.915848463275</v>
      </c>
      <c r="W999" s="21">
        <v>4.18483029581565</v>
      </c>
      <c r="BO999" s="21">
        <v>9614.8017147558749</v>
      </c>
    </row>
    <row r="1000" spans="1:67" s="21" customFormat="1">
      <c r="A1000" s="19" t="s">
        <v>124</v>
      </c>
      <c r="B1000" s="20">
        <v>41580</v>
      </c>
      <c r="C1000" s="21">
        <v>5.0059101654846332</v>
      </c>
      <c r="D1000" s="21">
        <v>100</v>
      </c>
      <c r="E1000" s="21">
        <v>1111.1099999999999</v>
      </c>
      <c r="F1000" s="21">
        <v>13507.824192564163</v>
      </c>
      <c r="W1000" s="21">
        <v>4.3479816016408703</v>
      </c>
      <c r="BO1000" s="21">
        <v>12805.560016457364</v>
      </c>
    </row>
    <row r="1001" spans="1:67" s="21" customFormat="1">
      <c r="A1001" s="19" t="s">
        <v>118</v>
      </c>
      <c r="B1001" s="20">
        <v>40298</v>
      </c>
      <c r="C1001" s="21">
        <v>1.4953986970023998</v>
      </c>
      <c r="D1001" s="21">
        <v>100</v>
      </c>
      <c r="E1001" s="21">
        <v>1111.1099999999999</v>
      </c>
      <c r="F1001" s="21">
        <v>3908.5715096175659</v>
      </c>
      <c r="BO1001" s="21">
        <v>3370.5379455654779</v>
      </c>
    </row>
    <row r="1002" spans="1:67" s="21" customFormat="1">
      <c r="A1002" s="19" t="s">
        <v>118</v>
      </c>
      <c r="B1002" s="20">
        <v>40480</v>
      </c>
      <c r="C1002" s="21">
        <v>1.9942538919311585</v>
      </c>
      <c r="D1002" s="21">
        <v>100</v>
      </c>
      <c r="E1002" s="21">
        <v>1111.1099999999999</v>
      </c>
      <c r="F1002" s="21">
        <v>4861.4907513528615</v>
      </c>
      <c r="BO1002" s="21">
        <v>4270.2362612094339</v>
      </c>
    </row>
    <row r="1003" spans="1:67" s="21" customFormat="1">
      <c r="A1003" s="19" t="s">
        <v>118</v>
      </c>
      <c r="B1003" s="20">
        <v>40666</v>
      </c>
      <c r="C1003" s="21">
        <v>2.5036944058683166</v>
      </c>
      <c r="D1003" s="21">
        <v>100</v>
      </c>
      <c r="E1003" s="21">
        <v>1111.1099999999999</v>
      </c>
      <c r="W1003" s="21">
        <v>3.79606879606879</v>
      </c>
    </row>
    <row r="1004" spans="1:67" s="21" customFormat="1">
      <c r="A1004" s="19" t="s">
        <v>118</v>
      </c>
      <c r="B1004" s="20">
        <v>40849</v>
      </c>
      <c r="C1004" s="21">
        <v>3.0050801789932167</v>
      </c>
      <c r="D1004" s="21">
        <v>100</v>
      </c>
      <c r="E1004" s="21">
        <v>1111.1099999999999</v>
      </c>
      <c r="F1004" s="21">
        <v>7321.9113600997543</v>
      </c>
      <c r="W1004" s="21">
        <v>3.83292383292383</v>
      </c>
      <c r="BO1004" s="21">
        <v>6647.1214936041169</v>
      </c>
    </row>
    <row r="1005" spans="1:67" s="21" customFormat="1">
      <c r="A1005" s="19" t="s">
        <v>118</v>
      </c>
      <c r="B1005" s="20">
        <v>41216</v>
      </c>
      <c r="C1005" s="21">
        <v>4.0088606392954169</v>
      </c>
      <c r="D1005" s="21">
        <v>100</v>
      </c>
      <c r="E1005" s="21">
        <v>1111.1099999999999</v>
      </c>
      <c r="F1005" s="21">
        <v>10337.325437317393</v>
      </c>
      <c r="W1005" s="21">
        <v>4.1154791154791104</v>
      </c>
      <c r="BO1005" s="21">
        <v>9627.1689612841546</v>
      </c>
    </row>
    <row r="1006" spans="1:67" s="21" customFormat="1">
      <c r="A1006" s="19" t="s">
        <v>118</v>
      </c>
      <c r="B1006" s="20">
        <v>41583</v>
      </c>
      <c r="C1006" s="21">
        <v>5.0138577312490336</v>
      </c>
      <c r="D1006" s="21">
        <v>100</v>
      </c>
      <c r="E1006" s="21">
        <v>1111.1099999999999</v>
      </c>
      <c r="F1006" s="21">
        <v>13362.86150184757</v>
      </c>
      <c r="W1006" s="21">
        <v>4.6498771498771498</v>
      </c>
      <c r="BO1006" s="21">
        <v>12659.572704777933</v>
      </c>
    </row>
    <row r="1007" spans="1:67" s="21" customFormat="1">
      <c r="A1007" s="19" t="s">
        <v>125</v>
      </c>
      <c r="B1007" s="20">
        <v>40303</v>
      </c>
      <c r="C1007" s="21">
        <v>1.5086633663366333</v>
      </c>
      <c r="D1007" s="21">
        <v>100</v>
      </c>
      <c r="E1007" s="21">
        <v>1111.1099999999999</v>
      </c>
      <c r="F1007" s="21">
        <v>4026.5299698358008</v>
      </c>
      <c r="BO1007" s="21">
        <v>3481.0852600005255</v>
      </c>
    </row>
    <row r="1008" spans="1:67" s="21" customFormat="1">
      <c r="A1008" s="19" t="s">
        <v>125</v>
      </c>
      <c r="B1008" s="20">
        <v>40477</v>
      </c>
      <c r="C1008" s="21">
        <v>1.9851485148514831</v>
      </c>
      <c r="D1008" s="21">
        <v>100</v>
      </c>
      <c r="E1008" s="21">
        <v>1111.1099999999999</v>
      </c>
      <c r="F1008" s="21">
        <v>4963.5383327102445</v>
      </c>
      <c r="BO1008" s="21">
        <v>4367.4113423406616</v>
      </c>
    </row>
    <row r="1009" spans="1:67" s="21" customFormat="1">
      <c r="A1009" s="19" t="s">
        <v>125</v>
      </c>
      <c r="B1009" s="20">
        <v>40667</v>
      </c>
      <c r="C1009" s="21">
        <v>2.5059101654846332</v>
      </c>
      <c r="D1009" s="21">
        <v>100</v>
      </c>
      <c r="E1009" s="21">
        <v>1111.1099999999999</v>
      </c>
      <c r="W1009" s="21">
        <v>3.94018018320115</v>
      </c>
    </row>
    <row r="1010" spans="1:67" s="21" customFormat="1">
      <c r="A1010" s="19" t="s">
        <v>125</v>
      </c>
      <c r="B1010" s="20">
        <v>40851</v>
      </c>
      <c r="C1010" s="21">
        <v>3.0082742316784832</v>
      </c>
      <c r="D1010" s="21">
        <v>100</v>
      </c>
      <c r="E1010" s="21">
        <v>1111.1099999999999</v>
      </c>
      <c r="F1010" s="21">
        <v>7641.1706490980177</v>
      </c>
      <c r="W1010" s="21">
        <v>3.7084961073945499</v>
      </c>
      <c r="BO1010" s="21">
        <v>6959.8001221033301</v>
      </c>
    </row>
    <row r="1011" spans="1:67" s="21" customFormat="1">
      <c r="A1011" s="19" t="s">
        <v>125</v>
      </c>
      <c r="B1011" s="20">
        <v>41219</v>
      </c>
      <c r="C1011" s="21">
        <v>4.0189125295508248</v>
      </c>
      <c r="D1011" s="21">
        <v>100</v>
      </c>
      <c r="E1011" s="21">
        <v>1111.1099999999999</v>
      </c>
      <c r="F1011" s="21">
        <v>10609.304672942611</v>
      </c>
      <c r="W1011" s="21">
        <v>4.2734827780851603</v>
      </c>
      <c r="BO1011" s="21">
        <v>9898.3917527141057</v>
      </c>
    </row>
    <row r="1012" spans="1:67" s="21" customFormat="1">
      <c r="A1012" s="19" t="s">
        <v>125</v>
      </c>
      <c r="B1012" s="20">
        <v>41578</v>
      </c>
      <c r="C1012" s="21">
        <v>5</v>
      </c>
      <c r="D1012" s="21">
        <v>100</v>
      </c>
      <c r="E1012" s="21">
        <v>1111.1099999999999</v>
      </c>
      <c r="F1012" s="21">
        <v>14320.158887663463</v>
      </c>
      <c r="W1012" s="21">
        <v>4.4839293798098598</v>
      </c>
      <c r="BO1012" s="21">
        <v>13624.516895389237</v>
      </c>
    </row>
    <row r="1013" spans="1:67" s="21" customFormat="1">
      <c r="A1013" s="19" t="s">
        <v>126</v>
      </c>
      <c r="B1013" s="20">
        <v>40297</v>
      </c>
      <c r="C1013" s="21">
        <v>1.4913366336633584</v>
      </c>
      <c r="D1013" s="21">
        <v>100</v>
      </c>
      <c r="E1013" s="21">
        <v>1111.1099999999999</v>
      </c>
      <c r="F1013" s="21">
        <v>4160.4955930073365</v>
      </c>
      <c r="BO1013" s="21">
        <v>3606.934674700708</v>
      </c>
    </row>
    <row r="1014" spans="1:67" s="21" customFormat="1">
      <c r="A1014" s="19" t="s">
        <v>126</v>
      </c>
      <c r="B1014" s="20">
        <v>40487</v>
      </c>
      <c r="C1014" s="21">
        <v>2.0111386138613834</v>
      </c>
      <c r="D1014" s="21">
        <v>100</v>
      </c>
      <c r="E1014" s="21">
        <v>1111.1099999999999</v>
      </c>
      <c r="F1014" s="21">
        <v>5029.8641864253268</v>
      </c>
      <c r="BO1014" s="21">
        <v>4430.6479441509791</v>
      </c>
    </row>
    <row r="1015" spans="1:67" s="21" customFormat="1">
      <c r="A1015" s="19" t="s">
        <v>126</v>
      </c>
      <c r="B1015" s="20">
        <v>40667</v>
      </c>
      <c r="C1015" s="21">
        <v>2.5059101654846332</v>
      </c>
      <c r="D1015" s="21">
        <v>100</v>
      </c>
      <c r="E1015" s="21">
        <v>1111.1099999999999</v>
      </c>
      <c r="W1015" s="21">
        <v>3.9638208451396899</v>
      </c>
    </row>
    <row r="1016" spans="1:67" s="21" customFormat="1">
      <c r="A1016" s="19" t="s">
        <v>126</v>
      </c>
      <c r="B1016" s="20">
        <v>40848</v>
      </c>
      <c r="C1016" s="21">
        <v>3.00236406619385</v>
      </c>
      <c r="D1016" s="21">
        <v>100</v>
      </c>
      <c r="E1016" s="21">
        <v>1111.1099999999999</v>
      </c>
      <c r="F1016" s="21">
        <v>7351.4877693756207</v>
      </c>
      <c r="W1016" s="21">
        <v>3.6907795829630698</v>
      </c>
      <c r="BO1016" s="21">
        <v>6676.054136915016</v>
      </c>
    </row>
    <row r="1017" spans="1:67" s="21" customFormat="1">
      <c r="A1017" s="19" t="s">
        <v>126</v>
      </c>
      <c r="B1017" s="20">
        <v>41217</v>
      </c>
      <c r="C1017" s="21">
        <v>4.0130023640661916</v>
      </c>
      <c r="D1017" s="21">
        <v>100</v>
      </c>
      <c r="E1017" s="21">
        <v>1111.1099999999999</v>
      </c>
      <c r="F1017" s="21">
        <v>10388.048764846229</v>
      </c>
      <c r="W1017" s="21">
        <v>4.2143950952612403</v>
      </c>
      <c r="BO1017" s="21">
        <v>9677.7264221060032</v>
      </c>
    </row>
    <row r="1018" spans="1:67" s="21" customFormat="1">
      <c r="A1018" s="19" t="s">
        <v>126</v>
      </c>
      <c r="B1018" s="20">
        <v>41582</v>
      </c>
      <c r="C1018" s="21">
        <v>5.0118203309692664</v>
      </c>
      <c r="D1018" s="21">
        <v>100</v>
      </c>
      <c r="E1018" s="21">
        <v>1111.1099999999999</v>
      </c>
      <c r="F1018" s="21">
        <v>13601.483609624975</v>
      </c>
      <c r="W1018" s="21">
        <v>4.6139250764269599</v>
      </c>
      <c r="BO1018" s="21">
        <v>12899.908090675008</v>
      </c>
    </row>
    <row r="1019" spans="1:67" s="21" customFormat="1">
      <c r="A1019" s="19" t="s">
        <v>119</v>
      </c>
      <c r="B1019" s="20">
        <v>40304</v>
      </c>
      <c r="C1019" s="21">
        <v>1.5100257270853332</v>
      </c>
      <c r="D1019" s="21">
        <v>100</v>
      </c>
      <c r="E1019" s="21">
        <v>1111.1099999999999</v>
      </c>
      <c r="F1019" s="21">
        <v>4076.6876501739425</v>
      </c>
      <c r="BO1019" s="21">
        <v>3528.1673327050903</v>
      </c>
    </row>
    <row r="1020" spans="1:67" s="21" customFormat="1">
      <c r="A1020" s="19" t="s">
        <v>119</v>
      </c>
      <c r="B1020" s="20">
        <v>40488</v>
      </c>
      <c r="C1020" s="21">
        <v>2.0160942519179916</v>
      </c>
      <c r="D1020" s="21">
        <v>100</v>
      </c>
      <c r="E1020" s="21">
        <v>1111.1099999999999</v>
      </c>
      <c r="F1020" s="21">
        <v>5027.0648366803189</v>
      </c>
      <c r="BO1020" s="21">
        <v>4427.9777602886907</v>
      </c>
    </row>
    <row r="1021" spans="1:67" s="21" customFormat="1">
      <c r="A1021" s="19" t="s">
        <v>119</v>
      </c>
      <c r="B1021" s="20">
        <v>40669</v>
      </c>
      <c r="C1021" s="21">
        <v>2.5120476207432669</v>
      </c>
      <c r="D1021" s="21">
        <v>100</v>
      </c>
      <c r="E1021" s="21">
        <v>1111.1099999999999</v>
      </c>
      <c r="W1021" s="21">
        <v>4.2751842751842704</v>
      </c>
    </row>
    <row r="1022" spans="1:67" s="21" customFormat="1">
      <c r="A1022" s="19" t="s">
        <v>119</v>
      </c>
      <c r="B1022" s="20">
        <v>40854</v>
      </c>
      <c r="C1022" s="21">
        <v>3.0172168215646415</v>
      </c>
      <c r="D1022" s="21">
        <v>100</v>
      </c>
      <c r="E1022" s="21">
        <v>1111.1099999999999</v>
      </c>
      <c r="F1022" s="21">
        <v>7295.0871348152423</v>
      </c>
      <c r="W1022" s="21">
        <v>3.8452088452088402</v>
      </c>
      <c r="BO1022" s="21">
        <v>6620.8872997274229</v>
      </c>
    </row>
    <row r="1023" spans="1:67" s="21" customFormat="1">
      <c r="A1023" s="19" t="s">
        <v>119</v>
      </c>
      <c r="B1023" s="20">
        <v>41216</v>
      </c>
      <c r="C1023" s="21">
        <v>4.0092167266080248</v>
      </c>
      <c r="D1023" s="21">
        <v>100</v>
      </c>
      <c r="E1023" s="21">
        <v>1111.1099999999999</v>
      </c>
      <c r="F1023" s="21">
        <v>10442.593622228496</v>
      </c>
      <c r="W1023" s="21">
        <v>4.1891891891891797</v>
      </c>
      <c r="BO1023" s="21">
        <v>9732.1057367910234</v>
      </c>
    </row>
    <row r="1024" spans="1:67" s="21" customFormat="1">
      <c r="A1024" s="19" t="s">
        <v>119</v>
      </c>
      <c r="B1024" s="20">
        <v>41587</v>
      </c>
      <c r="C1024" s="21">
        <v>5.0258163301641501</v>
      </c>
      <c r="D1024" s="21">
        <v>100</v>
      </c>
      <c r="E1024" s="21">
        <v>1111.1099999999999</v>
      </c>
      <c r="F1024" s="21">
        <v>13701.546559872964</v>
      </c>
      <c r="W1024" s="21">
        <v>4.6253071253071196</v>
      </c>
      <c r="BO1024" s="21">
        <v>13000.729337114977</v>
      </c>
    </row>
    <row r="1025" spans="1:67" s="21" customFormat="1">
      <c r="A1025" s="19" t="s">
        <v>120</v>
      </c>
      <c r="B1025" s="20">
        <v>40304</v>
      </c>
      <c r="C1025" s="21">
        <v>1.5102260973604418</v>
      </c>
      <c r="D1025" s="21">
        <v>100</v>
      </c>
      <c r="E1025" s="21">
        <v>1111.1099999999999</v>
      </c>
      <c r="F1025" s="21">
        <v>4244.0380174779293</v>
      </c>
      <c r="BO1025" s="21">
        <v>3685.5724959654181</v>
      </c>
    </row>
    <row r="1026" spans="1:67" s="21" customFormat="1">
      <c r="A1026" s="19" t="s">
        <v>120</v>
      </c>
      <c r="B1026" s="20">
        <v>40486</v>
      </c>
      <c r="C1026" s="21">
        <v>2.0090478972433417</v>
      </c>
      <c r="D1026" s="21">
        <v>100</v>
      </c>
      <c r="E1026" s="21">
        <v>1111.1099999999999</v>
      </c>
      <c r="F1026" s="21">
        <v>5164.3329884850536</v>
      </c>
      <c r="BO1026" s="21">
        <v>4559.036617732655</v>
      </c>
    </row>
    <row r="1027" spans="1:67" s="21" customFormat="1">
      <c r="A1027" s="19" t="s">
        <v>120</v>
      </c>
      <c r="B1027" s="20">
        <v>40669</v>
      </c>
      <c r="C1027" s="21">
        <v>2.5098517489821832</v>
      </c>
      <c r="D1027" s="21">
        <v>100</v>
      </c>
      <c r="E1027" s="21">
        <v>1111.1099999999999</v>
      </c>
      <c r="W1027" s="21">
        <v>3.8206388206388202</v>
      </c>
    </row>
    <row r="1028" spans="1:67" s="21" customFormat="1">
      <c r="A1028" s="19" t="s">
        <v>120</v>
      </c>
      <c r="B1028" s="20">
        <v>40851</v>
      </c>
      <c r="C1028" s="21">
        <v>3.0107033911381667</v>
      </c>
      <c r="D1028" s="21">
        <v>100</v>
      </c>
      <c r="E1028" s="21">
        <v>1111.1099999999999</v>
      </c>
      <c r="F1028" s="21">
        <v>7616.4754763124283</v>
      </c>
      <c r="W1028" s="21">
        <v>3.7469287469287398</v>
      </c>
      <c r="BO1028" s="21">
        <v>6935.5855143084345</v>
      </c>
    </row>
    <row r="1029" spans="1:67" s="21" customFormat="1">
      <c r="A1029" s="19" t="s">
        <v>120</v>
      </c>
      <c r="B1029" s="20">
        <v>41218</v>
      </c>
      <c r="C1029" s="21">
        <v>4.0154630915500418</v>
      </c>
      <c r="D1029" s="21">
        <v>100</v>
      </c>
      <c r="E1029" s="21">
        <v>1111.1099999999999</v>
      </c>
      <c r="F1029" s="21">
        <v>10626.583085576935</v>
      </c>
      <c r="W1029" s="21">
        <v>4.2321867321867304</v>
      </c>
      <c r="BO1029" s="21">
        <v>9915.6329819884249</v>
      </c>
    </row>
    <row r="1030" spans="1:67" s="21" customFormat="1">
      <c r="A1030" s="19" t="s">
        <v>120</v>
      </c>
      <c r="B1030" s="20">
        <v>41584</v>
      </c>
      <c r="C1030" s="21">
        <v>5.0186500729978922</v>
      </c>
      <c r="D1030" s="21">
        <v>100</v>
      </c>
      <c r="E1030" s="21">
        <v>1111.1099999999999</v>
      </c>
      <c r="F1030" s="21">
        <v>13545.203869410318</v>
      </c>
      <c r="W1030" s="21">
        <v>4.3918918918918903</v>
      </c>
      <c r="BO1030" s="21">
        <v>12843.212061914977</v>
      </c>
    </row>
    <row r="1031" spans="1:67" s="21" customFormat="1">
      <c r="A1031" s="19" t="s">
        <v>122</v>
      </c>
      <c r="B1031" s="20">
        <v>40300</v>
      </c>
      <c r="C1031" s="21">
        <v>1.5</v>
      </c>
      <c r="D1031" s="21">
        <v>100</v>
      </c>
      <c r="E1031" s="21">
        <v>1111.1099999999999</v>
      </c>
      <c r="F1031" s="21">
        <v>4160.5784924027012</v>
      </c>
      <c r="BO1031" s="21">
        <v>3607.0126483157642</v>
      </c>
    </row>
    <row r="1032" spans="1:67" s="21" customFormat="1">
      <c r="A1032" s="19" t="s">
        <v>122</v>
      </c>
      <c r="B1032" s="20">
        <v>40480</v>
      </c>
      <c r="C1032" s="21">
        <v>1.9938118811881165</v>
      </c>
      <c r="D1032" s="21">
        <v>100</v>
      </c>
      <c r="E1032" s="21">
        <v>1111.1099999999999</v>
      </c>
      <c r="F1032" s="21">
        <v>4996.6682960136495</v>
      </c>
      <c r="BO1032" s="21">
        <v>4398.9906564382927</v>
      </c>
    </row>
    <row r="1033" spans="1:67" s="21" customFormat="1">
      <c r="A1033" s="19" t="s">
        <v>122</v>
      </c>
      <c r="B1033" s="20">
        <v>40665</v>
      </c>
      <c r="C1033" s="21">
        <v>2.5</v>
      </c>
      <c r="D1033" s="21">
        <v>100</v>
      </c>
      <c r="E1033" s="21">
        <v>1111.1099999999999</v>
      </c>
      <c r="W1033" s="21">
        <v>3.8160806800462699</v>
      </c>
    </row>
    <row r="1034" spans="1:67" s="21" customFormat="1">
      <c r="A1034" s="19" t="s">
        <v>122</v>
      </c>
      <c r="B1034" s="20">
        <v>40846</v>
      </c>
      <c r="C1034" s="21">
        <v>2.9964539007092168</v>
      </c>
      <c r="D1034" s="21">
        <v>100</v>
      </c>
      <c r="E1034" s="21">
        <v>1111.1099999999999</v>
      </c>
      <c r="F1034" s="21">
        <v>7801.4501748820812</v>
      </c>
      <c r="W1034" s="21">
        <v>3.8089968646781598</v>
      </c>
      <c r="BO1034" s="21">
        <v>7117.0729036710572</v>
      </c>
    </row>
    <row r="1035" spans="1:67" s="21" customFormat="1">
      <c r="A1035" s="19" t="s">
        <v>122</v>
      </c>
      <c r="B1035" s="20">
        <v>41215</v>
      </c>
      <c r="C1035" s="21">
        <v>4.0070921985815584</v>
      </c>
      <c r="D1035" s="21">
        <v>100</v>
      </c>
      <c r="E1035" s="21">
        <v>1111.1099999999999</v>
      </c>
      <c r="F1035" s="21">
        <v>10198.438932840019</v>
      </c>
      <c r="W1035" s="21">
        <v>4.1966785708297696</v>
      </c>
      <c r="BO1035" s="21">
        <v>9488.7963528255841</v>
      </c>
    </row>
    <row r="1036" spans="1:67" s="21" customFormat="1">
      <c r="A1036" s="19" t="s">
        <v>122</v>
      </c>
      <c r="B1036" s="20">
        <v>41582</v>
      </c>
      <c r="C1036" s="21">
        <v>5.0118203309692664</v>
      </c>
      <c r="D1036" s="21">
        <v>100</v>
      </c>
      <c r="E1036" s="21">
        <v>1111.1099999999999</v>
      </c>
      <c r="F1036" s="21">
        <v>14039.021408160937</v>
      </c>
      <c r="W1036" s="21">
        <v>4.44844044285722</v>
      </c>
      <c r="BO1036" s="21">
        <v>13340.926857431006</v>
      </c>
    </row>
    <row r="1037" spans="1:67" s="21" customFormat="1">
      <c r="A1037" s="19" t="s">
        <v>123</v>
      </c>
      <c r="B1037" s="20">
        <v>40300</v>
      </c>
      <c r="C1037" s="21">
        <v>1.5</v>
      </c>
      <c r="D1037" s="21">
        <v>100</v>
      </c>
      <c r="E1037" s="21">
        <v>1111.1099999999999</v>
      </c>
      <c r="F1037" s="21">
        <v>4327.7839465552261</v>
      </c>
      <c r="BO1037" s="21">
        <v>3764.5193507286303</v>
      </c>
    </row>
    <row r="1038" spans="1:67" s="21" customFormat="1">
      <c r="A1038" s="19" t="s">
        <v>123</v>
      </c>
      <c r="B1038" s="20">
        <v>40480</v>
      </c>
      <c r="C1038" s="21">
        <v>1.9938118811881165</v>
      </c>
      <c r="D1038" s="21">
        <v>100</v>
      </c>
      <c r="E1038" s="21">
        <v>1111.1099999999999</v>
      </c>
      <c r="F1038" s="21">
        <v>5293.4110761848824</v>
      </c>
      <c r="BO1038" s="21">
        <v>4682.5027207814546</v>
      </c>
    </row>
    <row r="1039" spans="1:67" s="21" customFormat="1">
      <c r="A1039" s="19" t="s">
        <v>123</v>
      </c>
      <c r="B1039" s="20">
        <v>40663</v>
      </c>
      <c r="C1039" s="21">
        <v>2.4940898345153668</v>
      </c>
      <c r="D1039" s="21">
        <v>100</v>
      </c>
      <c r="E1039" s="21">
        <v>1111.1099999999999</v>
      </c>
      <c r="W1039" s="21">
        <v>3.8456454794918602</v>
      </c>
    </row>
    <row r="1040" spans="1:67" s="21" customFormat="1">
      <c r="A1040" s="19" t="s">
        <v>123</v>
      </c>
      <c r="B1040" s="20">
        <v>40848</v>
      </c>
      <c r="C1040" s="21">
        <v>3.00236406619385</v>
      </c>
      <c r="D1040" s="21">
        <v>100</v>
      </c>
      <c r="E1040" s="21">
        <v>1111.1099999999999</v>
      </c>
      <c r="F1040" s="21">
        <v>7673.2105652492646</v>
      </c>
      <c r="W1040" s="21">
        <v>3.7853422307172102</v>
      </c>
      <c r="BO1040" s="21">
        <v>6991.2234889708507</v>
      </c>
    </row>
    <row r="1041" spans="1:67" s="21" customFormat="1">
      <c r="A1041" s="19" t="s">
        <v>123</v>
      </c>
      <c r="B1041" s="20">
        <v>41219</v>
      </c>
      <c r="C1041" s="21">
        <v>4.0189125295508248</v>
      </c>
      <c r="D1041" s="21">
        <v>100</v>
      </c>
      <c r="E1041" s="21">
        <v>1111.1099999999999</v>
      </c>
      <c r="F1041" s="21">
        <v>10672.28080608329</v>
      </c>
      <c r="W1041" s="21">
        <v>4.2439319506619899</v>
      </c>
      <c r="BO1041" s="21">
        <v>9961.2384864491451</v>
      </c>
    </row>
    <row r="1042" spans="1:67" s="21" customFormat="1">
      <c r="A1042" s="19" t="s">
        <v>123</v>
      </c>
      <c r="B1042" s="20">
        <v>41580</v>
      </c>
      <c r="C1042" s="21">
        <v>5.0059101654846332</v>
      </c>
      <c r="D1042" s="21">
        <v>100</v>
      </c>
      <c r="E1042" s="21">
        <v>1111.1099999999999</v>
      </c>
      <c r="F1042" s="21">
        <v>13789.051520251965</v>
      </c>
      <c r="W1042" s="21">
        <v>3.95200051417042</v>
      </c>
      <c r="BO1042" s="21">
        <v>13088.916133570423</v>
      </c>
    </row>
    <row r="1043" spans="1:67" s="21" customFormat="1">
      <c r="A1043" s="19" t="s">
        <v>150</v>
      </c>
      <c r="B1043" s="20">
        <v>40309</v>
      </c>
      <c r="C1043" s="21">
        <v>1.5236638977393415</v>
      </c>
      <c r="D1043" s="21">
        <v>100</v>
      </c>
      <c r="E1043" s="21">
        <v>1111.1099999999999</v>
      </c>
      <c r="F1043" s="21">
        <v>3904.6069885525976</v>
      </c>
      <c r="BO1043" s="21">
        <v>3366.8269230769188</v>
      </c>
    </row>
    <row r="1044" spans="1:67" s="21" customFormat="1">
      <c r="A1044" s="19" t="s">
        <v>150</v>
      </c>
      <c r="B1044" s="20">
        <v>40487</v>
      </c>
      <c r="C1044" s="21">
        <v>2.0111800182066415</v>
      </c>
      <c r="D1044" s="21">
        <v>100</v>
      </c>
      <c r="E1044" s="21">
        <v>1111.1099999999999</v>
      </c>
      <c r="F1044" s="21">
        <v>4901.5163848619259</v>
      </c>
      <c r="BO1044" s="21">
        <v>4308.3333333333303</v>
      </c>
    </row>
    <row r="1045" spans="1:67" s="21" customFormat="1">
      <c r="A1045" s="19" t="s">
        <v>150</v>
      </c>
      <c r="B1045" s="20">
        <v>40665</v>
      </c>
      <c r="C1045" s="21">
        <v>2.5</v>
      </c>
      <c r="D1045" s="21">
        <v>100</v>
      </c>
      <c r="E1045" s="21">
        <v>1111.1099999999999</v>
      </c>
      <c r="W1045" s="21">
        <v>3.5629921259842501</v>
      </c>
    </row>
    <row r="1046" spans="1:67" s="21" customFormat="1">
      <c r="A1046" s="19" t="s">
        <v>150</v>
      </c>
      <c r="B1046" s="20">
        <v>40847</v>
      </c>
      <c r="C1046" s="21">
        <v>2.9973821989528751</v>
      </c>
      <c r="D1046" s="21">
        <v>100</v>
      </c>
      <c r="E1046" s="21">
        <v>1111.1099999999999</v>
      </c>
      <c r="F1046" s="21">
        <v>7240.93949269722</v>
      </c>
      <c r="W1046" s="21">
        <v>3.65485564304461</v>
      </c>
      <c r="BO1046" s="21">
        <v>6567.9487179486841</v>
      </c>
    </row>
    <row r="1047" spans="1:67" s="21" customFormat="1">
      <c r="A1047" s="19" t="s">
        <v>150</v>
      </c>
      <c r="B1047" s="20">
        <v>41214</v>
      </c>
      <c r="C1047" s="21">
        <v>4.0052356020942339</v>
      </c>
      <c r="D1047" s="21">
        <v>100</v>
      </c>
      <c r="E1047" s="21">
        <v>1111.1099999999999</v>
      </c>
      <c r="F1047" s="21">
        <v>9836.7247112784626</v>
      </c>
      <c r="W1047" s="21">
        <v>4.1141732283464503</v>
      </c>
      <c r="BO1047" s="21">
        <v>9128.8461538461434</v>
      </c>
    </row>
    <row r="1048" spans="1:67" s="21" customFormat="1">
      <c r="A1048" s="19" t="s">
        <v>150</v>
      </c>
      <c r="B1048" s="20">
        <v>41575</v>
      </c>
      <c r="C1048" s="21">
        <v>4.9934554973821914</v>
      </c>
      <c r="D1048" s="21">
        <v>100</v>
      </c>
      <c r="E1048" s="21">
        <v>1111.1099999999999</v>
      </c>
      <c r="F1048" s="21">
        <v>12885.61594530657</v>
      </c>
      <c r="W1048" s="21">
        <v>4.4881889763779501</v>
      </c>
      <c r="BO1048" s="21">
        <v>12179.326923076906</v>
      </c>
    </row>
    <row r="1049" spans="1:67" s="21" customFormat="1">
      <c r="A1049" s="19" t="s">
        <v>152</v>
      </c>
      <c r="B1049" s="20">
        <v>40301</v>
      </c>
      <c r="C1049" s="21">
        <v>1.5031197845546915</v>
      </c>
      <c r="D1049" s="21">
        <v>100</v>
      </c>
      <c r="E1049" s="21">
        <v>1111.1099999999999</v>
      </c>
      <c r="F1049" s="21">
        <v>4105.3884819922514</v>
      </c>
      <c r="BO1049" s="21">
        <v>3555.1282051282033</v>
      </c>
    </row>
    <row r="1050" spans="1:67" s="21" customFormat="1">
      <c r="A1050" s="19" t="s">
        <v>152</v>
      </c>
      <c r="B1050" s="20">
        <v>40483</v>
      </c>
      <c r="C1050" s="21">
        <v>2.0009245562130169</v>
      </c>
      <c r="D1050" s="21">
        <v>100</v>
      </c>
      <c r="E1050" s="21">
        <v>1111.1099999999999</v>
      </c>
      <c r="F1050" s="21">
        <v>5020.0783460969133</v>
      </c>
      <c r="BO1050" s="21">
        <v>4421.3141025641016</v>
      </c>
    </row>
    <row r="1051" spans="1:67" s="21" customFormat="1">
      <c r="A1051" s="19" t="s">
        <v>152</v>
      </c>
      <c r="B1051" s="20">
        <v>40667</v>
      </c>
      <c r="C1051" s="21">
        <v>2.5065445026178002</v>
      </c>
      <c r="D1051" s="21">
        <v>100</v>
      </c>
      <c r="E1051" s="21">
        <v>1111.1099999999999</v>
      </c>
      <c r="W1051" s="21">
        <v>3.7795275590551101</v>
      </c>
    </row>
    <row r="1052" spans="1:67" s="21" customFormat="1">
      <c r="A1052" s="19" t="s">
        <v>152</v>
      </c>
      <c r="B1052" s="20">
        <v>40847</v>
      </c>
      <c r="C1052" s="21">
        <v>2.9973821989528751</v>
      </c>
      <c r="D1052" s="21">
        <v>100</v>
      </c>
      <c r="E1052" s="21">
        <v>1111.1099999999999</v>
      </c>
      <c r="F1052" s="21">
        <v>7471.8918664203393</v>
      </c>
      <c r="W1052" s="21">
        <v>3.70734908136482</v>
      </c>
      <c r="BO1052" s="21">
        <v>6793.9102564102532</v>
      </c>
    </row>
    <row r="1053" spans="1:67" s="21" customFormat="1">
      <c r="A1053" s="19" t="s">
        <v>152</v>
      </c>
      <c r="B1053" s="20">
        <v>41214</v>
      </c>
      <c r="C1053" s="21">
        <v>4.0052356020942339</v>
      </c>
      <c r="D1053" s="21">
        <v>100</v>
      </c>
      <c r="E1053" s="21">
        <v>1111.1099999999999</v>
      </c>
      <c r="F1053" s="21">
        <v>10404.122501033531</v>
      </c>
      <c r="W1053" s="21">
        <v>4.1929133858267704</v>
      </c>
      <c r="BO1053" s="21">
        <v>9693.75</v>
      </c>
    </row>
    <row r="1054" spans="1:67" s="21" customFormat="1">
      <c r="A1054" s="19" t="s">
        <v>152</v>
      </c>
      <c r="B1054" s="20">
        <v>41578</v>
      </c>
      <c r="C1054" s="21">
        <v>5</v>
      </c>
      <c r="D1054" s="21">
        <v>100</v>
      </c>
      <c r="E1054" s="21">
        <v>1111.1099999999999</v>
      </c>
      <c r="F1054" s="21">
        <v>13334.731702544743</v>
      </c>
      <c r="W1054" s="21">
        <v>4.3503937007874001</v>
      </c>
      <c r="BO1054" s="21">
        <v>12631.25</v>
      </c>
    </row>
    <row r="1055" spans="1:67" s="21" customFormat="1">
      <c r="A1055" s="19" t="s">
        <v>153</v>
      </c>
      <c r="B1055" s="20">
        <v>40305</v>
      </c>
      <c r="C1055" s="21">
        <v>1.5134748141404917</v>
      </c>
      <c r="D1055" s="21">
        <v>100</v>
      </c>
      <c r="E1055" s="21">
        <v>1111.1099999999999</v>
      </c>
      <c r="F1055" s="21">
        <v>4105.3884819922514</v>
      </c>
      <c r="BO1055" s="21">
        <v>3555.1282051282033</v>
      </c>
    </row>
    <row r="1056" spans="1:67" s="21" customFormat="1">
      <c r="A1056" s="19" t="s">
        <v>153</v>
      </c>
      <c r="B1056" s="20">
        <v>40483</v>
      </c>
      <c r="C1056" s="21">
        <v>2.0010573130025748</v>
      </c>
      <c r="D1056" s="21">
        <v>100</v>
      </c>
      <c r="E1056" s="21">
        <v>1111.1099999999999</v>
      </c>
      <c r="F1056" s="21">
        <v>5177.8493337095542</v>
      </c>
      <c r="BO1056" s="21">
        <v>4571.9551282051261</v>
      </c>
    </row>
    <row r="1057" spans="1:67" s="21" customFormat="1">
      <c r="A1057" s="19" t="s">
        <v>153</v>
      </c>
      <c r="B1057" s="20">
        <v>40665</v>
      </c>
      <c r="C1057" s="21">
        <v>2.5</v>
      </c>
      <c r="D1057" s="21">
        <v>100</v>
      </c>
      <c r="E1057" s="21">
        <v>1111.1099999999999</v>
      </c>
      <c r="W1057" s="21">
        <v>3.6811023622047201</v>
      </c>
    </row>
    <row r="1058" spans="1:67" s="21" customFormat="1">
      <c r="A1058" s="19" t="s">
        <v>153</v>
      </c>
      <c r="B1058" s="20">
        <v>40847</v>
      </c>
      <c r="C1058" s="21">
        <v>2.9973821989528751</v>
      </c>
      <c r="D1058" s="21">
        <v>100</v>
      </c>
      <c r="E1058" s="21">
        <v>1111.1099999999999</v>
      </c>
      <c r="F1058" s="21">
        <v>7394.9566676591594</v>
      </c>
      <c r="W1058" s="21">
        <v>3.7795275590551101</v>
      </c>
      <c r="BO1058" s="21">
        <v>6718.5897435896995</v>
      </c>
    </row>
    <row r="1059" spans="1:67" s="21" customFormat="1">
      <c r="A1059" s="19" t="s">
        <v>153</v>
      </c>
      <c r="B1059" s="20">
        <v>41212</v>
      </c>
      <c r="C1059" s="21">
        <v>3.9986910994764333</v>
      </c>
      <c r="D1059" s="21">
        <v>100</v>
      </c>
      <c r="E1059" s="21">
        <v>1111.1099999999999</v>
      </c>
      <c r="F1059" s="21">
        <v>10177.345233477592</v>
      </c>
      <c r="W1059" s="21">
        <v>4.0616797900262398</v>
      </c>
      <c r="BO1059" s="21">
        <v>9467.7884615384301</v>
      </c>
    </row>
    <row r="1060" spans="1:67" s="21" customFormat="1">
      <c r="A1060" s="19" t="s">
        <v>153</v>
      </c>
      <c r="B1060" s="20">
        <v>41578</v>
      </c>
      <c r="C1060" s="21">
        <v>5</v>
      </c>
      <c r="D1060" s="21">
        <v>100</v>
      </c>
      <c r="E1060" s="21">
        <v>1111.1099999999999</v>
      </c>
      <c r="F1060" s="21">
        <v>13446.93151969196</v>
      </c>
      <c r="W1060" s="21">
        <v>4.54724409448818</v>
      </c>
      <c r="BO1060" s="21">
        <v>12744.230769230764</v>
      </c>
    </row>
    <row r="1061" spans="1:67" s="21" customFormat="1">
      <c r="A1061" s="19" t="s">
        <v>151</v>
      </c>
      <c r="B1061" s="20">
        <v>40301</v>
      </c>
      <c r="C1061" s="21">
        <v>1.5029538385677415</v>
      </c>
      <c r="D1061" s="21">
        <v>100</v>
      </c>
      <c r="E1061" s="21">
        <v>1111.1099999999999</v>
      </c>
      <c r="F1061" s="21">
        <v>3904.6069885525976</v>
      </c>
      <c r="BO1061" s="21">
        <v>3366.8269230769188</v>
      </c>
    </row>
    <row r="1062" spans="1:67" s="21" customFormat="1">
      <c r="A1062" s="19" t="s">
        <v>151</v>
      </c>
      <c r="B1062" s="20">
        <v>40490</v>
      </c>
      <c r="C1062" s="21">
        <v>2.0215018585950499</v>
      </c>
      <c r="D1062" s="21">
        <v>100</v>
      </c>
      <c r="E1062" s="21">
        <v>1111.1099999999999</v>
      </c>
      <c r="F1062" s="21">
        <v>4861.9498149332703</v>
      </c>
      <c r="BO1062" s="21">
        <v>4270.6730769230717</v>
      </c>
    </row>
    <row r="1063" spans="1:67" s="21" customFormat="1">
      <c r="A1063" s="19" t="s">
        <v>151</v>
      </c>
      <c r="B1063" s="20">
        <v>40665</v>
      </c>
      <c r="C1063" s="21">
        <v>2.5</v>
      </c>
      <c r="D1063" s="21">
        <v>100</v>
      </c>
      <c r="E1063" s="21">
        <v>1111.1099999999999</v>
      </c>
      <c r="W1063" s="21">
        <v>3.6154855643044601</v>
      </c>
    </row>
    <row r="1064" spans="1:67" s="21" customFormat="1">
      <c r="A1064" s="19" t="s">
        <v>151</v>
      </c>
      <c r="B1064" s="20">
        <v>40847</v>
      </c>
      <c r="C1064" s="21">
        <v>2.9973821989528751</v>
      </c>
      <c r="D1064" s="21">
        <v>100</v>
      </c>
      <c r="E1064" s="21">
        <v>1111.1099999999999</v>
      </c>
      <c r="F1064" s="21">
        <v>7317.9728330229073</v>
      </c>
      <c r="W1064" s="21">
        <v>3.6876640419947502</v>
      </c>
      <c r="BO1064" s="21">
        <v>6643.2692307691905</v>
      </c>
    </row>
    <row r="1065" spans="1:67" s="21" customFormat="1">
      <c r="A1065" s="19" t="s">
        <v>151</v>
      </c>
      <c r="B1065" s="20">
        <v>41212</v>
      </c>
      <c r="C1065" s="21">
        <v>3.9986910994764333</v>
      </c>
      <c r="D1065" s="21">
        <v>100</v>
      </c>
      <c r="E1065" s="21">
        <v>1111.1099999999999</v>
      </c>
      <c r="F1065" s="21">
        <v>9912.4669275903871</v>
      </c>
      <c r="W1065" s="21">
        <v>4.1732283464566899</v>
      </c>
      <c r="BO1065" s="21">
        <v>9204.1666666666515</v>
      </c>
    </row>
    <row r="1066" spans="1:67" s="21" customFormat="1">
      <c r="A1066" s="19" t="s">
        <v>151</v>
      </c>
      <c r="B1066" s="20">
        <v>41575</v>
      </c>
      <c r="C1066" s="21">
        <v>4.9934554973821914</v>
      </c>
      <c r="D1066" s="21">
        <v>100</v>
      </c>
      <c r="E1066" s="21">
        <v>1111.1099999999999</v>
      </c>
      <c r="F1066" s="21">
        <v>13035.379186804874</v>
      </c>
      <c r="W1066" s="21">
        <v>4.4881889763779501</v>
      </c>
      <c r="BO1066" s="21">
        <v>12329.967948717922</v>
      </c>
    </row>
    <row r="1067" spans="1:67" s="21" customFormat="1">
      <c r="A1067" s="19" t="s">
        <v>139</v>
      </c>
      <c r="B1067" s="20">
        <v>40482</v>
      </c>
      <c r="C1067" s="21">
        <v>1.9985154394299249</v>
      </c>
      <c r="D1067" s="21">
        <v>100</v>
      </c>
      <c r="E1067" s="21">
        <v>1111.1099999999999</v>
      </c>
      <c r="F1067" s="21">
        <v>714.01873123465668</v>
      </c>
      <c r="W1067" s="21">
        <v>3.74109263657957</v>
      </c>
      <c r="BO1067" s="21">
        <v>528.26379310344396</v>
      </c>
    </row>
    <row r="1068" spans="1:67" s="21" customFormat="1">
      <c r="A1068" s="19" t="s">
        <v>139</v>
      </c>
      <c r="B1068" s="20">
        <v>40668</v>
      </c>
      <c r="C1068" s="21">
        <v>2.5089073634204251</v>
      </c>
      <c r="D1068" s="21">
        <v>100</v>
      </c>
      <c r="E1068" s="21">
        <v>1111.1099999999999</v>
      </c>
      <c r="W1068" s="21">
        <v>2.4821852731591401</v>
      </c>
    </row>
    <row r="1069" spans="1:67" s="21" customFormat="1">
      <c r="A1069" s="19" t="s">
        <v>139</v>
      </c>
      <c r="B1069" s="20">
        <v>40849</v>
      </c>
      <c r="C1069" s="21">
        <v>3.0042062549485333</v>
      </c>
      <c r="D1069" s="21">
        <v>100</v>
      </c>
      <c r="E1069" s="21">
        <v>1111.1099999999999</v>
      </c>
      <c r="F1069" s="21">
        <v>1599.0406487839759</v>
      </c>
      <c r="W1069" s="21">
        <v>3.2897862232779098</v>
      </c>
      <c r="BO1069" s="21">
        <v>1273.9836206896541</v>
      </c>
    </row>
    <row r="1070" spans="1:67" s="21" customFormat="1">
      <c r="A1070" s="19" t="s">
        <v>139</v>
      </c>
      <c r="B1070" s="20">
        <v>41216</v>
      </c>
      <c r="C1070" s="21">
        <v>4.0105073898126085</v>
      </c>
      <c r="D1070" s="21">
        <v>100</v>
      </c>
      <c r="E1070" s="21">
        <v>1111.1099999999999</v>
      </c>
      <c r="F1070" s="21">
        <v>3055.0949812119065</v>
      </c>
      <c r="W1070" s="21">
        <v>3.0581947743467901</v>
      </c>
      <c r="BO1070" s="21">
        <v>2578.9629310344817</v>
      </c>
    </row>
    <row r="1071" spans="1:67" s="21" customFormat="1">
      <c r="A1071" s="19" t="s">
        <v>139</v>
      </c>
      <c r="B1071" s="20">
        <v>41576</v>
      </c>
      <c r="C1071" s="21">
        <v>4.9965690155713833</v>
      </c>
      <c r="D1071" s="21">
        <v>100</v>
      </c>
      <c r="E1071" s="21">
        <v>1111.1099999999999</v>
      </c>
      <c r="F1071" s="21">
        <v>3541.9388425573666</v>
      </c>
      <c r="W1071" s="21">
        <v>3.0403800475059302</v>
      </c>
      <c r="BO1071" s="21">
        <v>3028.6232758620658</v>
      </c>
    </row>
    <row r="1072" spans="1:67" s="21" customFormat="1">
      <c r="A1072" s="19" t="s">
        <v>135</v>
      </c>
      <c r="B1072" s="20">
        <v>40486</v>
      </c>
      <c r="C1072" s="21">
        <v>2.0107181691088836</v>
      </c>
      <c r="D1072" s="21">
        <v>100</v>
      </c>
      <c r="E1072" s="21">
        <v>1111.1099999999999</v>
      </c>
      <c r="F1072" s="21">
        <v>621.81078330702871</v>
      </c>
      <c r="W1072" s="21">
        <v>3.7672811059907798</v>
      </c>
      <c r="BO1072" s="21">
        <v>454.18137702426992</v>
      </c>
    </row>
    <row r="1073" spans="1:67" s="21" customFormat="1">
      <c r="A1073" s="19" t="s">
        <v>135</v>
      </c>
      <c r="B1073" s="20">
        <v>40666</v>
      </c>
      <c r="C1073" s="21">
        <v>2.5034122093926334</v>
      </c>
      <c r="D1073" s="21">
        <v>100</v>
      </c>
      <c r="E1073" s="21">
        <v>1111.1099999999999</v>
      </c>
      <c r="W1073" s="21">
        <v>2.62096774193548</v>
      </c>
    </row>
    <row r="1074" spans="1:67" s="21" customFormat="1">
      <c r="A1074" s="19" t="s">
        <v>135</v>
      </c>
      <c r="B1074" s="20">
        <v>40850</v>
      </c>
      <c r="C1074" s="21">
        <v>3.0073836276083417</v>
      </c>
      <c r="D1074" s="21">
        <v>100</v>
      </c>
      <c r="E1074" s="21">
        <v>1111.1099999999999</v>
      </c>
      <c r="F1074" s="21">
        <v>2317.4718085839536</v>
      </c>
      <c r="W1074" s="21">
        <v>3.5656682027649702</v>
      </c>
      <c r="BO1074" s="21">
        <v>1909.0972813666058</v>
      </c>
    </row>
    <row r="1075" spans="1:67" s="21" customFormat="1">
      <c r="A1075" s="19" t="s">
        <v>135</v>
      </c>
      <c r="B1075" s="20">
        <v>41214</v>
      </c>
      <c r="C1075" s="21">
        <v>4.0046704292445501</v>
      </c>
      <c r="D1075" s="21">
        <v>100</v>
      </c>
      <c r="E1075" s="21">
        <v>1111.1099999999999</v>
      </c>
      <c r="F1075" s="21">
        <v>4926.6038245726495</v>
      </c>
      <c r="W1075" s="21">
        <v>3.4792626728110498</v>
      </c>
      <c r="BO1075" s="21">
        <v>4332.2234953157649</v>
      </c>
    </row>
    <row r="1076" spans="1:67" s="21" customFormat="1">
      <c r="A1076" s="19" t="s">
        <v>135</v>
      </c>
      <c r="B1076" s="20">
        <v>41580</v>
      </c>
      <c r="C1076" s="21">
        <v>5.0077357220524998</v>
      </c>
      <c r="D1076" s="21">
        <v>100</v>
      </c>
      <c r="E1076" s="21">
        <v>1111.1099999999999</v>
      </c>
      <c r="F1076" s="21">
        <v>5470.1150719384914</v>
      </c>
      <c r="W1076" s="21">
        <v>3.21428571428571</v>
      </c>
      <c r="BO1076" s="21">
        <v>4851.8679958580215</v>
      </c>
    </row>
    <row r="1077" spans="1:67" s="21" customFormat="1">
      <c r="A1077" s="19" t="s">
        <v>142</v>
      </c>
      <c r="B1077" s="20">
        <v>40485</v>
      </c>
      <c r="C1077" s="21">
        <v>2.0066475323304251</v>
      </c>
      <c r="D1077" s="21">
        <v>100</v>
      </c>
      <c r="E1077" s="21">
        <v>1111.1099999999999</v>
      </c>
      <c r="F1077" s="21">
        <v>1190.2216115300248</v>
      </c>
      <c r="W1077" s="21">
        <v>4.16864608076009</v>
      </c>
      <c r="BO1077" s="21">
        <v>923.06379310344403</v>
      </c>
    </row>
    <row r="1078" spans="1:67" s="21" customFormat="1">
      <c r="A1078" s="19" t="s">
        <v>142</v>
      </c>
      <c r="B1078" s="20">
        <v>40666</v>
      </c>
      <c r="C1078" s="21">
        <v>2.5028701504354669</v>
      </c>
      <c r="D1078" s="21">
        <v>100</v>
      </c>
      <c r="E1078" s="21">
        <v>1111.1099999999999</v>
      </c>
      <c r="W1078" s="21">
        <v>2.8087885985748202</v>
      </c>
    </row>
    <row r="1079" spans="1:67" s="21" customFormat="1">
      <c r="A1079" s="19" t="s">
        <v>142</v>
      </c>
      <c r="B1079" s="20">
        <v>40849</v>
      </c>
      <c r="C1079" s="21">
        <v>3.0054268936394752</v>
      </c>
      <c r="D1079" s="21">
        <v>100</v>
      </c>
      <c r="E1079" s="21">
        <v>1111.1099999999999</v>
      </c>
      <c r="F1079" s="21">
        <v>3636.3151003261605</v>
      </c>
      <c r="W1079" s="21">
        <v>3.7292161520190001</v>
      </c>
      <c r="BO1079" s="21">
        <v>3116.3836206896544</v>
      </c>
    </row>
    <row r="1080" spans="1:67" s="21" customFormat="1">
      <c r="A1080" s="19" t="s">
        <v>142</v>
      </c>
      <c r="B1080" s="20">
        <v>41214</v>
      </c>
      <c r="C1080" s="21">
        <v>4.0044371865927664</v>
      </c>
      <c r="D1080" s="21">
        <v>100</v>
      </c>
      <c r="E1080" s="21">
        <v>1111.1099999999999</v>
      </c>
      <c r="F1080" s="21">
        <v>6099.1674206762982</v>
      </c>
      <c r="W1080" s="21">
        <v>3.3729216152018999</v>
      </c>
      <c r="BO1080" s="21">
        <v>5457.7939655171958</v>
      </c>
    </row>
    <row r="1081" spans="1:67" s="21" customFormat="1">
      <c r="A1081" s="19" t="s">
        <v>142</v>
      </c>
      <c r="B1081" s="20">
        <v>41579</v>
      </c>
      <c r="C1081" s="21">
        <v>5.0042722354183082</v>
      </c>
      <c r="D1081" s="21">
        <v>100</v>
      </c>
      <c r="E1081" s="21">
        <v>1111.1099999999999</v>
      </c>
      <c r="F1081" s="21">
        <v>7608.0385001353225</v>
      </c>
      <c r="W1081" s="21">
        <v>3.31353919239905</v>
      </c>
      <c r="BO1081" s="21">
        <v>6927.3137931034116</v>
      </c>
    </row>
    <row r="1082" spans="1:67" s="21" customFormat="1">
      <c r="A1082" s="19" t="s">
        <v>136</v>
      </c>
      <c r="B1082" s="20">
        <v>40487</v>
      </c>
      <c r="C1082" s="21">
        <v>2.0129239372443419</v>
      </c>
      <c r="D1082" s="21">
        <v>100</v>
      </c>
      <c r="E1082" s="21">
        <v>1111.1099999999999</v>
      </c>
      <c r="F1082" s="21">
        <v>904.45435594774426</v>
      </c>
      <c r="W1082" s="21">
        <v>4.1762672811059902</v>
      </c>
      <c r="BO1082" s="21">
        <v>683.94737970797871</v>
      </c>
    </row>
    <row r="1083" spans="1:67" s="21" customFormat="1">
      <c r="A1083" s="19" t="s">
        <v>136</v>
      </c>
      <c r="B1083" s="20">
        <v>40667</v>
      </c>
      <c r="C1083" s="21">
        <v>2.5041578211567335</v>
      </c>
      <c r="D1083" s="21">
        <v>100</v>
      </c>
      <c r="E1083" s="21">
        <v>1111.1099999999999</v>
      </c>
      <c r="W1083" s="21">
        <v>2.75921658986175</v>
      </c>
    </row>
    <row r="1084" spans="1:67" s="21" customFormat="1">
      <c r="A1084" s="19" t="s">
        <v>136</v>
      </c>
      <c r="B1084" s="20">
        <v>40851</v>
      </c>
      <c r="C1084" s="21">
        <v>3.0085641795681579</v>
      </c>
      <c r="D1084" s="21">
        <v>100</v>
      </c>
      <c r="E1084" s="21">
        <v>1111.1099999999999</v>
      </c>
      <c r="F1084" s="21">
        <v>2914.9966286824047</v>
      </c>
      <c r="W1084" s="21">
        <v>3.7845622119815601</v>
      </c>
      <c r="BO1084" s="21">
        <v>2450.5935407182269</v>
      </c>
    </row>
    <row r="1085" spans="1:67" s="21" customFormat="1">
      <c r="A1085" s="19" t="s">
        <v>136</v>
      </c>
      <c r="B1085" s="20">
        <v>41217</v>
      </c>
      <c r="C1085" s="21">
        <v>4.0114430694350913</v>
      </c>
      <c r="D1085" s="21">
        <v>100</v>
      </c>
      <c r="E1085" s="21">
        <v>1111.1099999999999</v>
      </c>
      <c r="F1085" s="21">
        <v>5527.0258413171523</v>
      </c>
      <c r="W1085" s="21">
        <v>3.4850230414746499</v>
      </c>
      <c r="BO1085" s="21">
        <v>4906.4973928813961</v>
      </c>
    </row>
    <row r="1086" spans="1:67" s="21" customFormat="1">
      <c r="A1086" s="19" t="s">
        <v>136</v>
      </c>
      <c r="B1086" s="20">
        <v>41578</v>
      </c>
      <c r="C1086" s="21">
        <v>5.0007456117640912</v>
      </c>
      <c r="D1086" s="21">
        <v>100</v>
      </c>
      <c r="E1086" s="21">
        <v>1111.1099999999999</v>
      </c>
      <c r="F1086" s="21">
        <v>6371.5946678129776</v>
      </c>
      <c r="W1086" s="21">
        <v>3.1682027649769502</v>
      </c>
      <c r="BO1086" s="21">
        <v>5721.5438063318352</v>
      </c>
    </row>
    <row r="1087" spans="1:67" s="21" customFormat="1">
      <c r="A1087" s="19" t="s">
        <v>137</v>
      </c>
      <c r="B1087" s="20">
        <v>40490</v>
      </c>
      <c r="C1087" s="21">
        <v>2.0198829803759084</v>
      </c>
      <c r="D1087" s="21">
        <v>100</v>
      </c>
      <c r="E1087" s="21">
        <v>1111.1099999999999</v>
      </c>
      <c r="F1087" s="21">
        <v>1022.9281840777342</v>
      </c>
      <c r="W1087" s="21">
        <v>4.2165898617511504</v>
      </c>
      <c r="BO1087" s="21">
        <v>782.36092814646315</v>
      </c>
    </row>
    <row r="1088" spans="1:67" s="21" customFormat="1">
      <c r="A1088" s="19" t="s">
        <v>137</v>
      </c>
      <c r="B1088" s="20">
        <v>40666</v>
      </c>
      <c r="C1088" s="21">
        <v>2.5036918138041666</v>
      </c>
      <c r="D1088" s="21">
        <v>100</v>
      </c>
      <c r="E1088" s="21">
        <v>1111.1099999999999</v>
      </c>
      <c r="W1088" s="21">
        <v>2.6728110599078301</v>
      </c>
    </row>
    <row r="1089" spans="1:67" s="21" customFormat="1">
      <c r="A1089" s="19" t="s">
        <v>137</v>
      </c>
      <c r="B1089" s="20">
        <v>40851</v>
      </c>
      <c r="C1089" s="21">
        <v>3.0083467094703003</v>
      </c>
      <c r="D1089" s="21">
        <v>100</v>
      </c>
      <c r="E1089" s="21">
        <v>1111.1099999999999</v>
      </c>
      <c r="F1089" s="21">
        <v>3111.8812574314588</v>
      </c>
      <c r="W1089" s="21">
        <v>3.7442396313363999</v>
      </c>
      <c r="BO1089" s="21">
        <v>2631.1326107336076</v>
      </c>
    </row>
    <row r="1090" spans="1:67" s="21" customFormat="1">
      <c r="A1090" s="19" t="s">
        <v>137</v>
      </c>
      <c r="B1090" s="20">
        <v>41214</v>
      </c>
      <c r="C1090" s="21">
        <v>4.0034898772847249</v>
      </c>
      <c r="D1090" s="21">
        <v>100</v>
      </c>
      <c r="E1090" s="21">
        <v>1111.1099999999999</v>
      </c>
      <c r="F1090" s="21">
        <v>5680.7556469301344</v>
      </c>
      <c r="W1090" s="21">
        <v>3.26036866359446</v>
      </c>
      <c r="BO1090" s="21">
        <v>5054.2588246827199</v>
      </c>
    </row>
    <row r="1091" spans="1:67" s="21" customFormat="1">
      <c r="A1091" s="19" t="s">
        <v>137</v>
      </c>
      <c r="B1091" s="20">
        <v>41581</v>
      </c>
      <c r="C1091" s="21">
        <v>5.0082327965618996</v>
      </c>
      <c r="D1091" s="21">
        <v>100</v>
      </c>
      <c r="E1091" s="21">
        <v>1111.1099999999999</v>
      </c>
      <c r="F1091" s="21">
        <v>6540.695308577001</v>
      </c>
      <c r="W1091" s="21">
        <v>3.3064516129032202</v>
      </c>
      <c r="BO1091" s="21">
        <v>5885.633581892891</v>
      </c>
    </row>
    <row r="1092" spans="1:67" s="21" customFormat="1">
      <c r="A1092" s="19" t="s">
        <v>138</v>
      </c>
      <c r="B1092" s="20">
        <v>40490</v>
      </c>
      <c r="C1092" s="21">
        <v>2.0196344431212085</v>
      </c>
      <c r="D1092" s="21">
        <v>100</v>
      </c>
      <c r="E1092" s="21">
        <v>1111.1099999999999</v>
      </c>
      <c r="F1092" s="21">
        <v>1101.2992796609849</v>
      </c>
      <c r="W1092" s="21">
        <v>4.1705069124423897</v>
      </c>
      <c r="BO1092" s="21">
        <v>848.03715526907263</v>
      </c>
    </row>
    <row r="1093" spans="1:67" s="21" customFormat="1">
      <c r="A1093" s="19" t="s">
        <v>138</v>
      </c>
      <c r="B1093" s="20">
        <v>40667</v>
      </c>
      <c r="C1093" s="21">
        <v>2.5044063584114249</v>
      </c>
      <c r="D1093" s="21">
        <v>100</v>
      </c>
      <c r="E1093" s="21">
        <v>1111.1099999999999</v>
      </c>
      <c r="W1093" s="21">
        <v>2.8052995391705</v>
      </c>
    </row>
    <row r="1094" spans="1:67" s="21" customFormat="1">
      <c r="A1094" s="19" t="s">
        <v>138</v>
      </c>
      <c r="B1094" s="20">
        <v>40851</v>
      </c>
      <c r="C1094" s="21">
        <v>3.0082224408429501</v>
      </c>
      <c r="D1094" s="21">
        <v>100</v>
      </c>
      <c r="E1094" s="21">
        <v>1111.1099999999999</v>
      </c>
      <c r="F1094" s="21">
        <v>3590.9488786399429</v>
      </c>
      <c r="W1094" s="21">
        <v>3.72119815668202</v>
      </c>
      <c r="BO1094" s="21">
        <v>3074.1750047485675</v>
      </c>
    </row>
    <row r="1095" spans="1:67" s="21" customFormat="1">
      <c r="A1095" s="19" t="s">
        <v>138</v>
      </c>
      <c r="B1095" s="20">
        <v>41216</v>
      </c>
      <c r="C1095" s="21">
        <v>4.0107906591415086</v>
      </c>
      <c r="D1095" s="21">
        <v>100</v>
      </c>
      <c r="E1095" s="21">
        <v>1111.1099999999999</v>
      </c>
      <c r="F1095" s="21">
        <v>6055.0718993744458</v>
      </c>
      <c r="W1095" s="21">
        <v>3.3640552995391699</v>
      </c>
      <c r="BO1095" s="21">
        <v>5415.1756971208197</v>
      </c>
    </row>
    <row r="1096" spans="1:67" s="21" customFormat="1">
      <c r="A1096" s="19" t="s">
        <v>138</v>
      </c>
      <c r="B1096" s="20">
        <v>41581</v>
      </c>
      <c r="C1096" s="21">
        <v>5.0082327965618996</v>
      </c>
      <c r="D1096" s="21">
        <v>100</v>
      </c>
      <c r="E1096" s="21">
        <v>1111.1099999999999</v>
      </c>
      <c r="F1096" s="21">
        <v>7532.9527053317252</v>
      </c>
      <c r="W1096" s="21">
        <v>3.3064516129032202</v>
      </c>
      <c r="BO1096" s="21">
        <v>6853.7229408052262</v>
      </c>
    </row>
    <row r="1097" spans="1:67" s="21" customFormat="1">
      <c r="A1097" s="19" t="s">
        <v>140</v>
      </c>
      <c r="B1097" s="20">
        <v>40484</v>
      </c>
      <c r="C1097" s="21">
        <v>2.0053444180522502</v>
      </c>
      <c r="D1097" s="21">
        <v>100</v>
      </c>
      <c r="E1097" s="21">
        <v>1111.1099999999999</v>
      </c>
      <c r="F1097" s="21">
        <v>994.35077058499212</v>
      </c>
      <c r="W1097" s="21">
        <v>3.6995249406175699</v>
      </c>
      <c r="BO1097" s="21">
        <v>758.52327586206547</v>
      </c>
    </row>
    <row r="1098" spans="1:67" s="21" customFormat="1">
      <c r="A1098" s="19" t="s">
        <v>140</v>
      </c>
      <c r="B1098" s="20">
        <v>40664</v>
      </c>
      <c r="C1098" s="21">
        <v>2.4959586962259164</v>
      </c>
      <c r="D1098" s="21">
        <v>100</v>
      </c>
      <c r="E1098" s="21">
        <v>1111.1099999999999</v>
      </c>
      <c r="W1098" s="21">
        <v>2.8206650831353901</v>
      </c>
    </row>
    <row r="1099" spans="1:67" s="21" customFormat="1">
      <c r="A1099" s="19" t="s">
        <v>140</v>
      </c>
      <c r="B1099" s="20">
        <v>40847</v>
      </c>
      <c r="C1099" s="21">
        <v>2.9979051200844502</v>
      </c>
      <c r="D1099" s="21">
        <v>100</v>
      </c>
      <c r="E1099" s="21">
        <v>1111.1099999999999</v>
      </c>
      <c r="F1099" s="21">
        <v>2634.5705220107452</v>
      </c>
      <c r="W1099" s="21">
        <v>3.5213776722090202</v>
      </c>
      <c r="BO1099" s="21">
        <v>2195.1836206896542</v>
      </c>
    </row>
    <row r="1100" spans="1:67" s="21" customFormat="1">
      <c r="A1100" s="19" t="s">
        <v>140</v>
      </c>
      <c r="B1100" s="20">
        <v>41212</v>
      </c>
      <c r="C1100" s="21">
        <v>3.9974267616785415</v>
      </c>
      <c r="D1100" s="21">
        <v>100</v>
      </c>
      <c r="E1100" s="21">
        <v>1111.1099999999999</v>
      </c>
      <c r="F1100" s="21">
        <v>4691.6264113462657</v>
      </c>
      <c r="W1100" s="21">
        <v>3.3491686460807601</v>
      </c>
      <c r="BO1100" s="21">
        <v>4108.8129310344812</v>
      </c>
    </row>
    <row r="1101" spans="1:67" s="21" customFormat="1">
      <c r="A1101" s="19" t="s">
        <v>140</v>
      </c>
      <c r="B1101" s="20">
        <v>41579</v>
      </c>
      <c r="C1101" s="21">
        <v>5.0037114014251749</v>
      </c>
      <c r="D1101" s="21">
        <v>100</v>
      </c>
      <c r="E1101" s="21">
        <v>1111.1099999999999</v>
      </c>
      <c r="F1101" s="21">
        <v>5558.6005407061057</v>
      </c>
      <c r="W1101" s="21">
        <v>3.1116389548693499</v>
      </c>
      <c r="BO1101" s="21">
        <v>4936.8232758620561</v>
      </c>
    </row>
    <row r="1102" spans="1:67" s="21" customFormat="1">
      <c r="A1102" s="19" t="s">
        <v>141</v>
      </c>
      <c r="B1102" s="20">
        <v>40482</v>
      </c>
      <c r="C1102" s="21">
        <v>1.9991422538928416</v>
      </c>
      <c r="D1102" s="21">
        <v>100</v>
      </c>
      <c r="E1102" s="21">
        <v>1111.1099999999999</v>
      </c>
      <c r="F1102" s="21">
        <v>1073.1096503562912</v>
      </c>
      <c r="W1102" s="21">
        <v>3.9667458432304001</v>
      </c>
      <c r="BO1102" s="21">
        <v>824.36379310344387</v>
      </c>
    </row>
    <row r="1103" spans="1:67" s="21" customFormat="1">
      <c r="A1103" s="19" t="s">
        <v>141</v>
      </c>
      <c r="B1103" s="20">
        <v>40669</v>
      </c>
      <c r="C1103" s="21">
        <v>2.5096331485880166</v>
      </c>
      <c r="D1103" s="21">
        <v>100</v>
      </c>
      <c r="E1103" s="21">
        <v>1111.1099999999999</v>
      </c>
      <c r="W1103" s="21">
        <v>2.7434679334916798</v>
      </c>
    </row>
    <row r="1104" spans="1:67" s="21" customFormat="1">
      <c r="A1104" s="19" t="s">
        <v>141</v>
      </c>
      <c r="B1104" s="20">
        <v>40849</v>
      </c>
      <c r="C1104" s="21">
        <v>3.0052289522301332</v>
      </c>
      <c r="D1104" s="21">
        <v>100</v>
      </c>
      <c r="E1104" s="21">
        <v>1111.1099999999999</v>
      </c>
      <c r="F1104" s="21">
        <v>2869.4340451651019</v>
      </c>
      <c r="W1104" s="21">
        <v>3.6579572446555799</v>
      </c>
      <c r="BO1104" s="21">
        <v>2408.9525862068931</v>
      </c>
    </row>
    <row r="1105" spans="1:67" s="21" customFormat="1">
      <c r="A1105" s="19" t="s">
        <v>141</v>
      </c>
      <c r="B1105" s="20">
        <v>41217</v>
      </c>
      <c r="C1105" s="21">
        <v>4.0111012140406421</v>
      </c>
      <c r="D1105" s="21">
        <v>100</v>
      </c>
      <c r="E1105" s="21">
        <v>1111.1099999999999</v>
      </c>
      <c r="F1105" s="21">
        <v>5158.1045565575314</v>
      </c>
      <c r="W1105" s="21">
        <v>3.2719714964370499</v>
      </c>
      <c r="BO1105" s="21">
        <v>4553.084482758617</v>
      </c>
    </row>
    <row r="1106" spans="1:67" s="21" customFormat="1">
      <c r="A1106" s="19" t="s">
        <v>141</v>
      </c>
      <c r="B1106" s="20">
        <v>41579</v>
      </c>
      <c r="C1106" s="21">
        <v>5.0043217207706503</v>
      </c>
      <c r="D1106" s="21">
        <v>100</v>
      </c>
      <c r="E1106" s="21">
        <v>1111.1099999999999</v>
      </c>
      <c r="F1106" s="21">
        <v>5883.3151294709187</v>
      </c>
      <c r="W1106" s="21">
        <v>3.3313539192399002</v>
      </c>
      <c r="BO1106" s="21">
        <v>5249.3732758620572</v>
      </c>
    </row>
    <row r="1107" spans="1:67" s="21" customFormat="1">
      <c r="A1107" s="19" t="s">
        <v>158</v>
      </c>
      <c r="B1107" s="20">
        <v>40485</v>
      </c>
      <c r="C1107" s="21">
        <v>2.0061780852627833</v>
      </c>
      <c r="D1107" s="21">
        <v>100</v>
      </c>
      <c r="E1107" s="21">
        <v>1111.1099999999999</v>
      </c>
      <c r="F1107" s="21">
        <v>857.64114513874017</v>
      </c>
      <c r="W1107" s="21">
        <v>4.0639809808818201</v>
      </c>
      <c r="BO1107" s="21">
        <v>645.37313432835867</v>
      </c>
    </row>
    <row r="1108" spans="1:67" s="21" customFormat="1">
      <c r="A1108" s="19" t="s">
        <v>158</v>
      </c>
      <c r="B1108" s="20">
        <v>40663</v>
      </c>
      <c r="C1108" s="21">
        <v>2.4955919231310584</v>
      </c>
      <c r="D1108" s="21">
        <v>100</v>
      </c>
      <c r="E1108" s="21">
        <v>1111.1099999999999</v>
      </c>
      <c r="W1108" s="21">
        <v>2.6471009921431401</v>
      </c>
    </row>
    <row r="1109" spans="1:67" s="21" customFormat="1">
      <c r="A1109" s="19" t="s">
        <v>158</v>
      </c>
      <c r="B1109" s="20">
        <v>40852</v>
      </c>
      <c r="C1109" s="21">
        <v>3.0118139588231916</v>
      </c>
      <c r="D1109" s="21">
        <v>100</v>
      </c>
      <c r="E1109" s="21">
        <v>1111.1099999999999</v>
      </c>
      <c r="F1109" s="21">
        <v>2001.6782129743101</v>
      </c>
      <c r="W1109" s="21">
        <v>3.6492541982305098</v>
      </c>
      <c r="BO1109" s="21">
        <v>1627.4626865671598</v>
      </c>
    </row>
    <row r="1110" spans="1:67" s="21" customFormat="1">
      <c r="A1110" s="19" t="s">
        <v>158</v>
      </c>
      <c r="B1110" s="20">
        <v>41217</v>
      </c>
      <c r="C1110" s="21">
        <v>4.0114125136204581</v>
      </c>
      <c r="D1110" s="21">
        <v>100</v>
      </c>
      <c r="E1110" s="21">
        <v>1111.1099999999999</v>
      </c>
      <c r="F1110" s="21">
        <v>4387.4071454429823</v>
      </c>
      <c r="W1110" s="21">
        <v>3.5007194732204701</v>
      </c>
      <c r="BO1110" s="21">
        <v>3820.7960199004947</v>
      </c>
    </row>
    <row r="1111" spans="1:67" s="21" customFormat="1">
      <c r="A1111" s="19" t="s">
        <v>158</v>
      </c>
      <c r="B1111" s="20">
        <v>41581</v>
      </c>
      <c r="C1111" s="21">
        <v>5.0105574874743839</v>
      </c>
      <c r="D1111" s="21">
        <v>100</v>
      </c>
      <c r="E1111" s="21">
        <v>1111.1099999999999</v>
      </c>
      <c r="F1111" s="21">
        <v>4922.388739935197</v>
      </c>
      <c r="W1111" s="21">
        <v>3.1843597991731198</v>
      </c>
      <c r="BO1111" s="21">
        <v>4328.2089552238767</v>
      </c>
    </row>
    <row r="1112" spans="1:67" s="21" customFormat="1">
      <c r="A1112" s="19" t="s">
        <v>160</v>
      </c>
      <c r="B1112" s="20">
        <v>40487</v>
      </c>
      <c r="C1112" s="21">
        <v>2.0132320509679</v>
      </c>
      <c r="D1112" s="21">
        <v>100</v>
      </c>
      <c r="E1112" s="21">
        <v>1111.1099999999999</v>
      </c>
      <c r="F1112" s="21">
        <v>1152.1709567023954</v>
      </c>
      <c r="W1112" s="21">
        <v>4.17394829177245</v>
      </c>
      <c r="BO1112" s="21">
        <v>890.89552238805913</v>
      </c>
    </row>
    <row r="1113" spans="1:67" s="21" customFormat="1">
      <c r="A1113" s="19" t="s">
        <v>160</v>
      </c>
      <c r="B1113" s="20">
        <v>40666</v>
      </c>
      <c r="C1113" s="21">
        <v>2.5028179367801999</v>
      </c>
      <c r="D1113" s="21">
        <v>100</v>
      </c>
      <c r="E1113" s="21">
        <v>1111.1099999999999</v>
      </c>
      <c r="W1113" s="21">
        <v>2.8207260423237899</v>
      </c>
    </row>
    <row r="1114" spans="1:67" s="21" customFormat="1">
      <c r="A1114" s="19" t="s">
        <v>160</v>
      </c>
      <c r="B1114" s="20">
        <v>40852</v>
      </c>
      <c r="C1114" s="21">
        <v>3.0120016474894</v>
      </c>
      <c r="D1114" s="21">
        <v>100</v>
      </c>
      <c r="E1114" s="21">
        <v>1111.1099999999999</v>
      </c>
      <c r="F1114" s="21">
        <v>3601.7589145124907</v>
      </c>
      <c r="W1114" s="21">
        <v>3.7186990047287098</v>
      </c>
      <c r="BO1114" s="21">
        <v>3084.2288557213897</v>
      </c>
    </row>
    <row r="1115" spans="1:67" s="21" customFormat="1">
      <c r="A1115" s="19" t="s">
        <v>160</v>
      </c>
      <c r="B1115" s="20">
        <v>41217</v>
      </c>
      <c r="C1115" s="21">
        <v>4.0110684177324005</v>
      </c>
      <c r="D1115" s="21">
        <v>100</v>
      </c>
      <c r="E1115" s="21">
        <v>1111.1099999999999</v>
      </c>
      <c r="F1115" s="21">
        <v>6082.0461097822063</v>
      </c>
      <c r="W1115" s="21">
        <v>3.3734039946404399</v>
      </c>
      <c r="BO1115" s="21">
        <v>5441.243781094483</v>
      </c>
    </row>
    <row r="1116" spans="1:67" s="21" customFormat="1">
      <c r="A1116" s="19" t="s">
        <v>160</v>
      </c>
      <c r="B1116" s="20">
        <v>41584</v>
      </c>
      <c r="C1116" s="21">
        <v>5.0176896567904166</v>
      </c>
      <c r="D1116" s="21">
        <v>100</v>
      </c>
      <c r="E1116" s="21">
        <v>1111.1099999999999</v>
      </c>
      <c r="F1116" s="21">
        <v>7561.4439603573246</v>
      </c>
      <c r="W1116" s="21">
        <v>3.3232624461046698</v>
      </c>
      <c r="BO1116" s="21">
        <v>6881.6417910447653</v>
      </c>
    </row>
    <row r="1117" spans="1:67" s="21" customFormat="1">
      <c r="A1117" s="19" t="s">
        <v>161</v>
      </c>
      <c r="B1117" s="20">
        <v>40485</v>
      </c>
      <c r="C1117" s="21">
        <v>2.0065691033173918</v>
      </c>
      <c r="D1117" s="21">
        <v>100</v>
      </c>
      <c r="E1117" s="21">
        <v>1111.1099999999999</v>
      </c>
      <c r="F1117" s="21">
        <v>936.96780780308416</v>
      </c>
      <c r="W1117" s="21">
        <v>4.2086576610864004</v>
      </c>
      <c r="BO1117" s="21">
        <v>710.84577114427691</v>
      </c>
    </row>
    <row r="1118" spans="1:67" s="21" customFormat="1">
      <c r="A1118" s="19" t="s">
        <v>161</v>
      </c>
      <c r="B1118" s="20">
        <v>40669</v>
      </c>
      <c r="C1118" s="21">
        <v>2.5096842138190918</v>
      </c>
      <c r="D1118" s="21">
        <v>100</v>
      </c>
      <c r="E1118" s="21">
        <v>1111.1099999999999</v>
      </c>
      <c r="W1118" s="21">
        <v>2.8612485467162299</v>
      </c>
    </row>
    <row r="1119" spans="1:67" s="21" customFormat="1">
      <c r="A1119" s="19" t="s">
        <v>161</v>
      </c>
      <c r="B1119" s="20">
        <v>40852</v>
      </c>
      <c r="C1119" s="21">
        <v>3.0121424139890585</v>
      </c>
      <c r="D1119" s="21">
        <v>100</v>
      </c>
      <c r="E1119" s="21">
        <v>1111.1099999999999</v>
      </c>
      <c r="F1119" s="21">
        <v>3248.4010143208507</v>
      </c>
      <c r="W1119" s="21">
        <v>3.7707826096023598</v>
      </c>
      <c r="BO1119" s="21">
        <v>2756.865671641789</v>
      </c>
    </row>
    <row r="1120" spans="1:67" s="21" customFormat="1">
      <c r="A1120" s="19" t="s">
        <v>161</v>
      </c>
      <c r="B1120" s="20">
        <v>41217</v>
      </c>
      <c r="C1120" s="21">
        <v>4.0114125136204581</v>
      </c>
      <c r="D1120" s="21">
        <v>100</v>
      </c>
      <c r="E1120" s="21">
        <v>1111.1099999999999</v>
      </c>
      <c r="F1120" s="21">
        <v>5367.8277180042896</v>
      </c>
      <c r="W1120" s="21">
        <v>3.5007194732204701</v>
      </c>
      <c r="BO1120" s="21">
        <v>4753.781094527355</v>
      </c>
    </row>
    <row r="1121" spans="1:68" s="21" customFormat="1">
      <c r="A1121" s="19" t="s">
        <v>161</v>
      </c>
      <c r="B1121" s="20">
        <v>41582</v>
      </c>
      <c r="C1121" s="21">
        <v>5.0113395235836</v>
      </c>
      <c r="D1121" s="21">
        <v>100</v>
      </c>
      <c r="E1121" s="21">
        <v>1111.1099999999999</v>
      </c>
      <c r="F1121" s="21">
        <v>6098.9791314886816</v>
      </c>
      <c r="W1121" s="21">
        <v>3.4737131595822799</v>
      </c>
      <c r="BO1121" s="21">
        <v>5457.6119402984787</v>
      </c>
    </row>
    <row r="1122" spans="1:68" s="21" customFormat="1">
      <c r="A1122" s="19" t="s">
        <v>159</v>
      </c>
      <c r="B1122" s="20">
        <v>40482</v>
      </c>
      <c r="C1122" s="21">
        <v>1.9995307783344665</v>
      </c>
      <c r="D1122" s="21">
        <v>100</v>
      </c>
      <c r="E1122" s="21">
        <v>1111.1099999999999</v>
      </c>
      <c r="F1122" s="21">
        <v>1171.5460570858093</v>
      </c>
      <c r="W1122" s="21">
        <v>4.1044774174039498</v>
      </c>
      <c r="BO1122" s="21">
        <v>907.26368159203628</v>
      </c>
    </row>
    <row r="1123" spans="1:68" s="21" customFormat="1">
      <c r="A1123" s="19" t="s">
        <v>159</v>
      </c>
      <c r="B1123" s="20">
        <v>40666</v>
      </c>
      <c r="C1123" s="21">
        <v>2.5026146073917999</v>
      </c>
      <c r="D1123" s="21">
        <v>100</v>
      </c>
      <c r="E1123" s="21">
        <v>1111.1099999999999</v>
      </c>
      <c r="W1123" s="21">
        <v>2.7454941686174101</v>
      </c>
    </row>
    <row r="1124" spans="1:68" s="21" customFormat="1">
      <c r="A1124" s="19" t="s">
        <v>159</v>
      </c>
      <c r="B1124" s="20">
        <v>40847</v>
      </c>
      <c r="C1124" s="21">
        <v>2.9985819078552916</v>
      </c>
      <c r="D1124" s="21">
        <v>100</v>
      </c>
      <c r="E1124" s="21">
        <v>1111.1099999999999</v>
      </c>
      <c r="F1124" s="21">
        <v>3496.0525985928389</v>
      </c>
      <c r="W1124" s="21">
        <v>3.7533953401075002</v>
      </c>
      <c r="BO1124" s="21">
        <v>2986.019900497512</v>
      </c>
    </row>
    <row r="1125" spans="1:68" s="21" customFormat="1">
      <c r="A1125" s="19" t="s">
        <v>159</v>
      </c>
      <c r="B1125" s="20">
        <v>41214</v>
      </c>
      <c r="C1125" s="21">
        <v>4.0047964881365088</v>
      </c>
      <c r="D1125" s="21">
        <v>100</v>
      </c>
      <c r="E1125" s="21">
        <v>1111.1099999999999</v>
      </c>
      <c r="F1125" s="21">
        <v>6200.5117471765379</v>
      </c>
      <c r="W1125" s="21">
        <v>3.5527900441589702</v>
      </c>
      <c r="BO1125" s="21">
        <v>5555.8208955223599</v>
      </c>
    </row>
    <row r="1126" spans="1:68" s="21" customFormat="1">
      <c r="A1126" s="19" t="s">
        <v>159</v>
      </c>
      <c r="B1126" s="20">
        <v>41582</v>
      </c>
      <c r="C1126" s="21">
        <v>5.0109641462511751</v>
      </c>
      <c r="D1126" s="21">
        <v>100</v>
      </c>
      <c r="E1126" s="21">
        <v>1111.1099999999999</v>
      </c>
      <c r="F1126" s="21">
        <v>7578.1447129987646</v>
      </c>
      <c r="W1126" s="21">
        <v>3.33482354658589</v>
      </c>
      <c r="BO1126" s="21">
        <v>6898.0099502487165</v>
      </c>
    </row>
    <row r="1127" spans="1:68" s="21" customFormat="1">
      <c r="A1127" s="19" t="s">
        <v>145</v>
      </c>
      <c r="B1127" s="20">
        <v>37546</v>
      </c>
      <c r="C1127" s="21">
        <v>1</v>
      </c>
      <c r="D1127" s="21">
        <v>100</v>
      </c>
      <c r="E1127" s="21">
        <v>1111.1099999999999</v>
      </c>
      <c r="F1127" s="21">
        <v>1540</v>
      </c>
      <c r="H1127" s="21">
        <v>379.45066124109866</v>
      </c>
      <c r="M1127" s="21">
        <v>700</v>
      </c>
      <c r="S1127" s="21">
        <v>6300.0063000063001</v>
      </c>
      <c r="W1127" s="21">
        <v>3.73</v>
      </c>
      <c r="AB1127" s="21">
        <v>8.3000000000000007</v>
      </c>
      <c r="AC1127" s="21">
        <v>7</v>
      </c>
      <c r="AF1127" s="21">
        <f t="shared" ref="AF1127:AF1135" si="35">0.0256*AC1127^3.222</f>
        <v>13.525267094703191</v>
      </c>
      <c r="BO1127" s="21">
        <v>700</v>
      </c>
    </row>
    <row r="1128" spans="1:68" s="21" customFormat="1">
      <c r="A1128" s="19" t="s">
        <v>145</v>
      </c>
      <c r="B1128" s="20">
        <v>37911</v>
      </c>
      <c r="C1128" s="21">
        <v>2</v>
      </c>
      <c r="D1128" s="21">
        <v>100</v>
      </c>
      <c r="E1128" s="21">
        <v>1111.1099999999999</v>
      </c>
      <c r="F1128" s="21">
        <v>6600</v>
      </c>
      <c r="H1128" s="21">
        <v>628.37162837162839</v>
      </c>
      <c r="M1128" s="21">
        <v>5240</v>
      </c>
      <c r="S1128" s="21">
        <v>47160.047160047165</v>
      </c>
      <c r="W1128" s="21">
        <v>6.29</v>
      </c>
      <c r="AB1128" s="21">
        <v>17.399999999999999</v>
      </c>
      <c r="AC1128" s="21">
        <v>12.6</v>
      </c>
      <c r="AF1128" s="21">
        <f t="shared" si="35"/>
        <v>89.873956650148358</v>
      </c>
      <c r="BO1128" s="21">
        <v>5240</v>
      </c>
    </row>
    <row r="1129" spans="1:68" s="21" customFormat="1">
      <c r="A1129" s="19" t="s">
        <v>145</v>
      </c>
      <c r="B1129" s="20">
        <v>38277</v>
      </c>
      <c r="C1129" s="21">
        <v>3</v>
      </c>
      <c r="D1129" s="21">
        <v>100</v>
      </c>
      <c r="E1129" s="21">
        <v>1111.1099999999999</v>
      </c>
      <c r="F1129" s="21">
        <v>10110</v>
      </c>
      <c r="M1129" s="21">
        <v>9040</v>
      </c>
      <c r="S1129" s="21">
        <v>81360.081360081371</v>
      </c>
      <c r="W1129" s="21">
        <v>4.6900000000000004</v>
      </c>
      <c r="AB1129" s="21">
        <v>22</v>
      </c>
      <c r="AC1129" s="21">
        <v>15.1</v>
      </c>
      <c r="AF1129" s="21">
        <f t="shared" si="35"/>
        <v>161.02884929409333</v>
      </c>
      <c r="BO1129" s="21">
        <v>9040</v>
      </c>
    </row>
    <row r="1130" spans="1:68" s="21" customFormat="1">
      <c r="A1130" s="19" t="s">
        <v>144</v>
      </c>
      <c r="B1130" s="20">
        <v>37546</v>
      </c>
      <c r="C1130" s="21">
        <v>1</v>
      </c>
      <c r="D1130" s="21">
        <v>100</v>
      </c>
      <c r="E1130" s="21">
        <v>1111.1099999999999</v>
      </c>
      <c r="F1130" s="21">
        <v>1240</v>
      </c>
      <c r="H1130" s="21">
        <v>257.48502994011977</v>
      </c>
      <c r="M1130" s="21">
        <v>700</v>
      </c>
      <c r="S1130" s="21">
        <v>6300.0063000063001</v>
      </c>
      <c r="W1130" s="21">
        <v>2.58</v>
      </c>
      <c r="AB1130" s="21">
        <v>8.8000000000000007</v>
      </c>
      <c r="AC1130" s="21">
        <v>6.4</v>
      </c>
      <c r="AF1130" s="21">
        <f t="shared" si="35"/>
        <v>10.133321960875644</v>
      </c>
      <c r="BO1130" s="21">
        <v>700</v>
      </c>
    </row>
    <row r="1131" spans="1:68" s="21" customFormat="1">
      <c r="A1131" s="19" t="s">
        <v>144</v>
      </c>
      <c r="B1131" s="20">
        <v>37911</v>
      </c>
      <c r="C1131" s="21">
        <v>2</v>
      </c>
      <c r="D1131" s="21">
        <v>100</v>
      </c>
      <c r="E1131" s="21">
        <v>1111.1099999999999</v>
      </c>
      <c r="F1131" s="21">
        <v>5190</v>
      </c>
      <c r="H1131" s="21">
        <v>400.95238095238096</v>
      </c>
      <c r="M1131" s="21">
        <v>4220</v>
      </c>
      <c r="S1131" s="21">
        <v>37980.037980037981</v>
      </c>
      <c r="W1131" s="21">
        <v>4.21</v>
      </c>
      <c r="AB1131" s="21">
        <v>16.7</v>
      </c>
      <c r="AC1131" s="21">
        <v>11.6</v>
      </c>
      <c r="AF1131" s="21">
        <f t="shared" si="35"/>
        <v>68.853117147360436</v>
      </c>
      <c r="BO1131" s="21">
        <v>4220</v>
      </c>
    </row>
    <row r="1132" spans="1:68" s="21" customFormat="1">
      <c r="A1132" s="19" t="s">
        <v>144</v>
      </c>
      <c r="B1132" s="20">
        <v>38277</v>
      </c>
      <c r="C1132" s="21">
        <v>3</v>
      </c>
      <c r="D1132" s="21">
        <v>100</v>
      </c>
      <c r="E1132" s="21">
        <v>1111.1099999999999</v>
      </c>
      <c r="F1132" s="21">
        <v>7760</v>
      </c>
      <c r="M1132" s="21">
        <v>7070</v>
      </c>
      <c r="S1132" s="21">
        <v>63630.06363006364</v>
      </c>
      <c r="W1132" s="21">
        <v>3.05</v>
      </c>
      <c r="AB1132" s="21">
        <v>20.6</v>
      </c>
      <c r="AC1132" s="21">
        <v>13.3</v>
      </c>
      <c r="AF1132" s="21">
        <f t="shared" si="35"/>
        <v>106.97688616818218</v>
      </c>
      <c r="BO1132" s="21">
        <v>7070</v>
      </c>
    </row>
    <row r="1133" spans="1:68" s="21" customFormat="1">
      <c r="A1133" s="19" t="s">
        <v>143</v>
      </c>
      <c r="B1133" s="20">
        <v>37546</v>
      </c>
      <c r="C1133" s="21">
        <v>1</v>
      </c>
      <c r="D1133" s="21">
        <v>100</v>
      </c>
      <c r="E1133" s="21">
        <v>1111.1099999999999</v>
      </c>
      <c r="F1133" s="21">
        <v>1190</v>
      </c>
      <c r="H1133" s="21">
        <v>316.23931623931628</v>
      </c>
      <c r="M1133" s="21">
        <v>520</v>
      </c>
      <c r="S1133" s="21">
        <v>4680.0046800046803</v>
      </c>
      <c r="W1133" s="21">
        <v>2.96</v>
      </c>
      <c r="AB1133" s="21">
        <v>7.6</v>
      </c>
      <c r="AC1133" s="21">
        <v>6.1</v>
      </c>
      <c r="AF1133" s="21">
        <f t="shared" si="35"/>
        <v>8.6810587170354712</v>
      </c>
      <c r="BO1133" s="21">
        <v>520</v>
      </c>
    </row>
    <row r="1134" spans="1:68" s="21" customFormat="1">
      <c r="A1134" s="19" t="s">
        <v>143</v>
      </c>
      <c r="B1134" s="20">
        <v>37911</v>
      </c>
      <c r="C1134" s="21">
        <v>2</v>
      </c>
      <c r="D1134" s="21">
        <v>100</v>
      </c>
      <c r="E1134" s="21">
        <v>1111.1099999999999</v>
      </c>
      <c r="F1134" s="21">
        <v>4480</v>
      </c>
      <c r="H1134" s="21">
        <v>440.25834230355218</v>
      </c>
      <c r="M1134" s="21">
        <v>3470</v>
      </c>
      <c r="S1134" s="21">
        <v>31230.031230031236</v>
      </c>
      <c r="W1134" s="21">
        <v>4.09</v>
      </c>
      <c r="AB1134" s="21">
        <v>15.7</v>
      </c>
      <c r="AC1134" s="21">
        <v>11</v>
      </c>
      <c r="AF1134" s="21">
        <f t="shared" si="35"/>
        <v>58.023937531315084</v>
      </c>
      <c r="BO1134" s="21">
        <v>3470</v>
      </c>
    </row>
    <row r="1135" spans="1:68" s="21" customFormat="1">
      <c r="A1135" s="19" t="s">
        <v>143</v>
      </c>
      <c r="B1135" s="20">
        <v>38277</v>
      </c>
      <c r="C1135" s="21">
        <v>3</v>
      </c>
      <c r="D1135" s="21">
        <v>100</v>
      </c>
      <c r="E1135" s="21">
        <v>1111.1099999999999</v>
      </c>
      <c r="F1135" s="21">
        <v>8000</v>
      </c>
      <c r="M1135" s="21">
        <v>7070</v>
      </c>
      <c r="S1135" s="21">
        <v>63630.06363006364</v>
      </c>
      <c r="W1135" s="21">
        <v>3.67</v>
      </c>
      <c r="AB1135" s="21">
        <v>20.6</v>
      </c>
      <c r="AC1135" s="21">
        <v>13.3</v>
      </c>
      <c r="AF1135" s="21">
        <f t="shared" si="35"/>
        <v>106.97688616818218</v>
      </c>
      <c r="BO1135" s="21">
        <v>7070</v>
      </c>
    </row>
    <row r="1136" spans="1:68" s="21" customFormat="1">
      <c r="A1136" s="19" t="s">
        <v>66</v>
      </c>
      <c r="B1136" s="20">
        <v>33510</v>
      </c>
      <c r="C1136" s="21">
        <v>0.24929999999999999</v>
      </c>
      <c r="D1136" s="21">
        <v>100</v>
      </c>
      <c r="E1136" s="21">
        <v>1111.1099999999999</v>
      </c>
      <c r="F1136" s="21">
        <v>2E-3</v>
      </c>
      <c r="H1136" s="21">
        <v>1E-3</v>
      </c>
      <c r="M1136" s="21">
        <v>1E-3</v>
      </c>
      <c r="W1136" s="21">
        <v>0.01</v>
      </c>
      <c r="BP1136" s="21">
        <v>1E-4</v>
      </c>
    </row>
    <row r="1137" spans="1:76" s="21" customFormat="1">
      <c r="A1137" s="19" t="s">
        <v>66</v>
      </c>
      <c r="B1137" s="20">
        <v>33541</v>
      </c>
      <c r="C1137" s="21">
        <v>0.3342</v>
      </c>
      <c r="D1137" s="21">
        <v>100</v>
      </c>
      <c r="E1137" s="21">
        <v>1111.1099999999999</v>
      </c>
      <c r="F1137" s="21">
        <v>9.3000000000000007</v>
      </c>
      <c r="H1137" s="21">
        <v>5.3</v>
      </c>
      <c r="M1137" s="21">
        <v>4</v>
      </c>
      <c r="V1137" s="43">
        <v>1.886792452830189E-2</v>
      </c>
      <c r="W1137" s="21">
        <v>0.1</v>
      </c>
      <c r="BP1137" s="21">
        <v>1E-4</v>
      </c>
      <c r="BX1137" s="44"/>
    </row>
    <row r="1138" spans="1:76" s="21" customFormat="1">
      <c r="A1138" s="19" t="s">
        <v>66</v>
      </c>
      <c r="B1138" s="20">
        <v>33571</v>
      </c>
      <c r="C1138" s="21">
        <v>0.41639999999999999</v>
      </c>
      <c r="D1138" s="21">
        <v>100</v>
      </c>
      <c r="E1138" s="21">
        <v>1111.1099999999999</v>
      </c>
      <c r="F1138" s="21">
        <v>19.299999999999997</v>
      </c>
      <c r="H1138" s="21">
        <v>10.6</v>
      </c>
      <c r="M1138" s="21">
        <v>8.6999999999999993</v>
      </c>
      <c r="V1138" s="43">
        <v>9.4339622641509448E-3</v>
      </c>
      <c r="W1138" s="21">
        <v>0.1</v>
      </c>
      <c r="BP1138" s="21">
        <v>1E-4</v>
      </c>
      <c r="BX1138" s="44"/>
    </row>
    <row r="1139" spans="1:76" s="21" customFormat="1">
      <c r="A1139" s="19" t="s">
        <v>66</v>
      </c>
      <c r="B1139" s="20">
        <v>33603</v>
      </c>
      <c r="C1139" s="21">
        <v>0.50139999999999996</v>
      </c>
      <c r="D1139" s="21">
        <v>100</v>
      </c>
      <c r="E1139" s="21">
        <v>1111.1099999999999</v>
      </c>
      <c r="F1139" s="21">
        <v>31.3</v>
      </c>
      <c r="H1139" s="21">
        <v>15.9</v>
      </c>
      <c r="M1139" s="21">
        <v>15.4</v>
      </c>
      <c r="V1139" s="43">
        <v>1.2578616352201259E-2</v>
      </c>
      <c r="W1139" s="21">
        <v>0.2</v>
      </c>
      <c r="BP1139" s="21">
        <v>1E-4</v>
      </c>
      <c r="BX1139" s="44"/>
    </row>
    <row r="1140" spans="1:76" s="21" customFormat="1">
      <c r="A1140" s="19" t="s">
        <v>66</v>
      </c>
      <c r="B1140" s="20">
        <v>33633</v>
      </c>
      <c r="C1140" s="21">
        <v>0.58630000000000004</v>
      </c>
      <c r="D1140" s="21">
        <v>100</v>
      </c>
      <c r="E1140" s="21">
        <v>1111.1099999999999</v>
      </c>
      <c r="F1140" s="21">
        <v>44.7</v>
      </c>
      <c r="H1140" s="21">
        <v>21.2</v>
      </c>
      <c r="M1140" s="21">
        <v>23.5</v>
      </c>
      <c r="V1140" s="43">
        <v>9.4339622641509448E-3</v>
      </c>
      <c r="W1140" s="21">
        <v>0.2</v>
      </c>
      <c r="BP1140" s="21">
        <v>1E-4</v>
      </c>
      <c r="BX1140" s="44"/>
    </row>
    <row r="1141" spans="1:76" s="21" customFormat="1">
      <c r="A1141" s="19" t="s">
        <v>66</v>
      </c>
      <c r="B1141" s="20">
        <v>33663</v>
      </c>
      <c r="C1141" s="21">
        <v>0.66579999999999995</v>
      </c>
      <c r="D1141" s="21">
        <v>100</v>
      </c>
      <c r="E1141" s="21">
        <v>1111.1099999999999</v>
      </c>
      <c r="F1141" s="21">
        <v>60</v>
      </c>
      <c r="H1141" s="21">
        <v>26.5</v>
      </c>
      <c r="M1141" s="21">
        <v>33.5</v>
      </c>
      <c r="V1141" s="43">
        <v>1.1320754716981131E-2</v>
      </c>
      <c r="W1141" s="21">
        <v>0.3</v>
      </c>
      <c r="BP1141" s="21">
        <v>1E-4</v>
      </c>
      <c r="BX1141" s="44"/>
    </row>
    <row r="1142" spans="1:76" s="21" customFormat="1">
      <c r="A1142" s="19" t="s">
        <v>66</v>
      </c>
      <c r="B1142" s="20">
        <v>33694</v>
      </c>
      <c r="C1142" s="21">
        <v>0.75070000000000003</v>
      </c>
      <c r="D1142" s="21">
        <v>100</v>
      </c>
      <c r="E1142" s="21">
        <v>1111.1099999999999</v>
      </c>
      <c r="F1142" s="21">
        <v>75.400000000000006</v>
      </c>
      <c r="H1142" s="21">
        <v>31.8</v>
      </c>
      <c r="M1142" s="21">
        <v>43.6</v>
      </c>
      <c r="V1142" s="43">
        <v>9.433962264150943E-3</v>
      </c>
      <c r="W1142" s="21">
        <v>0.3</v>
      </c>
      <c r="BP1142" s="21">
        <v>1E-4</v>
      </c>
      <c r="BX1142" s="44"/>
    </row>
    <row r="1143" spans="1:76" s="21" customFormat="1">
      <c r="A1143" s="19" t="s">
        <v>66</v>
      </c>
      <c r="B1143" s="20">
        <v>33724</v>
      </c>
      <c r="C1143" s="21">
        <v>0.83289999999999997</v>
      </c>
      <c r="D1143" s="21">
        <v>100</v>
      </c>
      <c r="E1143" s="21">
        <v>1111.1099999999999</v>
      </c>
      <c r="F1143" s="21">
        <v>89.4</v>
      </c>
      <c r="H1143" s="21">
        <v>37.1</v>
      </c>
      <c r="M1143" s="21">
        <v>52.3</v>
      </c>
      <c r="V1143" s="43">
        <v>1.078167115902965E-2</v>
      </c>
      <c r="W1143" s="21">
        <v>0.4</v>
      </c>
      <c r="BP1143" s="21">
        <v>1E-4</v>
      </c>
      <c r="BX1143" s="44"/>
    </row>
    <row r="1144" spans="1:76" s="21" customFormat="1">
      <c r="A1144" s="19" t="s">
        <v>66</v>
      </c>
      <c r="B1144" s="20">
        <v>33754</v>
      </c>
      <c r="C1144" s="21">
        <v>0.91779999999999995</v>
      </c>
      <c r="D1144" s="21">
        <v>100</v>
      </c>
      <c r="E1144" s="21">
        <v>1111.1099999999999</v>
      </c>
      <c r="F1144" s="21">
        <v>101.4</v>
      </c>
      <c r="H1144" s="21">
        <v>42.4</v>
      </c>
      <c r="M1144" s="21">
        <v>59</v>
      </c>
      <c r="V1144" s="43">
        <v>1.179245283018868E-2</v>
      </c>
      <c r="W1144" s="21">
        <v>0.5</v>
      </c>
      <c r="BP1144" s="21">
        <v>1E-4</v>
      </c>
      <c r="BX1144" s="44"/>
    </row>
    <row r="1145" spans="1:76" s="21" customFormat="1">
      <c r="A1145" s="19" t="s">
        <v>66</v>
      </c>
      <c r="B1145" s="20">
        <v>33785</v>
      </c>
      <c r="C1145" s="21">
        <v>1</v>
      </c>
      <c r="D1145" s="21">
        <v>100</v>
      </c>
      <c r="E1145" s="21">
        <v>1111.1099999999999</v>
      </c>
      <c r="F1145" s="21">
        <v>112</v>
      </c>
      <c r="H1145" s="21">
        <v>47.7</v>
      </c>
      <c r="M1145" s="21">
        <v>64.3</v>
      </c>
      <c r="V1145" s="43">
        <v>1.0482180293501047E-2</v>
      </c>
      <c r="W1145" s="21">
        <v>0.5</v>
      </c>
      <c r="BP1145" s="21">
        <v>1E-4</v>
      </c>
      <c r="BX1145" s="44"/>
    </row>
    <row r="1146" spans="1:76" s="21" customFormat="1">
      <c r="A1146" s="19" t="s">
        <v>66</v>
      </c>
      <c r="B1146" s="20">
        <v>33815</v>
      </c>
      <c r="C1146" s="21">
        <v>1.0832999999999999</v>
      </c>
      <c r="D1146" s="21">
        <v>100</v>
      </c>
      <c r="E1146" s="21">
        <v>1111.1099999999999</v>
      </c>
      <c r="F1146" s="21">
        <v>120</v>
      </c>
      <c r="H1146" s="21">
        <v>53</v>
      </c>
      <c r="M1146" s="21">
        <v>67</v>
      </c>
      <c r="V1146" s="43">
        <v>1.1320754716981131E-2</v>
      </c>
      <c r="W1146" s="21">
        <v>0.6</v>
      </c>
      <c r="BP1146" s="21">
        <v>1E-4</v>
      </c>
      <c r="BX1146" s="44"/>
    </row>
    <row r="1147" spans="1:76" s="21" customFormat="1">
      <c r="A1147" s="19" t="s">
        <v>66</v>
      </c>
      <c r="B1147" s="20">
        <v>33846</v>
      </c>
      <c r="C1147" s="21">
        <v>1.1679999999999999</v>
      </c>
      <c r="D1147" s="21">
        <v>100</v>
      </c>
      <c r="E1147" s="21">
        <v>1111.1099999999999</v>
      </c>
      <c r="F1147" s="21">
        <v>174.7</v>
      </c>
      <c r="H1147" s="21">
        <v>77.7</v>
      </c>
      <c r="M1147" s="21">
        <v>97</v>
      </c>
      <c r="V1147" s="43">
        <v>1.1583011583011582E-2</v>
      </c>
      <c r="W1147" s="21">
        <v>0.9</v>
      </c>
      <c r="BP1147" s="21">
        <v>1E-4</v>
      </c>
      <c r="BX1147" s="44"/>
    </row>
    <row r="1148" spans="1:76" s="21" customFormat="1">
      <c r="A1148" s="19" t="s">
        <v>66</v>
      </c>
      <c r="B1148" s="20">
        <v>33876</v>
      </c>
      <c r="C1148" s="21">
        <v>1.25</v>
      </c>
      <c r="D1148" s="21">
        <v>100</v>
      </c>
      <c r="E1148" s="21">
        <v>1111.1099999999999</v>
      </c>
      <c r="F1148" s="21">
        <v>229.2</v>
      </c>
      <c r="H1148" s="21">
        <v>102.3</v>
      </c>
      <c r="M1148" s="21">
        <v>126.9</v>
      </c>
      <c r="V1148" s="43">
        <v>1.1730205278592375E-2</v>
      </c>
      <c r="W1148" s="21">
        <v>1.2</v>
      </c>
      <c r="BP1148" s="21">
        <v>1E-4</v>
      </c>
      <c r="BX1148" s="44"/>
    </row>
    <row r="1149" spans="1:76" s="21" customFormat="1">
      <c r="A1149" s="19" t="s">
        <v>66</v>
      </c>
      <c r="B1149" s="20">
        <v>33907</v>
      </c>
      <c r="C1149" s="21">
        <v>1.3347</v>
      </c>
      <c r="D1149" s="21">
        <v>100</v>
      </c>
      <c r="E1149" s="21">
        <v>1111.1099999999999</v>
      </c>
      <c r="F1149" s="21">
        <v>296.7</v>
      </c>
      <c r="H1149" s="21">
        <v>127</v>
      </c>
      <c r="M1149" s="21">
        <v>169.7</v>
      </c>
      <c r="V1149" s="43">
        <v>1.1811023622047244E-2</v>
      </c>
      <c r="W1149" s="21">
        <v>1.5</v>
      </c>
      <c r="BP1149" s="21">
        <v>1E-4</v>
      </c>
      <c r="BX1149" s="44"/>
    </row>
    <row r="1150" spans="1:76" s="21" customFormat="1">
      <c r="A1150" s="19" t="s">
        <v>66</v>
      </c>
      <c r="B1150" s="20">
        <v>33937</v>
      </c>
      <c r="C1150" s="21">
        <v>1.4167000000000001</v>
      </c>
      <c r="D1150" s="21">
        <v>100</v>
      </c>
      <c r="E1150" s="21">
        <v>1111.1099999999999</v>
      </c>
      <c r="F1150" s="21">
        <v>373.6</v>
      </c>
      <c r="H1150" s="21">
        <v>151.69999999999999</v>
      </c>
      <c r="M1150" s="21">
        <v>221.9</v>
      </c>
      <c r="V1150" s="43">
        <f t="shared" ref="V1150" si="36">W1150/H1150</f>
        <v>1.1206328279499012E-2</v>
      </c>
      <c r="W1150" s="21">
        <v>1.7</v>
      </c>
      <c r="BP1150" s="21">
        <v>1E-4</v>
      </c>
      <c r="BX1150" s="44"/>
    </row>
    <row r="1151" spans="1:76" s="21" customFormat="1">
      <c r="A1151" s="19" t="s">
        <v>66</v>
      </c>
      <c r="B1151" s="20">
        <v>33968</v>
      </c>
      <c r="C1151" s="21">
        <v>1.5014000000000001</v>
      </c>
      <c r="D1151" s="21">
        <v>100</v>
      </c>
      <c r="E1151" s="21">
        <v>1111.1099999999999</v>
      </c>
      <c r="F1151" s="21">
        <v>468.3</v>
      </c>
      <c r="H1151" s="21">
        <v>176.3</v>
      </c>
      <c r="M1151" s="21">
        <v>292</v>
      </c>
      <c r="V1151" s="43">
        <v>1.1344299489506523E-2</v>
      </c>
      <c r="W1151" s="21">
        <v>2</v>
      </c>
      <c r="BP1151" s="21">
        <v>1E-4</v>
      </c>
      <c r="BX1151" s="44"/>
    </row>
    <row r="1152" spans="1:76" s="21" customFormat="1">
      <c r="A1152" s="19" t="s">
        <v>66</v>
      </c>
      <c r="B1152" s="20">
        <v>33998</v>
      </c>
      <c r="C1152" s="21">
        <v>1.5861000000000001</v>
      </c>
      <c r="D1152" s="21">
        <v>100</v>
      </c>
      <c r="E1152" s="21">
        <v>1111.1099999999999</v>
      </c>
      <c r="F1152" s="21">
        <v>574</v>
      </c>
      <c r="H1152" s="21">
        <v>201</v>
      </c>
      <c r="M1152" s="21">
        <v>373</v>
      </c>
      <c r="V1152" s="43">
        <v>1.1442786069651741E-2</v>
      </c>
      <c r="W1152" s="21">
        <v>2.2999999999999998</v>
      </c>
      <c r="BP1152" s="21">
        <v>1E-4</v>
      </c>
      <c r="BX1152" s="44"/>
    </row>
    <row r="1153" spans="1:76" s="21" customFormat="1">
      <c r="A1153" s="19" t="s">
        <v>66</v>
      </c>
      <c r="B1153" s="20">
        <v>34026</v>
      </c>
      <c r="C1153" s="21">
        <v>1.6626000000000001</v>
      </c>
      <c r="D1153" s="21">
        <v>100</v>
      </c>
      <c r="E1153" s="21">
        <v>1111.1099999999999</v>
      </c>
      <c r="F1153" s="21">
        <v>859.4</v>
      </c>
      <c r="H1153" s="21">
        <v>294.39999999999998</v>
      </c>
      <c r="M1153" s="21">
        <v>565</v>
      </c>
      <c r="V1153" s="43">
        <v>9.5108695652173919E-3</v>
      </c>
      <c r="W1153" s="21">
        <v>2.8</v>
      </c>
      <c r="BP1153" s="21">
        <v>1E-4</v>
      </c>
      <c r="BX1153" s="44"/>
    </row>
    <row r="1154" spans="1:76" s="21" customFormat="1">
      <c r="A1154" s="19" t="s">
        <v>66</v>
      </c>
      <c r="B1154" s="20">
        <v>34057</v>
      </c>
      <c r="C1154" s="21">
        <v>1.7473000000000001</v>
      </c>
      <c r="D1154" s="21">
        <v>100</v>
      </c>
      <c r="E1154" s="21">
        <v>1111.1099999999999</v>
      </c>
      <c r="F1154" s="21">
        <v>1107.7</v>
      </c>
      <c r="H1154" s="21">
        <v>342.5</v>
      </c>
      <c r="M1154" s="21">
        <v>765.2</v>
      </c>
      <c r="V1154" s="43">
        <v>9.3430656934306577E-3</v>
      </c>
      <c r="W1154" s="21">
        <v>3.2</v>
      </c>
      <c r="BP1154" s="21">
        <v>1E-4</v>
      </c>
      <c r="BX1154" s="44"/>
    </row>
    <row r="1155" spans="1:76" s="21" customFormat="1">
      <c r="A1155" s="19" t="s">
        <v>66</v>
      </c>
      <c r="B1155" s="20">
        <v>34087</v>
      </c>
      <c r="C1155" s="21">
        <v>1.8291999999999999</v>
      </c>
      <c r="D1155" s="21">
        <v>100</v>
      </c>
      <c r="E1155" s="21">
        <v>1111.1099999999999</v>
      </c>
      <c r="F1155" s="21">
        <v>1314</v>
      </c>
      <c r="H1155" s="21">
        <v>387.8</v>
      </c>
      <c r="M1155" s="21">
        <v>926.2</v>
      </c>
      <c r="V1155" s="43">
        <v>9.283135636926251E-3</v>
      </c>
      <c r="W1155" s="21">
        <v>3.6</v>
      </c>
      <c r="BP1155" s="21">
        <v>4.6974999999999998</v>
      </c>
      <c r="BX1155" s="44"/>
    </row>
    <row r="1156" spans="1:76" s="21" customFormat="1">
      <c r="A1156" s="19" t="s">
        <v>66</v>
      </c>
      <c r="B1156" s="20">
        <v>34118</v>
      </c>
      <c r="C1156" s="21">
        <v>1.9138999999999999</v>
      </c>
      <c r="D1156" s="21">
        <v>100</v>
      </c>
      <c r="E1156" s="21">
        <v>1111.1099999999999</v>
      </c>
      <c r="F1156" s="21">
        <v>1460.1</v>
      </c>
      <c r="H1156" s="21">
        <v>413.3</v>
      </c>
      <c r="M1156" s="21">
        <v>1046.8</v>
      </c>
      <c r="V1156" s="43">
        <v>9.9201548511976753E-3</v>
      </c>
      <c r="W1156" s="21">
        <v>4.0999999999999996</v>
      </c>
      <c r="BP1156" s="21">
        <v>3.9375</v>
      </c>
      <c r="BX1156" s="44"/>
    </row>
    <row r="1157" spans="1:76" s="21" customFormat="1">
      <c r="A1157" s="19" t="s">
        <v>66</v>
      </c>
      <c r="B1157" s="20">
        <v>34148</v>
      </c>
      <c r="C1157" s="21">
        <v>1.9959</v>
      </c>
      <c r="D1157" s="21">
        <v>100</v>
      </c>
      <c r="E1157" s="21">
        <v>1111.1099999999999</v>
      </c>
      <c r="F1157" s="21">
        <v>1591.1999999999998</v>
      </c>
      <c r="H1157" s="21">
        <v>452.9</v>
      </c>
      <c r="M1157" s="21">
        <v>1138.3</v>
      </c>
      <c r="V1157" s="43">
        <v>9.9359682049017448E-3</v>
      </c>
      <c r="W1157" s="21">
        <v>4.5</v>
      </c>
      <c r="BP1157" s="21">
        <v>3.2549999999999999</v>
      </c>
      <c r="BX1157" s="44"/>
    </row>
    <row r="1158" spans="1:76" s="21" customFormat="1">
      <c r="A1158" s="19" t="s">
        <v>66</v>
      </c>
      <c r="B1158" s="20">
        <v>34180</v>
      </c>
      <c r="C1158" s="21">
        <v>2.0821999999999998</v>
      </c>
      <c r="D1158" s="21">
        <v>100</v>
      </c>
      <c r="E1158" s="21">
        <v>1111.1099999999999</v>
      </c>
      <c r="F1158" s="21">
        <v>1685</v>
      </c>
      <c r="H1158" s="21">
        <v>484</v>
      </c>
      <c r="M1158" s="21">
        <v>1201</v>
      </c>
      <c r="V1158" s="43">
        <v>1.0123966942148762E-2</v>
      </c>
      <c r="W1158" s="21">
        <v>4.9000000000000004</v>
      </c>
      <c r="BP1158" s="21">
        <v>2.5912500000000001</v>
      </c>
      <c r="BX1158" s="44"/>
    </row>
    <row r="1159" spans="1:76" s="21" customFormat="1">
      <c r="A1159" s="19" t="s">
        <v>66</v>
      </c>
      <c r="B1159" s="20">
        <v>34210</v>
      </c>
      <c r="C1159" s="21">
        <v>2.1671</v>
      </c>
      <c r="D1159" s="21">
        <v>100</v>
      </c>
      <c r="E1159" s="21">
        <v>1111.1099999999999</v>
      </c>
      <c r="F1159" s="21">
        <v>1818.6000000000001</v>
      </c>
      <c r="H1159" s="21">
        <v>486.7</v>
      </c>
      <c r="M1159" s="21">
        <v>1331.9</v>
      </c>
      <c r="V1159" s="43">
        <v>1.068419971234847E-2</v>
      </c>
      <c r="W1159" s="21">
        <v>5.2</v>
      </c>
      <c r="BP1159" s="21">
        <v>4.7249999999999996</v>
      </c>
      <c r="BX1159" s="44"/>
    </row>
    <row r="1160" spans="1:76" s="21" customFormat="1">
      <c r="A1160" s="19" t="s">
        <v>66</v>
      </c>
      <c r="B1160" s="20">
        <v>34240</v>
      </c>
      <c r="C1160" s="21">
        <v>2.2492999999999999</v>
      </c>
      <c r="D1160" s="21">
        <v>100</v>
      </c>
      <c r="E1160" s="21">
        <v>1111.1099999999999</v>
      </c>
      <c r="F1160" s="21">
        <v>1955</v>
      </c>
      <c r="H1160" s="21">
        <v>492.2</v>
      </c>
      <c r="M1160" s="21">
        <v>1462.8</v>
      </c>
      <c r="V1160" s="43">
        <v>1.0971149939049168E-2</v>
      </c>
      <c r="W1160" s="21">
        <v>5.4</v>
      </c>
      <c r="BP1160" s="21">
        <v>9.7912499999999998</v>
      </c>
      <c r="BX1160" s="44"/>
    </row>
    <row r="1161" spans="1:76" s="21" customFormat="1">
      <c r="A1161" s="19" t="s">
        <v>66</v>
      </c>
      <c r="B1161" s="20">
        <v>34271</v>
      </c>
      <c r="C1161" s="21">
        <v>2.3342000000000001</v>
      </c>
      <c r="D1161" s="21">
        <v>100</v>
      </c>
      <c r="E1161" s="21">
        <v>1111.1099999999999</v>
      </c>
      <c r="F1161" s="21">
        <v>2152.9</v>
      </c>
      <c r="H1161" s="21">
        <v>503.1</v>
      </c>
      <c r="M1161" s="21">
        <v>1649.8</v>
      </c>
      <c r="V1161" s="43">
        <v>1.1329755515802026E-2</v>
      </c>
      <c r="W1161" s="21">
        <v>5.7</v>
      </c>
      <c r="BP1161" s="21">
        <v>22.162500000000001</v>
      </c>
      <c r="BX1161" s="44"/>
    </row>
    <row r="1162" spans="1:76" s="21" customFormat="1">
      <c r="A1162" s="19" t="s">
        <v>66</v>
      </c>
      <c r="B1162" s="20">
        <v>34301</v>
      </c>
      <c r="C1162" s="21">
        <v>2.4163999999999999</v>
      </c>
      <c r="D1162" s="21">
        <v>100</v>
      </c>
      <c r="E1162" s="21">
        <v>1111.1099999999999</v>
      </c>
      <c r="F1162" s="21">
        <v>2404.8000000000002</v>
      </c>
      <c r="H1162" s="21">
        <v>526.79999999999995</v>
      </c>
      <c r="M1162" s="21">
        <v>1878</v>
      </c>
      <c r="V1162" s="43">
        <v>1.1199696279422933E-2</v>
      </c>
      <c r="W1162" s="21">
        <v>5.9</v>
      </c>
      <c r="BP1162" s="21">
        <v>61.645000000000003</v>
      </c>
      <c r="BX1162" s="44"/>
    </row>
    <row r="1163" spans="1:76" s="21" customFormat="1">
      <c r="A1163" s="19" t="s">
        <v>66</v>
      </c>
      <c r="B1163" s="20">
        <v>34333</v>
      </c>
      <c r="C1163" s="21">
        <v>2.5013999999999998</v>
      </c>
      <c r="D1163" s="21">
        <v>100</v>
      </c>
      <c r="E1163" s="21">
        <v>1111.1099999999999</v>
      </c>
      <c r="F1163" s="21">
        <v>2742.6</v>
      </c>
      <c r="H1163" s="21">
        <v>558.5</v>
      </c>
      <c r="M1163" s="21">
        <v>2184.1</v>
      </c>
      <c r="V1163" s="43">
        <v>1.1101163831692032E-2</v>
      </c>
      <c r="W1163" s="21">
        <v>6.2</v>
      </c>
      <c r="BP1163" s="21">
        <v>92.452500000000001</v>
      </c>
      <c r="BX1163" s="44"/>
    </row>
    <row r="1164" spans="1:76" s="21" customFormat="1">
      <c r="A1164" s="19" t="s">
        <v>66</v>
      </c>
      <c r="B1164" s="20">
        <v>34363</v>
      </c>
      <c r="C1164" s="21">
        <v>2.5863</v>
      </c>
      <c r="D1164" s="21">
        <v>100</v>
      </c>
      <c r="E1164" s="21">
        <v>1111.1099999999999</v>
      </c>
      <c r="F1164" s="21">
        <v>3128</v>
      </c>
      <c r="H1164" s="21">
        <v>590</v>
      </c>
      <c r="M1164" s="21">
        <v>2538</v>
      </c>
      <c r="V1164" s="43">
        <v>1.0847457627118645E-2</v>
      </c>
      <c r="W1164" s="21">
        <v>6.4</v>
      </c>
      <c r="BP1164" s="21">
        <v>93.298749999999998</v>
      </c>
      <c r="BX1164" s="44"/>
    </row>
    <row r="1165" spans="1:76" s="21" customFormat="1">
      <c r="A1165" s="19" t="s">
        <v>66</v>
      </c>
      <c r="B1165" s="20">
        <v>34391</v>
      </c>
      <c r="C1165" s="21">
        <v>2.6629999999999998</v>
      </c>
      <c r="D1165" s="21">
        <v>100</v>
      </c>
      <c r="E1165" s="21">
        <v>1111.1099999999999</v>
      </c>
      <c r="F1165" s="21">
        <v>3417.3</v>
      </c>
      <c r="H1165" s="21">
        <v>611</v>
      </c>
      <c r="M1165" s="21">
        <v>2806.3</v>
      </c>
      <c r="V1165" s="43">
        <v>1.0310965630114566E-2</v>
      </c>
      <c r="W1165" s="21">
        <v>6.3</v>
      </c>
      <c r="BP1165" s="21">
        <v>72.283749999999998</v>
      </c>
      <c r="BX1165" s="44"/>
    </row>
    <row r="1166" spans="1:76" s="21" customFormat="1">
      <c r="A1166" s="19" t="s">
        <v>66</v>
      </c>
      <c r="B1166" s="20">
        <v>34422</v>
      </c>
      <c r="C1166" s="21">
        <v>2.7479</v>
      </c>
      <c r="D1166" s="21">
        <v>100</v>
      </c>
      <c r="E1166" s="21">
        <v>1111.1099999999999</v>
      </c>
      <c r="F1166" s="21">
        <v>3709.2</v>
      </c>
      <c r="H1166" s="21">
        <v>623.20000000000005</v>
      </c>
      <c r="M1166" s="21">
        <v>3086</v>
      </c>
      <c r="V1166" s="43">
        <v>9.9486521181001274E-3</v>
      </c>
      <c r="W1166" s="21">
        <v>6.2</v>
      </c>
      <c r="BP1166" s="21">
        <v>40.366250000000001</v>
      </c>
      <c r="BX1166" s="44"/>
    </row>
    <row r="1167" spans="1:76" s="21" customFormat="1">
      <c r="A1167" s="19" t="s">
        <v>66</v>
      </c>
      <c r="B1167" s="20">
        <v>34452</v>
      </c>
      <c r="C1167" s="21">
        <v>2.8300999999999998</v>
      </c>
      <c r="D1167" s="21">
        <v>100</v>
      </c>
      <c r="E1167" s="21">
        <v>1111.1099999999999</v>
      </c>
      <c r="F1167" s="21">
        <v>3943</v>
      </c>
      <c r="H1167" s="21">
        <v>632</v>
      </c>
      <c r="M1167" s="21">
        <v>3311</v>
      </c>
      <c r="V1167" s="43">
        <v>9.4936708860759497E-3</v>
      </c>
      <c r="W1167" s="21">
        <v>6</v>
      </c>
      <c r="BP1167" s="21">
        <v>32.152499999999996</v>
      </c>
      <c r="BX1167" s="44"/>
    </row>
    <row r="1168" spans="1:76" s="21" customFormat="1">
      <c r="A1168" s="19" t="s">
        <v>66</v>
      </c>
      <c r="B1168" s="20">
        <v>34484</v>
      </c>
      <c r="C1168" s="21">
        <v>2.9150999999999998</v>
      </c>
      <c r="D1168" s="21">
        <v>100</v>
      </c>
      <c r="E1168" s="21">
        <v>1111.1099999999999</v>
      </c>
      <c r="F1168" s="21">
        <v>4117.5</v>
      </c>
      <c r="H1168" s="21">
        <v>638</v>
      </c>
      <c r="M1168" s="21">
        <v>3479.5</v>
      </c>
      <c r="V1168" s="43">
        <v>9.2476489028213166E-3</v>
      </c>
      <c r="W1168" s="21">
        <v>5.9</v>
      </c>
      <c r="BP1168" s="21">
        <v>21.231249999999999</v>
      </c>
      <c r="BX1168" s="44"/>
    </row>
    <row r="1169" spans="1:76" s="21" customFormat="1">
      <c r="A1169" s="19" t="s">
        <v>66</v>
      </c>
      <c r="B1169" s="20">
        <v>34514</v>
      </c>
      <c r="C1169" s="21">
        <v>2.9973000000000001</v>
      </c>
      <c r="D1169" s="21">
        <v>100</v>
      </c>
      <c r="E1169" s="21">
        <v>1111.1099999999999</v>
      </c>
      <c r="F1169" s="21">
        <v>4247.8</v>
      </c>
      <c r="H1169" s="21">
        <v>640.4</v>
      </c>
      <c r="M1169" s="21">
        <v>3607.4</v>
      </c>
      <c r="V1169" s="43">
        <v>9.0568394753279199E-3</v>
      </c>
      <c r="W1169" s="21">
        <v>5.8</v>
      </c>
      <c r="BP1169" s="21">
        <v>10.017499999999998</v>
      </c>
      <c r="BX1169" s="44"/>
    </row>
    <row r="1170" spans="1:76" s="21" customFormat="1">
      <c r="A1170" s="19" t="s">
        <v>66</v>
      </c>
      <c r="B1170" s="20">
        <v>34545</v>
      </c>
      <c r="C1170" s="21">
        <v>3.0821999999999998</v>
      </c>
      <c r="D1170" s="21">
        <v>100</v>
      </c>
      <c r="E1170" s="21">
        <v>1111.1099999999999</v>
      </c>
      <c r="F1170" s="21">
        <v>4337</v>
      </c>
      <c r="H1170" s="21">
        <v>642</v>
      </c>
      <c r="M1170" s="21">
        <v>3695</v>
      </c>
      <c r="V1170" s="43">
        <v>8.7227414330218068E-3</v>
      </c>
      <c r="W1170" s="21">
        <v>5.6</v>
      </c>
      <c r="BP1170" s="21">
        <v>6.3562500000000002</v>
      </c>
      <c r="BX1170" s="44"/>
    </row>
    <row r="1171" spans="1:76" s="21" customFormat="1">
      <c r="A1171" s="19" t="s">
        <v>66</v>
      </c>
      <c r="B1171" s="20">
        <v>34575</v>
      </c>
      <c r="C1171" s="21">
        <v>3.1671</v>
      </c>
      <c r="D1171" s="21">
        <v>100</v>
      </c>
      <c r="E1171" s="21">
        <v>1111.1099999999999</v>
      </c>
      <c r="F1171" s="21">
        <v>4449.5</v>
      </c>
      <c r="H1171" s="21">
        <v>642.5</v>
      </c>
      <c r="M1171" s="21">
        <v>3807</v>
      </c>
      <c r="V1171" s="43">
        <v>8.715953307392995E-3</v>
      </c>
      <c r="W1171" s="21">
        <v>5.6</v>
      </c>
      <c r="BP1171" s="21">
        <v>15.508749999999999</v>
      </c>
      <c r="BX1171" s="44"/>
    </row>
    <row r="1172" spans="1:76" s="21" customFormat="1">
      <c r="A1172" s="19" t="s">
        <v>66</v>
      </c>
      <c r="B1172" s="20">
        <v>34605</v>
      </c>
      <c r="C1172" s="21">
        <v>3.2492999999999999</v>
      </c>
      <c r="D1172" s="21">
        <v>100</v>
      </c>
      <c r="E1172" s="21">
        <v>1111.1099999999999</v>
      </c>
      <c r="F1172" s="21">
        <v>4565.1000000000004</v>
      </c>
      <c r="H1172" s="21">
        <v>643.20000000000005</v>
      </c>
      <c r="M1172" s="21">
        <v>3921.9</v>
      </c>
      <c r="V1172" s="43">
        <v>8.8619402985074622E-3</v>
      </c>
      <c r="W1172" s="21">
        <v>5.7</v>
      </c>
      <c r="BP1172" s="21">
        <v>21.963749999999997</v>
      </c>
      <c r="BX1172" s="44"/>
    </row>
    <row r="1173" spans="1:76" s="21" customFormat="1">
      <c r="A1173" s="19" t="s">
        <v>66</v>
      </c>
      <c r="B1173" s="20">
        <v>34636</v>
      </c>
      <c r="C1173" s="21">
        <v>3.3342000000000001</v>
      </c>
      <c r="D1173" s="21">
        <v>100</v>
      </c>
      <c r="E1173" s="21">
        <v>1111.1099999999999</v>
      </c>
      <c r="F1173" s="21">
        <v>4730.8999999999996</v>
      </c>
      <c r="H1173" s="21">
        <v>645.29999999999995</v>
      </c>
      <c r="M1173" s="21">
        <v>4085.6</v>
      </c>
      <c r="V1173" s="43">
        <v>8.9880675654734239E-3</v>
      </c>
      <c r="W1173" s="21">
        <v>5.8</v>
      </c>
      <c r="BP1173" s="21">
        <v>42.075000000000003</v>
      </c>
      <c r="BX1173" s="44"/>
    </row>
    <row r="1174" spans="1:76" s="21" customFormat="1">
      <c r="A1174" s="19" t="s">
        <v>66</v>
      </c>
      <c r="B1174" s="20">
        <v>34666</v>
      </c>
      <c r="C1174" s="21">
        <v>3.4163999999999999</v>
      </c>
      <c r="D1174" s="21">
        <v>100</v>
      </c>
      <c r="E1174" s="21">
        <v>1111.1099999999999</v>
      </c>
      <c r="F1174" s="21">
        <v>4932.7</v>
      </c>
      <c r="H1174" s="21">
        <v>648.9</v>
      </c>
      <c r="M1174" s="21">
        <v>4283.8</v>
      </c>
      <c r="V1174" s="43">
        <v>9.0923100631838498E-3</v>
      </c>
      <c r="W1174" s="21">
        <v>5.9</v>
      </c>
      <c r="BP1174" s="21">
        <v>66.027500000000003</v>
      </c>
      <c r="BX1174" s="44"/>
    </row>
    <row r="1175" spans="1:76" s="21" customFormat="1">
      <c r="A1175" s="19" t="s">
        <v>66</v>
      </c>
      <c r="B1175" s="20">
        <v>34698</v>
      </c>
      <c r="C1175" s="21">
        <v>3.5013999999999998</v>
      </c>
      <c r="D1175" s="21">
        <v>100</v>
      </c>
      <c r="E1175" s="21">
        <v>1111.1099999999999</v>
      </c>
      <c r="F1175" s="21">
        <v>5207.3999999999996</v>
      </c>
      <c r="H1175" s="21">
        <v>656.5</v>
      </c>
      <c r="M1175" s="21">
        <v>4550.8999999999996</v>
      </c>
      <c r="V1175" s="43">
        <v>9.2916984006092915E-3</v>
      </c>
      <c r="W1175" s="21">
        <v>6.1</v>
      </c>
      <c r="BP1175" s="21">
        <v>133.84375000000003</v>
      </c>
      <c r="BX1175" s="44"/>
    </row>
    <row r="1176" spans="1:76" s="21" customFormat="1">
      <c r="A1176" s="19" t="s">
        <v>66</v>
      </c>
      <c r="B1176" s="20">
        <v>34728</v>
      </c>
      <c r="C1176" s="21">
        <v>3.5863</v>
      </c>
      <c r="D1176" s="21">
        <v>100</v>
      </c>
      <c r="E1176" s="21">
        <v>1111.1099999999999</v>
      </c>
      <c r="F1176" s="21">
        <v>5517.8</v>
      </c>
      <c r="H1176" s="21">
        <v>659.6</v>
      </c>
      <c r="M1176" s="21">
        <v>4858.2</v>
      </c>
      <c r="V1176" s="43">
        <v>9.3996361431170402E-3</v>
      </c>
      <c r="W1176" s="21">
        <v>6.2</v>
      </c>
      <c r="BP1176" s="21">
        <v>54.84</v>
      </c>
      <c r="BX1176" s="44"/>
    </row>
    <row r="1177" spans="1:76" s="21" customFormat="1">
      <c r="A1177" s="19" t="s">
        <v>66</v>
      </c>
      <c r="B1177" s="20">
        <v>34756</v>
      </c>
      <c r="C1177" s="21">
        <v>3.6629999999999998</v>
      </c>
      <c r="D1177" s="21">
        <v>100</v>
      </c>
      <c r="E1177" s="21">
        <v>1111.1099999999999</v>
      </c>
      <c r="F1177" s="21">
        <v>5915.9</v>
      </c>
      <c r="H1177" s="21">
        <v>661.4</v>
      </c>
      <c r="M1177" s="21">
        <v>5254.5</v>
      </c>
      <c r="V1177" s="43">
        <v>9.6764439068642277E-3</v>
      </c>
      <c r="W1177" s="21">
        <v>6.4</v>
      </c>
      <c r="BP1177" s="21">
        <v>37.716250000000002</v>
      </c>
      <c r="BX1177" s="44"/>
    </row>
    <row r="1178" spans="1:76" s="21" customFormat="1">
      <c r="A1178" s="19" t="s">
        <v>66</v>
      </c>
      <c r="B1178" s="20">
        <v>34787</v>
      </c>
      <c r="C1178" s="21">
        <v>3.7479</v>
      </c>
      <c r="D1178" s="21">
        <v>100</v>
      </c>
      <c r="E1178" s="21">
        <v>1111.1099999999999</v>
      </c>
      <c r="F1178" s="21">
        <v>6334.1</v>
      </c>
      <c r="H1178" s="21">
        <v>666</v>
      </c>
      <c r="M1178" s="21">
        <v>5668.1</v>
      </c>
      <c r="V1178" s="43">
        <v>9.7597597597597601E-3</v>
      </c>
      <c r="W1178" s="21">
        <v>6.5</v>
      </c>
      <c r="BP1178" s="21">
        <v>65.504999999999995</v>
      </c>
      <c r="BX1178" s="44"/>
    </row>
    <row r="1179" spans="1:76" s="21" customFormat="1">
      <c r="A1179" s="19" t="s">
        <v>66</v>
      </c>
      <c r="B1179" s="20">
        <v>34817</v>
      </c>
      <c r="C1179" s="21">
        <v>3.8300999999999998</v>
      </c>
      <c r="D1179" s="21">
        <v>100</v>
      </c>
      <c r="E1179" s="21">
        <v>1111.1099999999999</v>
      </c>
      <c r="F1179" s="21">
        <v>6666</v>
      </c>
      <c r="H1179" s="21">
        <v>667.7</v>
      </c>
      <c r="M1179" s="21">
        <v>5998.3</v>
      </c>
      <c r="V1179" s="43">
        <v>9.7349108881234075E-3</v>
      </c>
      <c r="W1179" s="21">
        <v>6.5</v>
      </c>
      <c r="BP1179" s="21">
        <v>25.9925</v>
      </c>
      <c r="BX1179" s="44"/>
    </row>
    <row r="1180" spans="1:76" s="21" customFormat="1">
      <c r="A1180" s="19" t="s">
        <v>66</v>
      </c>
      <c r="B1180" s="20">
        <v>34849</v>
      </c>
      <c r="C1180" s="21">
        <v>3.9150999999999998</v>
      </c>
      <c r="D1180" s="21">
        <v>100</v>
      </c>
      <c r="E1180" s="21">
        <v>1111.1099999999999</v>
      </c>
      <c r="F1180" s="21">
        <v>6914.4000000000005</v>
      </c>
      <c r="H1180" s="21">
        <v>669.1</v>
      </c>
      <c r="M1180" s="21">
        <v>6245.3</v>
      </c>
      <c r="V1180" s="43">
        <v>9.8639964130922131E-3</v>
      </c>
      <c r="W1180" s="21">
        <v>6.6</v>
      </c>
      <c r="BP1180" s="21">
        <v>20.493749999999999</v>
      </c>
      <c r="BX1180" s="44"/>
    </row>
    <row r="1181" spans="1:76" s="21" customFormat="1">
      <c r="A1181" s="19" t="s">
        <v>66</v>
      </c>
      <c r="B1181" s="20">
        <v>34879</v>
      </c>
      <c r="C1181" s="21">
        <v>3.9973000000000001</v>
      </c>
      <c r="D1181" s="21">
        <v>100</v>
      </c>
      <c r="E1181" s="21">
        <v>1111.1099999999999</v>
      </c>
      <c r="F1181" s="21">
        <v>7104.5999999999995</v>
      </c>
      <c r="H1181" s="21">
        <v>669.7</v>
      </c>
      <c r="M1181" s="21">
        <v>6434.9</v>
      </c>
      <c r="V1181" s="43">
        <v>9.8551590264297443E-3</v>
      </c>
      <c r="W1181" s="21">
        <v>6.6</v>
      </c>
      <c r="BP1181" s="21">
        <v>11.873749999999998</v>
      </c>
      <c r="BX1181" s="44"/>
    </row>
    <row r="1182" spans="1:76" s="21" customFormat="1">
      <c r="A1182" s="19" t="s">
        <v>66</v>
      </c>
      <c r="B1182" s="20">
        <v>34910</v>
      </c>
      <c r="C1182" s="21">
        <v>4.0822000000000003</v>
      </c>
      <c r="D1182" s="21">
        <v>100</v>
      </c>
      <c r="E1182" s="21">
        <v>1111.1099999999999</v>
      </c>
      <c r="F1182" s="21">
        <v>7237</v>
      </c>
      <c r="H1182" s="21">
        <v>670</v>
      </c>
      <c r="M1182" s="21">
        <v>6567</v>
      </c>
      <c r="V1182" s="43">
        <v>9.8507462686567154E-3</v>
      </c>
      <c r="W1182" s="21">
        <v>6.6</v>
      </c>
      <c r="BP1182" s="21">
        <v>5.2562499999999996</v>
      </c>
      <c r="BX1182" s="44"/>
    </row>
    <row r="1183" spans="1:76" s="21" customFormat="1">
      <c r="A1183" s="19" t="s">
        <v>179</v>
      </c>
      <c r="B1183" s="20">
        <v>29813.25</v>
      </c>
      <c r="C1183" s="21">
        <v>1</v>
      </c>
      <c r="D1183" s="21">
        <v>82.628262826282622</v>
      </c>
      <c r="E1183" s="21">
        <v>1836</v>
      </c>
      <c r="M1183" s="21">
        <v>63.680000000000007</v>
      </c>
      <c r="S1183" s="21">
        <v>346.84095860566447</v>
      </c>
      <c r="AB1183" s="21">
        <v>3.3</v>
      </c>
    </row>
    <row r="1184" spans="1:76" s="21" customFormat="1">
      <c r="A1184" s="19" t="s">
        <v>179</v>
      </c>
      <c r="B1184" s="20">
        <v>30178.5</v>
      </c>
      <c r="C1184" s="21">
        <v>2</v>
      </c>
      <c r="AB1184" s="21">
        <v>8.1</v>
      </c>
      <c r="AC1184" s="21">
        <v>6</v>
      </c>
      <c r="AF1184" s="21">
        <f t="shared" ref="AF1184:AF1192" si="37">0.0256*AC1184^3.222</f>
        <v>8.2308235981080902</v>
      </c>
    </row>
    <row r="1185" spans="1:67" s="21" customFormat="1">
      <c r="A1185" s="19" t="s">
        <v>179</v>
      </c>
      <c r="B1185" s="20">
        <v>30543.75</v>
      </c>
      <c r="C1185" s="21">
        <v>3</v>
      </c>
      <c r="D1185" s="21">
        <v>64.58145814581458</v>
      </c>
      <c r="E1185" s="21">
        <v>1435</v>
      </c>
      <c r="M1185" s="21">
        <v>3024.8</v>
      </c>
      <c r="S1185" s="21">
        <v>21078.745644599305</v>
      </c>
      <c r="AB1185" s="21">
        <v>12.8</v>
      </c>
      <c r="AC1185" s="21">
        <v>10.9</v>
      </c>
      <c r="AF1185" s="21">
        <f t="shared" si="37"/>
        <v>56.341465815193736</v>
      </c>
    </row>
    <row r="1186" spans="1:67" s="21" customFormat="1">
      <c r="A1186" s="19" t="s">
        <v>179</v>
      </c>
      <c r="B1186" s="20">
        <v>30909</v>
      </c>
      <c r="C1186" s="21">
        <v>4</v>
      </c>
      <c r="D1186" s="21">
        <v>61.791179117911788</v>
      </c>
      <c r="E1186" s="21">
        <v>1373</v>
      </c>
      <c r="M1186" s="21">
        <v>4895.3999999999996</v>
      </c>
      <c r="S1186" s="21">
        <v>35654.770575382376</v>
      </c>
      <c r="AB1186" s="21">
        <v>15</v>
      </c>
      <c r="AC1186" s="21">
        <v>12.6</v>
      </c>
      <c r="AF1186" s="21">
        <f t="shared" si="37"/>
        <v>89.873956650148358</v>
      </c>
    </row>
    <row r="1187" spans="1:67" s="21" customFormat="1">
      <c r="A1187" s="19" t="s">
        <v>179</v>
      </c>
      <c r="B1187" s="20">
        <v>30909</v>
      </c>
      <c r="C1187" s="21">
        <v>4</v>
      </c>
      <c r="D1187" s="21">
        <v>65.346534653465355</v>
      </c>
      <c r="E1187" s="21">
        <v>1452</v>
      </c>
      <c r="F1187" s="21">
        <v>7970</v>
      </c>
      <c r="H1187" s="21">
        <v>640</v>
      </c>
      <c r="J1187" s="21">
        <v>1520</v>
      </c>
      <c r="K1187" s="21">
        <v>790</v>
      </c>
      <c r="M1187" s="21">
        <v>5810</v>
      </c>
      <c r="Q1187" s="21">
        <v>1210</v>
      </c>
      <c r="S1187" s="21">
        <v>40013.774104683194</v>
      </c>
      <c r="T1187" s="21">
        <v>0.15179999999999999</v>
      </c>
      <c r="AB1187" s="21">
        <v>15</v>
      </c>
      <c r="BO1187" s="21">
        <v>5020</v>
      </c>
    </row>
    <row r="1188" spans="1:67" s="21" customFormat="1">
      <c r="A1188" s="19" t="s">
        <v>179</v>
      </c>
      <c r="B1188" s="20">
        <v>31274.25</v>
      </c>
      <c r="C1188" s="21">
        <v>5</v>
      </c>
      <c r="D1188" s="21">
        <v>60.396039603960396</v>
      </c>
      <c r="E1188" s="21">
        <v>1342</v>
      </c>
      <c r="M1188" s="21">
        <v>7562</v>
      </c>
      <c r="S1188" s="21">
        <v>56348.733233979139</v>
      </c>
      <c r="AB1188" s="21">
        <v>17.8</v>
      </c>
      <c r="AC1188" s="21">
        <v>14.4</v>
      </c>
      <c r="AF1188" s="21">
        <f t="shared" si="37"/>
        <v>138.19232220504364</v>
      </c>
    </row>
    <row r="1189" spans="1:67" s="21" customFormat="1">
      <c r="A1189" s="19" t="s">
        <v>179</v>
      </c>
      <c r="B1189" s="20">
        <v>32004.75</v>
      </c>
      <c r="C1189" s="21">
        <v>7</v>
      </c>
      <c r="D1189" s="21">
        <v>60.396039603960396</v>
      </c>
      <c r="E1189" s="21">
        <v>1342</v>
      </c>
      <c r="M1189" s="21">
        <v>12298.2</v>
      </c>
      <c r="S1189" s="21">
        <v>91640.834575260815</v>
      </c>
      <c r="AB1189" s="21">
        <v>23.4</v>
      </c>
      <c r="AC1189" s="21">
        <v>17.100000000000001</v>
      </c>
      <c r="AF1189" s="21">
        <f t="shared" si="37"/>
        <v>240.41050072513696</v>
      </c>
    </row>
    <row r="1190" spans="1:67" s="21" customFormat="1">
      <c r="A1190" s="19" t="s">
        <v>179</v>
      </c>
      <c r="B1190" s="20">
        <v>32370</v>
      </c>
      <c r="C1190" s="21">
        <v>8</v>
      </c>
      <c r="D1190" s="21">
        <v>59.720972097209724</v>
      </c>
      <c r="E1190" s="21">
        <v>1327</v>
      </c>
      <c r="M1190" s="21">
        <v>14328</v>
      </c>
      <c r="S1190" s="21">
        <v>107972.87113790505</v>
      </c>
      <c r="AB1190" s="21">
        <v>26.4</v>
      </c>
      <c r="AC1190" s="21">
        <v>17.899999999999999</v>
      </c>
      <c r="AF1190" s="21">
        <f t="shared" si="37"/>
        <v>278.56877290499335</v>
      </c>
    </row>
    <row r="1191" spans="1:67" s="21" customFormat="1">
      <c r="A1191" s="19" t="s">
        <v>179</v>
      </c>
      <c r="B1191" s="20">
        <v>32735.25</v>
      </c>
      <c r="C1191" s="21">
        <v>9</v>
      </c>
      <c r="D1191" s="21">
        <v>59.720972097209724</v>
      </c>
      <c r="E1191" s="21">
        <v>1327</v>
      </c>
      <c r="M1191" s="21">
        <v>16517</v>
      </c>
      <c r="S1191" s="21">
        <v>124468.72645064055</v>
      </c>
      <c r="AB1191" s="21">
        <v>30</v>
      </c>
      <c r="AC1191" s="21">
        <v>18.899999999999999</v>
      </c>
      <c r="AF1191" s="21">
        <f t="shared" si="37"/>
        <v>331.89437987628713</v>
      </c>
    </row>
    <row r="1192" spans="1:67" s="21" customFormat="1">
      <c r="A1192" s="19" t="s">
        <v>179</v>
      </c>
      <c r="B1192" s="20">
        <v>33100.5</v>
      </c>
      <c r="C1192" s="21">
        <v>10</v>
      </c>
      <c r="D1192" s="21">
        <v>59.045904590459045</v>
      </c>
      <c r="E1192" s="21">
        <v>1312</v>
      </c>
      <c r="M1192" s="21">
        <v>18188.599999999999</v>
      </c>
      <c r="S1192" s="21">
        <v>138632.62195121948</v>
      </c>
      <c r="AB1192" s="21">
        <v>32.4</v>
      </c>
      <c r="AC1192" s="21">
        <v>19.5</v>
      </c>
      <c r="AF1192" s="21">
        <f t="shared" si="37"/>
        <v>367.05528629663172</v>
      </c>
    </row>
    <row r="1193" spans="1:67" s="21" customFormat="1">
      <c r="A1193" s="19" t="s">
        <v>180</v>
      </c>
      <c r="B1193" s="20">
        <v>29813.25</v>
      </c>
      <c r="C1193" s="21">
        <v>1</v>
      </c>
      <c r="D1193" s="21">
        <v>89.603960396039611</v>
      </c>
      <c r="E1193" s="21">
        <v>1991</v>
      </c>
      <c r="M1193" s="21">
        <v>105.82000000000001</v>
      </c>
      <c r="S1193" s="21">
        <v>531.49171270718239</v>
      </c>
      <c r="AB1193" s="21">
        <v>3.6</v>
      </c>
    </row>
    <row r="1194" spans="1:67" s="21" customFormat="1">
      <c r="A1194" s="19" t="s">
        <v>180</v>
      </c>
      <c r="B1194" s="20">
        <v>30178.5</v>
      </c>
      <c r="C1194" s="21">
        <v>2</v>
      </c>
      <c r="AB1194" s="21">
        <v>8.6999999999999993</v>
      </c>
      <c r="AC1194" s="21">
        <v>6.5</v>
      </c>
    </row>
    <row r="1195" spans="1:67" s="21" customFormat="1">
      <c r="A1195" s="19" t="s">
        <v>180</v>
      </c>
      <c r="B1195" s="20">
        <v>30543.75</v>
      </c>
      <c r="C1195" s="21">
        <v>3</v>
      </c>
      <c r="D1195" s="21">
        <v>78.487848784878494</v>
      </c>
      <c r="E1195" s="21">
        <v>1744</v>
      </c>
      <c r="M1195" s="21">
        <v>3256</v>
      </c>
      <c r="S1195" s="21">
        <v>18669.724770642202</v>
      </c>
      <c r="AB1195" s="21">
        <v>11.9</v>
      </c>
      <c r="AC1195" s="21">
        <v>10.6</v>
      </c>
    </row>
    <row r="1196" spans="1:67" s="21" customFormat="1">
      <c r="A1196" s="19" t="s">
        <v>180</v>
      </c>
      <c r="B1196" s="20">
        <v>30909</v>
      </c>
      <c r="C1196" s="21">
        <v>4</v>
      </c>
      <c r="D1196" s="21">
        <v>77.767776777677767</v>
      </c>
      <c r="E1196" s="21">
        <v>1728</v>
      </c>
      <c r="M1196" s="21">
        <v>5087.5</v>
      </c>
      <c r="S1196" s="21">
        <v>29441.550925925927</v>
      </c>
      <c r="AB1196" s="21">
        <v>14.3</v>
      </c>
      <c r="AC1196" s="21">
        <v>12.2</v>
      </c>
    </row>
    <row r="1197" spans="1:67" s="21" customFormat="1">
      <c r="A1197" s="19" t="s">
        <v>180</v>
      </c>
      <c r="B1197" s="20">
        <v>30909</v>
      </c>
      <c r="C1197" s="21">
        <v>4</v>
      </c>
      <c r="D1197" s="21">
        <v>78.667866786678658</v>
      </c>
      <c r="E1197" s="21">
        <v>1748</v>
      </c>
      <c r="F1197" s="21">
        <v>8380</v>
      </c>
      <c r="H1197" s="21">
        <v>760</v>
      </c>
      <c r="J1197" s="21">
        <v>1430</v>
      </c>
      <c r="K1197" s="21">
        <v>740</v>
      </c>
      <c r="M1197" s="21">
        <v>6190</v>
      </c>
      <c r="Q1197" s="21">
        <v>1750</v>
      </c>
      <c r="S1197" s="21">
        <v>35411.899313501148</v>
      </c>
      <c r="T1197" s="21">
        <v>0.20880000000000001</v>
      </c>
      <c r="AB1197" s="21">
        <v>14.3</v>
      </c>
      <c r="BO1197" s="21">
        <v>5450</v>
      </c>
    </row>
    <row r="1198" spans="1:67" s="21" customFormat="1">
      <c r="A1198" s="19" t="s">
        <v>180</v>
      </c>
      <c r="B1198" s="20">
        <v>31274.25</v>
      </c>
      <c r="C1198" s="21">
        <v>5</v>
      </c>
      <c r="D1198" s="21">
        <v>77.767776777677767</v>
      </c>
      <c r="E1198" s="21">
        <v>1728</v>
      </c>
      <c r="M1198" s="21">
        <v>7407.4</v>
      </c>
      <c r="S1198" s="21">
        <v>42866.898148148146</v>
      </c>
      <c r="AB1198" s="21">
        <v>17.3</v>
      </c>
      <c r="AC1198" s="21">
        <v>14.4</v>
      </c>
    </row>
    <row r="1199" spans="1:67" s="21" customFormat="1">
      <c r="A1199" s="19" t="s">
        <v>180</v>
      </c>
      <c r="B1199" s="20">
        <v>32004.75</v>
      </c>
      <c r="C1199" s="21">
        <v>7</v>
      </c>
      <c r="D1199" s="21">
        <v>77.092709270927102</v>
      </c>
      <c r="E1199" s="21">
        <v>1713</v>
      </c>
      <c r="M1199" s="21">
        <v>10541.3</v>
      </c>
      <c r="S1199" s="21">
        <v>61537.069468768241</v>
      </c>
      <c r="AB1199" s="21">
        <v>21</v>
      </c>
      <c r="AC1199" s="21">
        <v>15.3</v>
      </c>
    </row>
    <row r="1200" spans="1:67" s="21" customFormat="1">
      <c r="A1200" s="19" t="s">
        <v>180</v>
      </c>
      <c r="B1200" s="20">
        <v>32370</v>
      </c>
      <c r="C1200" s="21">
        <v>8</v>
      </c>
      <c r="D1200" s="21">
        <v>77.092709270927102</v>
      </c>
      <c r="E1200" s="21">
        <v>1713</v>
      </c>
      <c r="M1200" s="21">
        <v>12047.2</v>
      </c>
      <c r="S1200" s="21">
        <v>70328.079392877989</v>
      </c>
      <c r="AB1200" s="21">
        <v>22.3</v>
      </c>
      <c r="AC1200" s="21">
        <v>16.100000000000001</v>
      </c>
    </row>
    <row r="1201" spans="1:67" s="21" customFormat="1">
      <c r="A1201" s="19" t="s">
        <v>180</v>
      </c>
      <c r="B1201" s="20">
        <v>32735.25</v>
      </c>
      <c r="C1201" s="21">
        <v>9</v>
      </c>
      <c r="D1201" s="21">
        <v>75.697569756975696</v>
      </c>
      <c r="E1201" s="21">
        <v>1682</v>
      </c>
      <c r="M1201" s="21">
        <v>13186.8</v>
      </c>
      <c r="S1201" s="21">
        <v>78399.52437574316</v>
      </c>
      <c r="AB1201" s="21">
        <v>26.2</v>
      </c>
      <c r="AC1201" s="21">
        <v>16.600000000000001</v>
      </c>
    </row>
    <row r="1202" spans="1:67" s="21" customFormat="1">
      <c r="A1202" s="19" t="s">
        <v>180</v>
      </c>
      <c r="B1202" s="20">
        <v>33100.5</v>
      </c>
      <c r="C1202" s="21">
        <v>10</v>
      </c>
      <c r="AC1202" s="21">
        <v>17.5</v>
      </c>
    </row>
    <row r="1203" spans="1:67" s="21" customFormat="1">
      <c r="A1203" s="19" t="s">
        <v>181</v>
      </c>
      <c r="B1203" s="20">
        <v>29813.25</v>
      </c>
      <c r="C1203" s="21">
        <v>1</v>
      </c>
      <c r="D1203" s="21">
        <v>82.628262826282622</v>
      </c>
      <c r="E1203" s="21">
        <v>1836</v>
      </c>
      <c r="M1203" s="21">
        <v>63.680000000000007</v>
      </c>
      <c r="S1203" s="21">
        <v>346.84095860566447</v>
      </c>
      <c r="AB1203" s="21">
        <v>3.3</v>
      </c>
    </row>
    <row r="1204" spans="1:67" s="21" customFormat="1">
      <c r="A1204" s="19" t="s">
        <v>181</v>
      </c>
      <c r="B1204" s="20">
        <v>30178.5</v>
      </c>
      <c r="C1204" s="21">
        <v>2</v>
      </c>
      <c r="AB1204" s="21">
        <v>8.1</v>
      </c>
      <c r="AC1204" s="21">
        <v>6</v>
      </c>
      <c r="AF1204" s="21">
        <f t="shared" ref="AF1204:AF1212" si="38">0.0256*AC1204^3.222</f>
        <v>8.2308235981080902</v>
      </c>
    </row>
    <row r="1205" spans="1:67" s="21" customFormat="1">
      <c r="A1205" s="19" t="s">
        <v>181</v>
      </c>
      <c r="B1205" s="20">
        <v>30543.75</v>
      </c>
      <c r="C1205" s="21">
        <v>3</v>
      </c>
      <c r="D1205" s="21">
        <v>64.58145814581458</v>
      </c>
      <c r="E1205" s="21">
        <v>1435</v>
      </c>
      <c r="M1205" s="21">
        <v>3024.8</v>
      </c>
      <c r="S1205" s="21">
        <v>21078.745644599305</v>
      </c>
      <c r="AB1205" s="21">
        <v>12.8</v>
      </c>
      <c r="AC1205" s="21">
        <v>10.9</v>
      </c>
      <c r="AF1205" s="21">
        <f t="shared" si="38"/>
        <v>56.341465815193736</v>
      </c>
    </row>
    <row r="1206" spans="1:67" s="21" customFormat="1">
      <c r="A1206" s="19" t="s">
        <v>181</v>
      </c>
      <c r="B1206" s="20">
        <v>30909</v>
      </c>
      <c r="C1206" s="21">
        <v>4</v>
      </c>
      <c r="D1206" s="21">
        <v>61.791179117911788</v>
      </c>
      <c r="E1206" s="21">
        <v>1373</v>
      </c>
      <c r="M1206" s="21">
        <v>4895.3999999999996</v>
      </c>
      <c r="S1206" s="21">
        <v>35654.770575382376</v>
      </c>
      <c r="AB1206" s="21">
        <v>15</v>
      </c>
      <c r="AC1206" s="21">
        <v>12.6</v>
      </c>
      <c r="AF1206" s="21">
        <f t="shared" si="38"/>
        <v>89.873956650148358</v>
      </c>
    </row>
    <row r="1207" spans="1:67" s="21" customFormat="1">
      <c r="A1207" s="19" t="s">
        <v>181</v>
      </c>
      <c r="B1207" s="20">
        <v>30909</v>
      </c>
      <c r="C1207" s="21">
        <v>4</v>
      </c>
      <c r="D1207" s="21">
        <v>65.346534653465355</v>
      </c>
      <c r="E1207" s="21">
        <v>1452</v>
      </c>
      <c r="F1207" s="21">
        <v>7970</v>
      </c>
      <c r="H1207" s="21">
        <v>640</v>
      </c>
      <c r="J1207" s="21">
        <v>1520</v>
      </c>
      <c r="K1207" s="21">
        <v>790</v>
      </c>
      <c r="M1207" s="21">
        <v>5810</v>
      </c>
      <c r="Q1207" s="21">
        <v>1210</v>
      </c>
      <c r="S1207" s="21">
        <v>40013.774104683194</v>
      </c>
      <c r="T1207" s="21">
        <v>0.15179999999999999</v>
      </c>
      <c r="AB1207" s="21">
        <v>15</v>
      </c>
      <c r="BO1207" s="21">
        <v>5020</v>
      </c>
    </row>
    <row r="1208" spans="1:67" s="21" customFormat="1">
      <c r="A1208" s="19" t="s">
        <v>181</v>
      </c>
      <c r="B1208" s="20">
        <v>31274.25</v>
      </c>
      <c r="C1208" s="21">
        <v>5</v>
      </c>
      <c r="D1208" s="21">
        <v>60.396039603960396</v>
      </c>
      <c r="E1208" s="21">
        <v>1342</v>
      </c>
      <c r="M1208" s="21">
        <v>7562</v>
      </c>
      <c r="S1208" s="21">
        <v>56348.733233979139</v>
      </c>
      <c r="AB1208" s="21">
        <v>17.8</v>
      </c>
      <c r="AC1208" s="21">
        <v>14.4</v>
      </c>
      <c r="AF1208" s="21">
        <f t="shared" si="38"/>
        <v>138.19232220504364</v>
      </c>
    </row>
    <row r="1209" spans="1:67" s="21" customFormat="1">
      <c r="A1209" s="19" t="s">
        <v>181</v>
      </c>
      <c r="B1209" s="20">
        <v>32004.75</v>
      </c>
      <c r="C1209" s="21">
        <v>7</v>
      </c>
      <c r="D1209" s="21">
        <v>60.396039603960396</v>
      </c>
      <c r="E1209" s="21">
        <v>1342</v>
      </c>
      <c r="M1209" s="21">
        <v>12298.2</v>
      </c>
      <c r="S1209" s="21">
        <v>91640.834575260815</v>
      </c>
      <c r="AB1209" s="21">
        <v>23.4</v>
      </c>
      <c r="AC1209" s="21">
        <v>17.100000000000001</v>
      </c>
      <c r="AF1209" s="21">
        <f t="shared" si="38"/>
        <v>240.41050072513696</v>
      </c>
    </row>
    <row r="1210" spans="1:67" s="21" customFormat="1">
      <c r="A1210" s="19" t="s">
        <v>181</v>
      </c>
      <c r="B1210" s="20">
        <v>32370</v>
      </c>
      <c r="C1210" s="21">
        <v>8</v>
      </c>
      <c r="D1210" s="21">
        <v>59.720972097209724</v>
      </c>
      <c r="E1210" s="21">
        <v>1327</v>
      </c>
      <c r="M1210" s="21">
        <v>14328</v>
      </c>
      <c r="S1210" s="21">
        <v>107972.87113790505</v>
      </c>
      <c r="AB1210" s="21">
        <v>26.4</v>
      </c>
      <c r="AC1210" s="21">
        <v>17.899999999999999</v>
      </c>
      <c r="AF1210" s="21">
        <f t="shared" si="38"/>
        <v>278.56877290499335</v>
      </c>
    </row>
    <row r="1211" spans="1:67" s="21" customFormat="1">
      <c r="A1211" s="19" t="s">
        <v>181</v>
      </c>
      <c r="B1211" s="20">
        <v>32735.25</v>
      </c>
      <c r="C1211" s="21">
        <v>9</v>
      </c>
      <c r="D1211" s="21">
        <v>59.720972097209724</v>
      </c>
      <c r="E1211" s="21">
        <v>1327</v>
      </c>
      <c r="M1211" s="21">
        <v>16517</v>
      </c>
      <c r="S1211" s="21">
        <v>124468.72645064055</v>
      </c>
      <c r="AB1211" s="21">
        <v>30</v>
      </c>
      <c r="AC1211" s="21">
        <v>18.899999999999999</v>
      </c>
      <c r="AF1211" s="21">
        <f t="shared" si="38"/>
        <v>331.89437987628713</v>
      </c>
    </row>
    <row r="1212" spans="1:67" s="21" customFormat="1">
      <c r="A1212" s="19" t="s">
        <v>181</v>
      </c>
      <c r="B1212" s="20">
        <v>33100.5</v>
      </c>
      <c r="C1212" s="21">
        <v>10</v>
      </c>
      <c r="D1212" s="21">
        <v>59.045904590459045</v>
      </c>
      <c r="E1212" s="21">
        <v>1312</v>
      </c>
      <c r="M1212" s="21">
        <v>18188.599999999999</v>
      </c>
      <c r="S1212" s="21">
        <v>138632.62195121948</v>
      </c>
      <c r="AB1212" s="21">
        <v>32.4</v>
      </c>
      <c r="AC1212" s="21">
        <v>19.5</v>
      </c>
      <c r="AF1212" s="21">
        <f t="shared" si="38"/>
        <v>367.05528629663172</v>
      </c>
    </row>
    <row r="1213" spans="1:67" s="21" customFormat="1">
      <c r="A1213" s="19" t="s">
        <v>182</v>
      </c>
      <c r="B1213" s="20">
        <v>29813.25</v>
      </c>
      <c r="C1213" s="21">
        <v>1</v>
      </c>
      <c r="D1213" s="21">
        <v>89.603960396039611</v>
      </c>
      <c r="E1213" s="21">
        <v>1991</v>
      </c>
      <c r="M1213" s="21">
        <v>105.82000000000001</v>
      </c>
      <c r="S1213" s="21">
        <v>531.49171270718239</v>
      </c>
      <c r="AB1213" s="21">
        <v>3.6</v>
      </c>
    </row>
    <row r="1214" spans="1:67" s="21" customFormat="1">
      <c r="A1214" s="19" t="s">
        <v>182</v>
      </c>
      <c r="B1214" s="20">
        <v>30178.5</v>
      </c>
      <c r="C1214" s="21">
        <v>2</v>
      </c>
      <c r="AB1214" s="21">
        <v>8.6999999999999993</v>
      </c>
      <c r="AC1214" s="21">
        <v>6.5</v>
      </c>
    </row>
    <row r="1215" spans="1:67" s="21" customFormat="1">
      <c r="A1215" s="19" t="s">
        <v>182</v>
      </c>
      <c r="B1215" s="20">
        <v>30543.75</v>
      </c>
      <c r="C1215" s="21">
        <v>3</v>
      </c>
      <c r="D1215" s="21">
        <v>78.487848784878494</v>
      </c>
      <c r="E1215" s="21">
        <v>1744</v>
      </c>
      <c r="M1215" s="21">
        <v>3256</v>
      </c>
      <c r="S1215" s="21">
        <v>18669.724770642202</v>
      </c>
      <c r="AB1215" s="21">
        <v>11.9</v>
      </c>
      <c r="AC1215" s="21">
        <v>10.6</v>
      </c>
    </row>
    <row r="1216" spans="1:67" s="21" customFormat="1">
      <c r="A1216" s="19" t="s">
        <v>182</v>
      </c>
      <c r="B1216" s="20">
        <v>30909</v>
      </c>
      <c r="C1216" s="21">
        <v>4</v>
      </c>
      <c r="D1216" s="21">
        <v>77.767776777677767</v>
      </c>
      <c r="E1216" s="21">
        <v>1728</v>
      </c>
      <c r="M1216" s="21">
        <v>5087.5</v>
      </c>
      <c r="S1216" s="21">
        <v>29441.550925925927</v>
      </c>
      <c r="AB1216" s="21">
        <v>14.3</v>
      </c>
      <c r="AC1216" s="21">
        <v>12.2</v>
      </c>
    </row>
    <row r="1217" spans="1:67" s="21" customFormat="1">
      <c r="A1217" s="19" t="s">
        <v>182</v>
      </c>
      <c r="B1217" s="20">
        <v>30909</v>
      </c>
      <c r="C1217" s="21">
        <v>4</v>
      </c>
      <c r="D1217" s="21">
        <v>78.667866786678658</v>
      </c>
      <c r="E1217" s="21">
        <v>1748</v>
      </c>
      <c r="F1217" s="21">
        <v>8380</v>
      </c>
      <c r="H1217" s="21">
        <v>760</v>
      </c>
      <c r="J1217" s="21">
        <v>1430</v>
      </c>
      <c r="K1217" s="21">
        <v>740</v>
      </c>
      <c r="M1217" s="21">
        <v>6190</v>
      </c>
      <c r="Q1217" s="21">
        <v>1750</v>
      </c>
      <c r="S1217" s="21">
        <v>35411.899313501148</v>
      </c>
      <c r="T1217" s="21">
        <v>0.20880000000000001</v>
      </c>
      <c r="AB1217" s="21">
        <v>14.3</v>
      </c>
      <c r="BO1217" s="21">
        <v>5450</v>
      </c>
    </row>
    <row r="1218" spans="1:67" s="21" customFormat="1">
      <c r="A1218" s="19" t="s">
        <v>182</v>
      </c>
      <c r="B1218" s="20">
        <v>31274.25</v>
      </c>
      <c r="C1218" s="21">
        <v>5</v>
      </c>
      <c r="D1218" s="21">
        <v>77.767776777677767</v>
      </c>
      <c r="E1218" s="21">
        <v>1728</v>
      </c>
      <c r="M1218" s="21">
        <v>7407.4</v>
      </c>
      <c r="S1218" s="21">
        <v>42866.898148148146</v>
      </c>
      <c r="AB1218" s="21">
        <v>17.3</v>
      </c>
      <c r="AC1218" s="21">
        <v>14.4</v>
      </c>
    </row>
    <row r="1219" spans="1:67" s="21" customFormat="1">
      <c r="A1219" s="19" t="s">
        <v>182</v>
      </c>
      <c r="B1219" s="20">
        <v>32004.75</v>
      </c>
      <c r="C1219" s="21">
        <v>7</v>
      </c>
      <c r="D1219" s="21">
        <v>77.092709270927102</v>
      </c>
      <c r="E1219" s="21">
        <v>1713</v>
      </c>
      <c r="M1219" s="21">
        <v>10541.3</v>
      </c>
      <c r="S1219" s="21">
        <v>61537.069468768241</v>
      </c>
      <c r="AB1219" s="21">
        <v>21</v>
      </c>
      <c r="AC1219" s="21">
        <v>15.3</v>
      </c>
    </row>
    <row r="1220" spans="1:67" s="21" customFormat="1">
      <c r="A1220" s="19" t="s">
        <v>182</v>
      </c>
      <c r="B1220" s="20">
        <v>32370</v>
      </c>
      <c r="C1220" s="21">
        <v>8</v>
      </c>
      <c r="D1220" s="21">
        <v>77.092709270927102</v>
      </c>
      <c r="E1220" s="21">
        <v>1713</v>
      </c>
      <c r="M1220" s="21">
        <v>12047.2</v>
      </c>
      <c r="S1220" s="21">
        <v>70328.079392877989</v>
      </c>
      <c r="AB1220" s="21">
        <v>22.3</v>
      </c>
      <c r="AC1220" s="21">
        <v>16.100000000000001</v>
      </c>
    </row>
    <row r="1221" spans="1:67" s="21" customFormat="1">
      <c r="A1221" s="19" t="s">
        <v>182</v>
      </c>
      <c r="B1221" s="20">
        <v>32735.25</v>
      </c>
      <c r="C1221" s="21">
        <v>9</v>
      </c>
      <c r="D1221" s="21">
        <v>75.697569756975696</v>
      </c>
      <c r="E1221" s="21">
        <v>1682</v>
      </c>
      <c r="M1221" s="21">
        <v>13186.8</v>
      </c>
      <c r="S1221" s="21">
        <v>78399.52437574316</v>
      </c>
      <c r="AB1221" s="21">
        <v>26.2</v>
      </c>
      <c r="AC1221" s="21">
        <v>16.600000000000001</v>
      </c>
    </row>
    <row r="1222" spans="1:67" s="21" customFormat="1">
      <c r="A1222" s="19" t="s">
        <v>182</v>
      </c>
      <c r="B1222" s="20">
        <v>33100.5</v>
      </c>
      <c r="C1222" s="21">
        <v>10</v>
      </c>
      <c r="AC1222" s="21">
        <v>17.5</v>
      </c>
    </row>
    <row r="1223" spans="1:67" s="21" customFormat="1">
      <c r="A1223" s="19" t="s">
        <v>183</v>
      </c>
      <c r="B1223" s="20">
        <v>31517</v>
      </c>
      <c r="C1223" s="21">
        <v>9.25</v>
      </c>
      <c r="D1223" s="21">
        <v>81.45</v>
      </c>
      <c r="E1223" s="21">
        <v>887</v>
      </c>
      <c r="F1223" s="21">
        <v>27988.6</v>
      </c>
      <c r="H1223" s="21">
        <v>860.6</v>
      </c>
      <c r="J1223" s="21">
        <v>2379.6</v>
      </c>
      <c r="K1223" s="21">
        <v>4540.3999999999996</v>
      </c>
      <c r="M1223" s="21">
        <v>24748.400000000001</v>
      </c>
      <c r="S1223" s="21">
        <v>279012.40135287488</v>
      </c>
      <c r="AB1223" s="21">
        <v>24.6</v>
      </c>
      <c r="AC1223" s="21">
        <v>21.4</v>
      </c>
      <c r="BO1223" s="21">
        <v>20208</v>
      </c>
    </row>
    <row r="1224" spans="1:67" s="21" customFormat="1">
      <c r="A1224" s="19" t="s">
        <v>184</v>
      </c>
      <c r="B1224" s="20">
        <v>31517</v>
      </c>
      <c r="C1224" s="21">
        <v>9.25</v>
      </c>
      <c r="D1224" s="21">
        <v>71.989999999999995</v>
      </c>
      <c r="E1224" s="21">
        <v>784</v>
      </c>
      <c r="F1224" s="21">
        <v>10833.6</v>
      </c>
      <c r="H1224" s="21">
        <v>518.79999999999995</v>
      </c>
      <c r="J1224" s="21">
        <v>1318.6</v>
      </c>
      <c r="K1224" s="21">
        <v>3142</v>
      </c>
      <c r="M1224" s="21">
        <v>8996.2000000000007</v>
      </c>
      <c r="S1224" s="21">
        <v>114747.44897959183</v>
      </c>
      <c r="AB1224" s="21">
        <v>22.5</v>
      </c>
      <c r="AC1224" s="21">
        <v>18.399999999999999</v>
      </c>
      <c r="BO1224" s="21">
        <v>5854.2</v>
      </c>
    </row>
    <row r="1225" spans="1:67" s="21" customFormat="1">
      <c r="A1225" s="19" t="s">
        <v>175</v>
      </c>
      <c r="B1225" s="20">
        <v>34196</v>
      </c>
      <c r="C1225" s="21">
        <v>0</v>
      </c>
      <c r="E1225" s="21">
        <v>1333</v>
      </c>
    </row>
    <row r="1226" spans="1:67" s="21" customFormat="1">
      <c r="A1226" s="19" t="s">
        <v>176</v>
      </c>
      <c r="B1226" s="20">
        <v>34196</v>
      </c>
      <c r="C1226" s="21">
        <v>0</v>
      </c>
      <c r="E1226" s="21">
        <v>2667</v>
      </c>
    </row>
    <row r="1227" spans="1:67" s="21" customFormat="1">
      <c r="A1227" s="19" t="s">
        <v>177</v>
      </c>
      <c r="B1227" s="20">
        <v>34196</v>
      </c>
      <c r="C1227" s="21">
        <v>0</v>
      </c>
      <c r="E1227" s="21">
        <v>1333</v>
      </c>
    </row>
    <row r="1228" spans="1:67" s="21" customFormat="1">
      <c r="A1228" s="19" t="s">
        <v>178</v>
      </c>
      <c r="B1228" s="20">
        <v>34196</v>
      </c>
      <c r="C1228" s="21">
        <v>0</v>
      </c>
      <c r="E1228" s="21">
        <v>2667</v>
      </c>
      <c r="M1228" s="41"/>
    </row>
    <row r="1229" spans="1:67" s="21" customFormat="1">
      <c r="A1229" s="19" t="s">
        <v>175</v>
      </c>
      <c r="B1229" s="20">
        <v>34561.242200000001</v>
      </c>
      <c r="C1229" s="21">
        <v>1</v>
      </c>
      <c r="D1229" s="21">
        <v>92</v>
      </c>
      <c r="E1229" s="21">
        <v>1226</v>
      </c>
      <c r="F1229" s="21">
        <v>526.74291462049428</v>
      </c>
      <c r="H1229" s="40">
        <v>194.11992518822561</v>
      </c>
      <c r="J1229" s="21">
        <v>168.15141424804074</v>
      </c>
      <c r="K1229" s="40">
        <v>29.155745573701449</v>
      </c>
      <c r="L1229" s="21">
        <v>135.31582961052646</v>
      </c>
      <c r="M1229" s="40">
        <v>164.47157518422793</v>
      </c>
      <c r="S1229" s="21">
        <f>M1229/E1229*10000</f>
        <v>1341.5299770328543</v>
      </c>
      <c r="U1229" s="21">
        <v>11.174980355011282</v>
      </c>
      <c r="V1229" s="43">
        <v>1.1174980355011282E-2</v>
      </c>
      <c r="W1229" s="8">
        <v>2.1692863504946809</v>
      </c>
      <c r="Z1229" s="43"/>
      <c r="AB1229" s="45">
        <v>3.0807692307692309</v>
      </c>
      <c r="AC1229" s="21">
        <v>2.88</v>
      </c>
      <c r="AD1229" s="21">
        <v>0.22047929899050089</v>
      </c>
      <c r="AG1229" s="21">
        <v>1.44</v>
      </c>
      <c r="AI1229" s="21">
        <v>1.44</v>
      </c>
      <c r="AJ1229" s="21">
        <v>506.76968766014971</v>
      </c>
    </row>
    <row r="1230" spans="1:67" s="21" customFormat="1">
      <c r="A1230" s="19" t="s">
        <v>175</v>
      </c>
      <c r="B1230" s="20">
        <v>34926.484400000001</v>
      </c>
      <c r="C1230" s="21">
        <v>2</v>
      </c>
      <c r="D1230" s="21">
        <v>93</v>
      </c>
      <c r="E1230" s="21">
        <v>1240</v>
      </c>
      <c r="F1230" s="21">
        <v>3055.1694260702725</v>
      </c>
      <c r="H1230" s="40">
        <v>642.10685879364507</v>
      </c>
      <c r="J1230" s="21">
        <v>906.79342918188831</v>
      </c>
      <c r="K1230" s="40">
        <v>208.57654799891651</v>
      </c>
      <c r="L1230" s="21">
        <v>1244.5151900958231</v>
      </c>
      <c r="M1230" s="40">
        <v>1453.0917380947396</v>
      </c>
      <c r="S1230" s="21">
        <f t="shared" ref="S1230:S1234" si="39">M1230/E1230*10000</f>
        <v>11718.481758828546</v>
      </c>
      <c r="U1230" s="21">
        <v>10.350983643131695</v>
      </c>
      <c r="V1230" s="43">
        <v>7.2363140561761755E-3</v>
      </c>
      <c r="W1230" s="8">
        <v>4.6464868878555849</v>
      </c>
      <c r="Z1230" s="43"/>
      <c r="AB1230" s="8">
        <v>7.7562500000000005</v>
      </c>
      <c r="AC1230" s="21">
        <v>8.77</v>
      </c>
      <c r="AD1230" s="21">
        <v>0.37375000000000025</v>
      </c>
      <c r="AG1230" s="21">
        <v>26.51</v>
      </c>
      <c r="AI1230" s="21">
        <v>13.25</v>
      </c>
      <c r="AJ1230" s="21">
        <v>468.09591773257591</v>
      </c>
    </row>
    <row r="1231" spans="1:67" s="21" customFormat="1">
      <c r="A1231" s="19" t="s">
        <v>175</v>
      </c>
      <c r="B1231" s="20">
        <v>35291.726600000002</v>
      </c>
      <c r="C1231" s="21">
        <v>3</v>
      </c>
      <c r="D1231" s="21">
        <v>92</v>
      </c>
      <c r="E1231" s="21">
        <v>1226</v>
      </c>
      <c r="F1231" s="21">
        <v>6193.5787203218288</v>
      </c>
      <c r="H1231" s="40">
        <v>896.40178697528427</v>
      </c>
      <c r="J1231" s="21">
        <v>1272.7576102422513</v>
      </c>
      <c r="K1231" s="40">
        <v>537.366931215063</v>
      </c>
      <c r="L1231" s="21">
        <v>3247.4669187019517</v>
      </c>
      <c r="M1231" s="40">
        <v>3784.833849917014</v>
      </c>
      <c r="S1231" s="21">
        <f t="shared" si="39"/>
        <v>30871.401712210554</v>
      </c>
      <c r="U1231" s="21">
        <v>9.7679554160611151</v>
      </c>
      <c r="V1231" s="43">
        <v>5.8544698364223925E-3</v>
      </c>
      <c r="W1231" s="8">
        <v>5.2479572231619329</v>
      </c>
      <c r="Z1231" s="43"/>
      <c r="AB1231" s="8">
        <v>12.15</v>
      </c>
      <c r="AC1231" s="21">
        <v>11.73</v>
      </c>
      <c r="AD1231" s="21">
        <v>0.51249999999999929</v>
      </c>
      <c r="AG1231" s="21">
        <v>68.48</v>
      </c>
      <c r="AI1231" s="21">
        <v>22.83</v>
      </c>
      <c r="AJ1231" s="21">
        <v>480.15176035014605</v>
      </c>
    </row>
    <row r="1232" spans="1:67" s="21" customFormat="1">
      <c r="A1232" s="19" t="s">
        <v>175</v>
      </c>
      <c r="B1232" s="20">
        <v>35656.968800000002</v>
      </c>
      <c r="C1232" s="21">
        <v>4</v>
      </c>
      <c r="D1232" s="21">
        <v>91</v>
      </c>
      <c r="E1232" s="21">
        <v>1213</v>
      </c>
      <c r="F1232" s="21">
        <v>10215.835891106815</v>
      </c>
      <c r="H1232" s="40">
        <v>1190.2759945179689</v>
      </c>
      <c r="J1232" s="21">
        <v>1574.9564520767021</v>
      </c>
      <c r="K1232" s="40">
        <v>818.79073407050532</v>
      </c>
      <c r="L1232" s="21">
        <v>6243.6676681830922</v>
      </c>
      <c r="M1232" s="40">
        <v>7062.4584022535973</v>
      </c>
      <c r="S1232" s="21">
        <f t="shared" si="39"/>
        <v>58223.07009277492</v>
      </c>
      <c r="V1232" s="43">
        <v>5.3147631686815888E-3</v>
      </c>
      <c r="W1232" s="8">
        <v>6.3260350162299499</v>
      </c>
      <c r="Z1232" s="43"/>
      <c r="AB1232" s="8">
        <v>13.758333333333333</v>
      </c>
      <c r="AC1232" s="21">
        <v>13.14</v>
      </c>
      <c r="AD1232" s="21">
        <v>0.5291666666666659</v>
      </c>
      <c r="AG1232" s="21">
        <v>97.67</v>
      </c>
      <c r="AI1232" s="21">
        <v>24.42</v>
      </c>
      <c r="AJ1232" s="21">
        <v>601.02328181344865</v>
      </c>
    </row>
    <row r="1233" spans="1:36" s="21" customFormat="1">
      <c r="A1233" s="19" t="s">
        <v>175</v>
      </c>
      <c r="B1233" s="20">
        <v>36022.211000000003</v>
      </c>
      <c r="C1233" s="21">
        <v>5</v>
      </c>
      <c r="D1233" s="21">
        <v>88</v>
      </c>
      <c r="E1233" s="21">
        <v>1173</v>
      </c>
      <c r="F1233" s="21">
        <v>13612.295869516145</v>
      </c>
      <c r="H1233" s="40">
        <v>1391.8877262213432</v>
      </c>
      <c r="J1233" s="21">
        <v>2017.6524161154005</v>
      </c>
      <c r="K1233" s="40">
        <v>1158.6071339645075</v>
      </c>
      <c r="L1233" s="21">
        <v>8559.5368940078879</v>
      </c>
      <c r="M1233" s="40">
        <v>9718.1440279723956</v>
      </c>
      <c r="S1233" s="21">
        <f t="shared" si="39"/>
        <v>82848.627689449248</v>
      </c>
      <c r="V1233" s="43">
        <v>4.692292282308142E-3</v>
      </c>
      <c r="W1233" s="8">
        <v>6.531144035587837</v>
      </c>
      <c r="Z1233" s="43"/>
      <c r="AB1233" s="8">
        <v>17.166666666666668</v>
      </c>
      <c r="AC1233" s="21">
        <v>15.28</v>
      </c>
      <c r="AD1233" s="21">
        <v>0.61250000000000071</v>
      </c>
      <c r="AG1233" s="21">
        <v>153.68</v>
      </c>
      <c r="AI1233" s="21">
        <v>30.74</v>
      </c>
      <c r="AJ1233" s="21">
        <v>544.68857998263331</v>
      </c>
    </row>
    <row r="1234" spans="1:36" s="21" customFormat="1">
      <c r="A1234" s="19" t="s">
        <v>175</v>
      </c>
      <c r="B1234" s="20">
        <v>36387.453200000004</v>
      </c>
      <c r="C1234" s="21">
        <v>6</v>
      </c>
      <c r="D1234" s="21">
        <v>83</v>
      </c>
      <c r="E1234" s="21">
        <v>1106</v>
      </c>
      <c r="F1234" s="21">
        <v>16570.806824590236</v>
      </c>
      <c r="H1234" s="40">
        <v>1412.985870777132</v>
      </c>
      <c r="J1234" s="21">
        <v>2640.5622764597933</v>
      </c>
      <c r="K1234" s="40">
        <v>1463.6039774953761</v>
      </c>
      <c r="L1234" s="21">
        <v>10268.477576721982</v>
      </c>
      <c r="M1234" s="40">
        <v>11732.081554217362</v>
      </c>
      <c r="S1234" s="21">
        <f t="shared" si="39"/>
        <v>106076.68674699243</v>
      </c>
      <c r="U1234" s="21">
        <v>8.423758865248228</v>
      </c>
      <c r="V1234" s="43">
        <v>4.7562440610857733E-3</v>
      </c>
      <c r="W1234" s="8">
        <v>6.7205056562818442</v>
      </c>
      <c r="Z1234" s="43"/>
      <c r="AB1234" s="8">
        <v>17.691666666666666</v>
      </c>
      <c r="AC1234" s="21">
        <v>16.63</v>
      </c>
      <c r="AD1234" s="21">
        <v>0.58333333333333304</v>
      </c>
      <c r="AG1234" s="21">
        <v>188.54</v>
      </c>
      <c r="AI1234" s="21">
        <v>31.42</v>
      </c>
      <c r="AJ1234" s="21">
        <v>549.56689167003162</v>
      </c>
    </row>
    <row r="1235" spans="1:36" s="21" customFormat="1">
      <c r="A1235" s="19" t="s">
        <v>175</v>
      </c>
      <c r="B1235" s="20">
        <v>36752.695399999997</v>
      </c>
      <c r="C1235" s="21">
        <v>7</v>
      </c>
      <c r="E1235" s="21">
        <v>1093</v>
      </c>
      <c r="V1235" s="43"/>
    </row>
    <row r="1236" spans="1:36" s="21" customFormat="1">
      <c r="A1236" s="19" t="s">
        <v>175</v>
      </c>
      <c r="B1236" s="20">
        <v>37117.937599999997</v>
      </c>
      <c r="C1236" s="21">
        <v>8</v>
      </c>
      <c r="E1236" s="21">
        <v>982</v>
      </c>
      <c r="V1236" s="43"/>
    </row>
    <row r="1237" spans="1:36" s="21" customFormat="1">
      <c r="A1237" s="19" t="s">
        <v>175</v>
      </c>
      <c r="B1237" s="20">
        <v>37483.179799999998</v>
      </c>
      <c r="C1237" s="21">
        <v>9</v>
      </c>
      <c r="E1237" s="21">
        <v>979</v>
      </c>
      <c r="V1237" s="43"/>
    </row>
    <row r="1238" spans="1:36" s="21" customFormat="1">
      <c r="A1238" s="19" t="s">
        <v>175</v>
      </c>
      <c r="B1238" s="20">
        <v>37848.421999999999</v>
      </c>
      <c r="C1238" s="21">
        <v>10</v>
      </c>
      <c r="D1238" s="21">
        <f>E1238/E$1225*100</f>
        <v>68.94223555888972</v>
      </c>
      <c r="E1238" s="21">
        <v>919</v>
      </c>
      <c r="V1238" s="43"/>
    </row>
    <row r="1239" spans="1:36" s="21" customFormat="1">
      <c r="A1239" s="19" t="s">
        <v>175</v>
      </c>
      <c r="B1239" s="20">
        <v>38629</v>
      </c>
      <c r="C1239" s="21">
        <v>12.1</v>
      </c>
      <c r="D1239" s="21">
        <f>E1239/E$1225*100</f>
        <v>61.29032258064516</v>
      </c>
      <c r="E1239" s="21">
        <v>817</v>
      </c>
      <c r="F1239" s="21">
        <v>22182.257779899825</v>
      </c>
      <c r="H1239" s="40">
        <v>839.18148677508566</v>
      </c>
      <c r="J1239" s="21">
        <v>1169.302767747472</v>
      </c>
      <c r="K1239" s="40">
        <v>2016.2476638682278</v>
      </c>
      <c r="L1239" s="21">
        <v>17831.287428565833</v>
      </c>
      <c r="M1239" s="21">
        <v>19847.535092434064</v>
      </c>
      <c r="S1239" s="21">
        <f t="shared" ref="S1239" si="40">M1239/E1239*10000</f>
        <v>242931.88607630433</v>
      </c>
      <c r="U1239" s="21">
        <v>12.371186796661407</v>
      </c>
      <c r="V1239" s="43">
        <v>3.4274249299992179E-3</v>
      </c>
      <c r="W1239" s="8">
        <v>2.8762315485667376</v>
      </c>
      <c r="Z1239" s="43"/>
      <c r="AB1239" s="8">
        <v>24.916666666666668</v>
      </c>
      <c r="AC1239" s="21">
        <v>22.02</v>
      </c>
      <c r="AD1239" s="21">
        <v>0.83333333333333393</v>
      </c>
      <c r="AG1239" s="21">
        <v>315.5</v>
      </c>
      <c r="AI1239" s="21">
        <f>AG1239/C1239</f>
        <v>26.074380165289256</v>
      </c>
      <c r="AJ1239" s="21">
        <v>565.58112016588268</v>
      </c>
    </row>
    <row r="1240" spans="1:36" s="21" customFormat="1">
      <c r="A1240" s="19" t="s">
        <v>176</v>
      </c>
      <c r="B1240" s="20">
        <v>34561.242200000001</v>
      </c>
      <c r="C1240" s="21">
        <v>1</v>
      </c>
      <c r="D1240" s="21">
        <v>93</v>
      </c>
      <c r="E1240" s="21">
        <v>2480</v>
      </c>
      <c r="F1240" s="21">
        <v>796.13419881810933</v>
      </c>
      <c r="H1240" s="40">
        <v>287.3442779910057</v>
      </c>
      <c r="J1240" s="21">
        <v>249.28769415483038</v>
      </c>
      <c r="K1240" s="40">
        <v>45.595626766380605</v>
      </c>
      <c r="L1240" s="21">
        <v>213.90659990589256</v>
      </c>
      <c r="M1240" s="21">
        <v>259.5022266722732</v>
      </c>
      <c r="S1240" s="21">
        <f>M1240/E1240*10000</f>
        <v>1046.379946259166</v>
      </c>
      <c r="U1240" s="21">
        <v>10.085331828211656</v>
      </c>
      <c r="V1240" s="43">
        <v>1.2371186796661406E-2</v>
      </c>
      <c r="W1240" s="8">
        <v>3.5547897379785338</v>
      </c>
      <c r="Z1240" s="43"/>
      <c r="AB1240" s="45">
        <v>2.9674999999999998</v>
      </c>
      <c r="AC1240" s="21">
        <v>2.5099999999999998</v>
      </c>
      <c r="AD1240" s="21">
        <v>0.1875</v>
      </c>
      <c r="AG1240" s="21">
        <v>2.19</v>
      </c>
      <c r="AI1240" s="21">
        <v>2.19</v>
      </c>
      <c r="AJ1240" s="21">
        <v>503.47236786582283</v>
      </c>
    </row>
    <row r="1241" spans="1:36" s="21" customFormat="1">
      <c r="A1241" s="19" t="s">
        <v>176</v>
      </c>
      <c r="B1241" s="20">
        <v>34926.484400000001</v>
      </c>
      <c r="C1241" s="21">
        <v>2</v>
      </c>
      <c r="D1241" s="21">
        <v>94</v>
      </c>
      <c r="E1241" s="21">
        <v>2507</v>
      </c>
      <c r="F1241" s="21">
        <v>4175.084865705674</v>
      </c>
      <c r="H1241" s="40">
        <v>801.62070022569583</v>
      </c>
      <c r="J1241" s="21">
        <v>956.05867171807643</v>
      </c>
      <c r="K1241" s="40">
        <v>277.9978218998188</v>
      </c>
      <c r="L1241" s="21">
        <v>2039.7074156120839</v>
      </c>
      <c r="M1241" s="21">
        <v>2317.7052375119029</v>
      </c>
      <c r="S1241" s="21">
        <f t="shared" ref="S1241:S1245" si="41">M1241/E1241*10000</f>
        <v>9244.9351316789107</v>
      </c>
      <c r="U1241" s="21">
        <v>8.8386680173312957</v>
      </c>
      <c r="V1241" s="43">
        <v>7.6393513760080762E-3</v>
      </c>
      <c r="W1241" s="8">
        <v>6.1238621993057265</v>
      </c>
      <c r="Z1241" s="43"/>
      <c r="AB1241" s="8">
        <v>8.2375000000000007</v>
      </c>
      <c r="AC1241" s="21">
        <v>7.46</v>
      </c>
      <c r="AD1241" s="21">
        <v>0.32500000000000018</v>
      </c>
      <c r="AG1241" s="21">
        <v>41.85</v>
      </c>
      <c r="AI1241" s="21">
        <v>20.92</v>
      </c>
      <c r="AJ1241" s="21">
        <v>490.05818512190257</v>
      </c>
    </row>
    <row r="1242" spans="1:36" s="21" customFormat="1">
      <c r="A1242" s="19" t="s">
        <v>176</v>
      </c>
      <c r="B1242" s="20">
        <v>35291.726600000002</v>
      </c>
      <c r="C1242" s="21">
        <v>3</v>
      </c>
      <c r="D1242" s="21">
        <v>91</v>
      </c>
      <c r="E1242" s="21">
        <v>2427</v>
      </c>
      <c r="F1242" s="21">
        <v>8248.1398902297824</v>
      </c>
      <c r="H1242" s="40">
        <v>1126.9174076483559</v>
      </c>
      <c r="J1242" s="21">
        <v>1363.7024757591603</v>
      </c>
      <c r="K1242" s="40">
        <v>664.92423762268027</v>
      </c>
      <c r="L1242" s="21">
        <v>4627.1452074493882</v>
      </c>
      <c r="M1242" s="21">
        <v>5292.0694450720694</v>
      </c>
      <c r="S1242" s="21">
        <f t="shared" si="41"/>
        <v>21804.98329242715</v>
      </c>
      <c r="U1242" s="21">
        <v>11.28416149068323</v>
      </c>
      <c r="V1242" s="43">
        <v>6.5677797586241116E-3</v>
      </c>
      <c r="W1242" s="8">
        <v>7.4013453395940294</v>
      </c>
      <c r="Z1242" s="43"/>
      <c r="AB1242" s="8">
        <v>11.691666666666668</v>
      </c>
      <c r="AC1242" s="21">
        <v>9.77</v>
      </c>
      <c r="AD1242" s="21">
        <v>0.38750000000000018</v>
      </c>
      <c r="AG1242" s="21">
        <v>101.73</v>
      </c>
      <c r="AI1242" s="21">
        <v>33.909999999999997</v>
      </c>
      <c r="AJ1242" s="21">
        <v>457.94364001666446</v>
      </c>
    </row>
    <row r="1243" spans="1:36" s="21" customFormat="1">
      <c r="A1243" s="19" t="s">
        <v>176</v>
      </c>
      <c r="B1243" s="20">
        <v>35656.968800000002</v>
      </c>
      <c r="C1243" s="21">
        <v>4</v>
      </c>
      <c r="D1243" s="21">
        <v>86</v>
      </c>
      <c r="E1243" s="21">
        <v>2294</v>
      </c>
      <c r="F1243" s="21">
        <v>13966.317607254774</v>
      </c>
      <c r="H1243" s="40">
        <v>1556.2866065725998</v>
      </c>
      <c r="J1243" s="21">
        <v>1881.5258638281314</v>
      </c>
      <c r="K1243" s="40">
        <v>1084.0711848419191</v>
      </c>
      <c r="L1243" s="21">
        <v>8760.1251721232311</v>
      </c>
      <c r="M1243" s="21">
        <v>9844.1963569651525</v>
      </c>
      <c r="S1243" s="21">
        <f t="shared" si="41"/>
        <v>42912.800161138417</v>
      </c>
      <c r="V1243" s="43">
        <v>5.5716942835598105E-3</v>
      </c>
      <c r="W1243" s="8">
        <v>8.6711531894212488</v>
      </c>
      <c r="Z1243" s="43"/>
      <c r="AB1243" s="8">
        <v>13.933333333333332</v>
      </c>
      <c r="AC1243" s="21">
        <v>11.13</v>
      </c>
      <c r="AD1243" s="21">
        <v>0.42083333333333339</v>
      </c>
      <c r="AG1243" s="21">
        <v>145.08000000000001</v>
      </c>
      <c r="AI1243" s="21">
        <v>36.270000000000003</v>
      </c>
      <c r="AJ1243" s="21">
        <v>601.38797839733422</v>
      </c>
    </row>
    <row r="1244" spans="1:36" s="21" customFormat="1">
      <c r="A1244" s="19" t="s">
        <v>176</v>
      </c>
      <c r="B1244" s="20">
        <v>36022.211000000003</v>
      </c>
      <c r="C1244" s="21">
        <v>5</v>
      </c>
      <c r="D1244" s="21">
        <v>82</v>
      </c>
      <c r="E1244" s="21">
        <v>2187</v>
      </c>
      <c r="F1244" s="21">
        <v>17810.731686822699</v>
      </c>
      <c r="H1244" s="40">
        <v>1846.0348570492883</v>
      </c>
      <c r="J1244" s="21">
        <v>2043.09869320805</v>
      </c>
      <c r="K1244" s="40">
        <v>1622.4114273276568</v>
      </c>
      <c r="L1244" s="21">
        <v>11523.098923866593</v>
      </c>
      <c r="M1244" s="21">
        <v>13145.510351194249</v>
      </c>
      <c r="S1244" s="21">
        <f t="shared" si="41"/>
        <v>60107.500462708042</v>
      </c>
      <c r="V1244" s="43">
        <v>4.6959689346596353E-3</v>
      </c>
      <c r="W1244" s="8">
        <v>8.6689223410022986</v>
      </c>
      <c r="Z1244" s="43"/>
      <c r="AB1244" s="8">
        <v>16.400000000000002</v>
      </c>
      <c r="AC1244" s="21">
        <v>12.39</v>
      </c>
      <c r="AD1244" s="21">
        <v>0.52083333333333393</v>
      </c>
      <c r="AG1244" s="21">
        <v>196.53</v>
      </c>
      <c r="AI1244" s="21">
        <v>39.31</v>
      </c>
      <c r="AJ1244" s="21">
        <v>587.11772617647887</v>
      </c>
    </row>
    <row r="1245" spans="1:36" s="21" customFormat="1">
      <c r="A1245" s="19" t="s">
        <v>176</v>
      </c>
      <c r="B1245" s="20">
        <v>36387.453200000004</v>
      </c>
      <c r="C1245" s="21">
        <v>6</v>
      </c>
      <c r="D1245" s="21">
        <v>75</v>
      </c>
      <c r="E1245" s="21">
        <v>2000</v>
      </c>
      <c r="F1245" s="21">
        <v>21049.996090919136</v>
      </c>
      <c r="H1245" s="40">
        <v>1570.8279227914891</v>
      </c>
      <c r="J1245" s="21">
        <v>2195.4999582958449</v>
      </c>
      <c r="K1245" s="40">
        <v>1868.0132058274346</v>
      </c>
      <c r="L1245" s="21">
        <v>14449.828838671456</v>
      </c>
      <c r="M1245" s="21">
        <v>16317.842044498891</v>
      </c>
      <c r="S1245" s="21">
        <f t="shared" si="41"/>
        <v>81589.210222494468</v>
      </c>
      <c r="V1245" s="43">
        <v>4.2178586161240508E-3</v>
      </c>
      <c r="W1245" s="8">
        <v>6.6255300885943278</v>
      </c>
      <c r="Z1245" s="43"/>
      <c r="AB1245" s="8">
        <v>19.608333333333331</v>
      </c>
      <c r="AC1245" s="21">
        <v>14.16</v>
      </c>
      <c r="AD1245" s="21">
        <v>0.5749999999999984</v>
      </c>
      <c r="AG1245" s="21">
        <v>271.18</v>
      </c>
      <c r="AI1245" s="21">
        <v>45.2</v>
      </c>
      <c r="AJ1245" s="21">
        <v>549.63457854127944</v>
      </c>
    </row>
    <row r="1246" spans="1:36" s="21" customFormat="1">
      <c r="A1246" s="19" t="s">
        <v>176</v>
      </c>
      <c r="B1246" s="20">
        <v>36752.695399999997</v>
      </c>
      <c r="C1246" s="21">
        <v>7</v>
      </c>
      <c r="E1246" s="21">
        <v>1832</v>
      </c>
      <c r="V1246" s="43"/>
    </row>
    <row r="1247" spans="1:36" s="21" customFormat="1">
      <c r="A1247" s="19" t="s">
        <v>176</v>
      </c>
      <c r="B1247" s="20">
        <v>37117.937599999997</v>
      </c>
      <c r="C1247" s="21">
        <v>8</v>
      </c>
      <c r="E1247" s="21">
        <v>1595</v>
      </c>
      <c r="V1247" s="43"/>
    </row>
    <row r="1248" spans="1:36" s="21" customFormat="1">
      <c r="A1248" s="19" t="s">
        <v>176</v>
      </c>
      <c r="B1248" s="20">
        <v>37483.179799999998</v>
      </c>
      <c r="C1248" s="21">
        <v>9</v>
      </c>
      <c r="E1248" s="21">
        <v>1584</v>
      </c>
      <c r="V1248" s="43"/>
    </row>
    <row r="1249" spans="1:36" s="21" customFormat="1">
      <c r="A1249" s="19" t="s">
        <v>176</v>
      </c>
      <c r="B1249" s="20">
        <v>37848.421999999999</v>
      </c>
      <c r="C1249" s="21">
        <v>10</v>
      </c>
      <c r="D1249" s="21">
        <f>E1249/E$1226*100</f>
        <v>58.942632170978627</v>
      </c>
      <c r="E1249" s="37">
        <v>1572</v>
      </c>
      <c r="V1249" s="43"/>
      <c r="AB1249" s="38"/>
      <c r="AC1249" s="26"/>
      <c r="AE1249" s="39"/>
      <c r="AF1249" s="38"/>
      <c r="AG1249" s="26"/>
      <c r="AH1249" s="26"/>
      <c r="AI1249" s="26"/>
    </row>
    <row r="1250" spans="1:36" s="21" customFormat="1">
      <c r="A1250" s="19" t="s">
        <v>176</v>
      </c>
      <c r="B1250" s="20">
        <v>38629</v>
      </c>
      <c r="C1250" s="21">
        <v>12.1</v>
      </c>
      <c r="D1250" s="21">
        <f>E1250/E$1226*100</f>
        <v>48.106486689163852</v>
      </c>
      <c r="E1250" s="37">
        <v>1283</v>
      </c>
      <c r="F1250" s="21">
        <v>25137.979916808876</v>
      </c>
      <c r="H1250" s="40">
        <v>956.0297312438837</v>
      </c>
      <c r="J1250" s="21">
        <v>1361.6994427464761</v>
      </c>
      <c r="K1250" s="40">
        <v>2275.334735998139</v>
      </c>
      <c r="L1250" s="21">
        <v>20344.27375207522</v>
      </c>
      <c r="M1250" s="21">
        <v>22619.608488073354</v>
      </c>
      <c r="S1250" s="21">
        <f t="shared" ref="S1250" si="42">M1250/E1250*10000</f>
        <v>176302.48237001832</v>
      </c>
      <c r="V1250" s="43">
        <v>3.6196047610589591E-3</v>
      </c>
      <c r="W1250" s="8">
        <v>3.4604497669242789</v>
      </c>
      <c r="Z1250" s="43"/>
      <c r="AB1250" s="8">
        <v>22.266666666666666</v>
      </c>
      <c r="AC1250" s="26">
        <v>18.68</v>
      </c>
      <c r="AD1250" s="21">
        <v>0.75833333333333286</v>
      </c>
      <c r="AE1250" s="39"/>
      <c r="AF1250" s="38"/>
      <c r="AG1250" s="26">
        <v>349.89</v>
      </c>
      <c r="AH1250" s="26"/>
      <c r="AI1250" s="21">
        <f>AG1250/C1250</f>
        <v>28.916528925619833</v>
      </c>
      <c r="AJ1250" s="21">
        <v>569.30912944743079</v>
      </c>
    </row>
    <row r="1251" spans="1:36" s="21" customFormat="1">
      <c r="A1251" s="19" t="s">
        <v>177</v>
      </c>
      <c r="B1251" s="20">
        <v>34561.242200000001</v>
      </c>
      <c r="C1251" s="21">
        <v>1</v>
      </c>
      <c r="D1251" s="21">
        <v>98</v>
      </c>
      <c r="E1251" s="21">
        <v>1306</v>
      </c>
      <c r="F1251" s="21">
        <v>283.2828906599517</v>
      </c>
      <c r="H1251" s="40">
        <v>117.10697713287516</v>
      </c>
      <c r="J1251" s="21">
        <v>100.24116699117697</v>
      </c>
      <c r="K1251" s="40">
        <v>12.705224040593992</v>
      </c>
      <c r="L1251" s="21">
        <v>53.229522495305574</v>
      </c>
      <c r="M1251" s="21">
        <v>65.934746535899563</v>
      </c>
      <c r="S1251" s="21">
        <f>M1251/E1251*10000</f>
        <v>504.86023381240091</v>
      </c>
      <c r="V1251" s="43">
        <v>1.1191192335109776E-2</v>
      </c>
      <c r="W1251" s="8">
        <v>1.3105667048773082</v>
      </c>
      <c r="Z1251" s="43"/>
      <c r="AB1251" s="45">
        <v>2.3191666666666668</v>
      </c>
      <c r="AC1251" s="21">
        <v>1.39</v>
      </c>
      <c r="AD1251" s="21">
        <v>9.4669407257942262E-2</v>
      </c>
      <c r="AG1251" s="21">
        <v>0.33</v>
      </c>
      <c r="AI1251" s="21">
        <v>0.33</v>
      </c>
      <c r="AJ1251" s="21">
        <v>468.40332534174013</v>
      </c>
    </row>
    <row r="1252" spans="1:36" s="21" customFormat="1">
      <c r="A1252" s="19" t="s">
        <v>177</v>
      </c>
      <c r="B1252" s="20">
        <v>34926.484400000001</v>
      </c>
      <c r="C1252" s="21">
        <v>2</v>
      </c>
      <c r="D1252" s="21">
        <v>98</v>
      </c>
      <c r="E1252" s="21">
        <v>1306</v>
      </c>
      <c r="F1252" s="21">
        <v>2069.9524142480641</v>
      </c>
      <c r="H1252" s="40">
        <v>453.90837153419977</v>
      </c>
      <c r="J1252" s="21">
        <v>677.80031127484642</v>
      </c>
      <c r="K1252" s="40">
        <v>148.97962077304874</v>
      </c>
      <c r="L1252" s="21">
        <v>734.16723566596909</v>
      </c>
      <c r="M1252" s="21">
        <v>883.14685643901771</v>
      </c>
      <c r="S1252" s="21">
        <f t="shared" ref="S1252:S1256" si="43">M1252/E1252*10000</f>
        <v>6762.2270783998292</v>
      </c>
      <c r="V1252" s="43">
        <v>1.0370069281842165E-2</v>
      </c>
      <c r="W1252" s="8">
        <v>4.7070612604178059</v>
      </c>
      <c r="Z1252" s="43"/>
      <c r="AB1252" s="8">
        <v>6.3562500000000011</v>
      </c>
      <c r="AC1252" s="21">
        <v>7.08</v>
      </c>
      <c r="AD1252" s="21">
        <v>0.36249999999999982</v>
      </c>
      <c r="AG1252" s="21">
        <v>15.6</v>
      </c>
      <c r="AI1252" s="21">
        <v>7.8</v>
      </c>
      <c r="AJ1252" s="21">
        <v>463.14434489386787</v>
      </c>
    </row>
    <row r="1253" spans="1:36" s="21" customFormat="1">
      <c r="A1253" s="19" t="s">
        <v>177</v>
      </c>
      <c r="B1253" s="20">
        <v>35291.726600000002</v>
      </c>
      <c r="C1253" s="21">
        <v>3</v>
      </c>
      <c r="D1253" s="21">
        <v>98</v>
      </c>
      <c r="E1253" s="21">
        <v>1306</v>
      </c>
      <c r="F1253" s="21">
        <v>3913.6813143525214</v>
      </c>
      <c r="H1253" s="40">
        <v>568.40805915747296</v>
      </c>
      <c r="J1253" s="21">
        <v>999.76483068674281</v>
      </c>
      <c r="K1253" s="40">
        <v>336.6931747110051</v>
      </c>
      <c r="L1253" s="21">
        <v>1746.5014080829965</v>
      </c>
      <c r="M1253" s="21">
        <v>2083.1945827940012</v>
      </c>
      <c r="S1253" s="21">
        <f t="shared" si="43"/>
        <v>15950.953926447175</v>
      </c>
      <c r="V1253" s="43">
        <v>8.2195755874245567E-3</v>
      </c>
      <c r="W1253" s="8">
        <v>4.6720730067461371</v>
      </c>
      <c r="Z1253" s="43"/>
      <c r="AB1253" s="8">
        <v>9.2874999999999996</v>
      </c>
      <c r="AC1253" s="21">
        <v>10.02</v>
      </c>
      <c r="AD1253" s="21">
        <v>0.45833333333333393</v>
      </c>
      <c r="AG1253" s="21">
        <v>40.130000000000003</v>
      </c>
      <c r="AI1253" s="21">
        <v>13.38</v>
      </c>
      <c r="AJ1253" s="21">
        <v>423.81728793341608</v>
      </c>
    </row>
    <row r="1254" spans="1:36" s="21" customFormat="1">
      <c r="A1254" s="19" t="s">
        <v>177</v>
      </c>
      <c r="B1254" s="20">
        <v>35656.968800000002</v>
      </c>
      <c r="C1254" s="21">
        <v>4</v>
      </c>
      <c r="D1254" s="21">
        <v>96</v>
      </c>
      <c r="E1254" s="21">
        <v>1280</v>
      </c>
      <c r="F1254" s="21">
        <v>7396.9275475586446</v>
      </c>
      <c r="H1254" s="40">
        <v>730.09301234488021</v>
      </c>
      <c r="J1254" s="21">
        <v>1394.2539813440042</v>
      </c>
      <c r="K1254" s="40">
        <v>698.17703361891347</v>
      </c>
      <c r="L1254" s="21">
        <v>3834.1595498804768</v>
      </c>
      <c r="M1254" s="21">
        <v>4532.3365834993901</v>
      </c>
      <c r="S1254" s="21">
        <f t="shared" si="43"/>
        <v>35408.879558588982</v>
      </c>
      <c r="V1254" s="43">
        <v>8.806562806366925E-3</v>
      </c>
      <c r="W1254" s="8">
        <v>6.4296099677048097</v>
      </c>
      <c r="Z1254" s="43"/>
      <c r="AB1254" s="8">
        <v>12.225</v>
      </c>
      <c r="AC1254" s="21">
        <v>11.73</v>
      </c>
      <c r="AD1254" s="21">
        <v>0.68333333333333357</v>
      </c>
      <c r="AG1254" s="21">
        <v>65.31</v>
      </c>
      <c r="AI1254" s="21">
        <v>16.329999999999998</v>
      </c>
      <c r="AJ1254" s="21">
        <v>575.5673026076156</v>
      </c>
    </row>
    <row r="1255" spans="1:36" s="21" customFormat="1">
      <c r="A1255" s="19" t="s">
        <v>177</v>
      </c>
      <c r="B1255" s="20">
        <v>36022.211000000003</v>
      </c>
      <c r="C1255" s="21">
        <v>5</v>
      </c>
      <c r="D1255" s="21">
        <v>94</v>
      </c>
      <c r="E1255" s="21">
        <v>1253</v>
      </c>
      <c r="F1255" s="21">
        <v>10143.684627849889</v>
      </c>
      <c r="H1255" s="40">
        <v>807.77982677715113</v>
      </c>
      <c r="J1255" s="21">
        <v>1719.287472943126</v>
      </c>
      <c r="K1255" s="40">
        <v>870.65814138016754</v>
      </c>
      <c r="L1255" s="21">
        <v>5682.8099028060815</v>
      </c>
      <c r="M1255" s="21">
        <v>6553.4680441862492</v>
      </c>
      <c r="S1255" s="21">
        <f t="shared" si="43"/>
        <v>52302.219027823223</v>
      </c>
      <c r="V1255" s="43">
        <v>8.1881373933365195E-3</v>
      </c>
      <c r="W1255" s="8">
        <v>6.6142122052168881</v>
      </c>
      <c r="Z1255" s="43"/>
      <c r="AB1255" s="8">
        <v>15.708333333333334</v>
      </c>
      <c r="AC1255" s="21">
        <v>13.73</v>
      </c>
      <c r="AD1255" s="21">
        <v>0.60416666666666696</v>
      </c>
      <c r="AG1255" s="21">
        <v>114.76</v>
      </c>
      <c r="AI1255" s="21">
        <v>22.95</v>
      </c>
      <c r="AJ1255" s="21">
        <v>500.03834893814286</v>
      </c>
    </row>
    <row r="1256" spans="1:36" s="21" customFormat="1">
      <c r="A1256" s="19" t="s">
        <v>177</v>
      </c>
      <c r="B1256" s="20">
        <v>36387.453200000004</v>
      </c>
      <c r="C1256" s="21">
        <v>6</v>
      </c>
      <c r="D1256" s="21">
        <v>90</v>
      </c>
      <c r="E1256" s="21">
        <v>1200</v>
      </c>
      <c r="F1256" s="21">
        <v>12546.882916130873</v>
      </c>
      <c r="H1256" s="40">
        <v>813.2827732294611</v>
      </c>
      <c r="J1256" s="21">
        <v>1982.2230343929677</v>
      </c>
      <c r="K1256" s="40">
        <v>1165.6182291046428</v>
      </c>
      <c r="L1256" s="21">
        <v>7914.399847941766</v>
      </c>
      <c r="M1256" s="21">
        <v>9080.0180770464085</v>
      </c>
      <c r="S1256" s="21">
        <f t="shared" si="43"/>
        <v>75666.81730872007</v>
      </c>
      <c r="V1256" s="43">
        <v>7.6289973784604047E-3</v>
      </c>
      <c r="W1256" s="8">
        <v>6.2045321449145669</v>
      </c>
      <c r="Z1256" s="43"/>
      <c r="AB1256" s="8">
        <v>17.625</v>
      </c>
      <c r="AC1256" s="21">
        <v>15.33</v>
      </c>
      <c r="AD1256" s="21">
        <v>0.74166666666666714</v>
      </c>
      <c r="AG1256" s="21">
        <v>163.81</v>
      </c>
      <c r="AI1256" s="21">
        <v>27.3</v>
      </c>
      <c r="AJ1256" s="21">
        <v>477.53443609356805</v>
      </c>
    </row>
    <row r="1257" spans="1:36" s="21" customFormat="1">
      <c r="A1257" s="19" t="s">
        <v>177</v>
      </c>
      <c r="B1257" s="20">
        <v>36752.695399999997</v>
      </c>
      <c r="C1257" s="21">
        <v>7</v>
      </c>
      <c r="E1257" s="21">
        <v>1188</v>
      </c>
      <c r="V1257" s="43"/>
    </row>
    <row r="1258" spans="1:36" s="21" customFormat="1">
      <c r="A1258" s="19" t="s">
        <v>177</v>
      </c>
      <c r="B1258" s="20">
        <v>37117.937599999997</v>
      </c>
      <c r="C1258" s="21">
        <v>8</v>
      </c>
      <c r="E1258" s="21">
        <v>1188</v>
      </c>
      <c r="V1258" s="43"/>
    </row>
    <row r="1259" spans="1:36" s="21" customFormat="1">
      <c r="A1259" s="19" t="s">
        <v>177</v>
      </c>
      <c r="B1259" s="20">
        <v>37483.179799999998</v>
      </c>
      <c r="C1259" s="21">
        <v>9</v>
      </c>
      <c r="E1259" s="21">
        <v>1171</v>
      </c>
      <c r="V1259" s="43"/>
    </row>
    <row r="1260" spans="1:36" s="21" customFormat="1">
      <c r="A1260" s="19" t="s">
        <v>177</v>
      </c>
      <c r="B1260" s="20">
        <v>37848.421999999999</v>
      </c>
      <c r="C1260" s="21">
        <v>10</v>
      </c>
      <c r="D1260" s="21">
        <f t="shared" ref="D1260:D1261" si="44">E1260/E$1225*100</f>
        <v>86.196549137284322</v>
      </c>
      <c r="E1260" s="21">
        <v>1149</v>
      </c>
      <c r="V1260" s="43"/>
    </row>
    <row r="1261" spans="1:36" s="21" customFormat="1">
      <c r="A1261" s="19" t="s">
        <v>177</v>
      </c>
      <c r="B1261" s="20">
        <v>38629</v>
      </c>
      <c r="C1261" s="21">
        <v>12.1</v>
      </c>
      <c r="D1261" s="21">
        <f t="shared" si="44"/>
        <v>83.195798949737437</v>
      </c>
      <c r="E1261" s="21">
        <v>1109</v>
      </c>
      <c r="F1261" s="21">
        <v>18288.017002550907</v>
      </c>
      <c r="H1261" s="40">
        <v>607.23513293637779</v>
      </c>
      <c r="J1261" s="21">
        <v>1468.9588415041171</v>
      </c>
      <c r="K1261" s="40">
        <v>1701.2025737315932</v>
      </c>
      <c r="L1261" s="21">
        <v>14337.780447694739</v>
      </c>
      <c r="M1261" s="21">
        <v>16038.983021426331</v>
      </c>
      <c r="S1261" s="21">
        <f t="shared" ref="S1261" si="45">M1261/E1261*10000</f>
        <v>144625.63590104898</v>
      </c>
      <c r="V1261" s="43">
        <v>6.5590431741289973E-3</v>
      </c>
      <c r="W1261" s="8">
        <v>3.9828814537776633</v>
      </c>
      <c r="Z1261" s="43"/>
      <c r="AB1261" s="8">
        <v>22.566666666666666</v>
      </c>
      <c r="AC1261" s="21">
        <v>18.5</v>
      </c>
      <c r="AD1261" s="21">
        <v>0.82500000000000284</v>
      </c>
      <c r="AG1261">
        <v>292.65860989294328</v>
      </c>
      <c r="AI1261" s="21">
        <f>AG1261/C1261</f>
        <v>24.186661974623412</v>
      </c>
      <c r="AJ1261" s="21">
        <v>472.11050571400409</v>
      </c>
    </row>
    <row r="1262" spans="1:36" s="21" customFormat="1">
      <c r="A1262" s="19" t="s">
        <v>178</v>
      </c>
      <c r="B1262" s="20">
        <v>34561.242200000001</v>
      </c>
      <c r="C1262" s="21">
        <v>1</v>
      </c>
      <c r="D1262" s="21">
        <v>97</v>
      </c>
      <c r="E1262" s="21">
        <v>2587</v>
      </c>
      <c r="F1262" s="21">
        <v>520.68123630490857</v>
      </c>
      <c r="H1262" s="40">
        <v>202.67396606078407</v>
      </c>
      <c r="J1262" s="21">
        <v>174.11098118602393</v>
      </c>
      <c r="K1262" s="40">
        <v>26.950005150301241</v>
      </c>
      <c r="L1262" s="21">
        <v>116.94628390779914</v>
      </c>
      <c r="M1262" s="40">
        <v>143.89628905810036</v>
      </c>
      <c r="S1262" s="21">
        <f>M1262/E1262*10000</f>
        <v>556.22840764630985</v>
      </c>
      <c r="V1262" s="43">
        <v>1.1785788920556458E-2</v>
      </c>
      <c r="W1262" s="8">
        <v>2.3886725836844245</v>
      </c>
      <c r="Z1262" s="43"/>
      <c r="AB1262" s="45">
        <v>2.5746153846153845</v>
      </c>
      <c r="AC1262" s="21">
        <v>1.75</v>
      </c>
      <c r="AD1262" s="21">
        <v>0.11082219827589435</v>
      </c>
      <c r="AG1262" s="21">
        <v>1.1100000000000001</v>
      </c>
      <c r="AI1262" s="21">
        <v>1.1100000000000001</v>
      </c>
      <c r="AJ1262" s="21">
        <v>441.55989792000702</v>
      </c>
    </row>
    <row r="1263" spans="1:36" s="21" customFormat="1">
      <c r="A1263" s="19" t="s">
        <v>178</v>
      </c>
      <c r="B1263" s="20">
        <v>34926.484400000001</v>
      </c>
      <c r="C1263" s="21">
        <v>2</v>
      </c>
      <c r="D1263" s="21">
        <v>97</v>
      </c>
      <c r="E1263" s="21">
        <v>2587</v>
      </c>
      <c r="F1263" s="21">
        <v>2786.0575992983813</v>
      </c>
      <c r="H1263" s="40">
        <v>514.89112844469571</v>
      </c>
      <c r="J1263" s="21">
        <v>802.99049993501762</v>
      </c>
      <c r="K1263" s="40">
        <v>198.40365252115882</v>
      </c>
      <c r="L1263" s="21">
        <v>1121.634230897509</v>
      </c>
      <c r="M1263" s="40">
        <v>1320.0378834186677</v>
      </c>
      <c r="S1263" s="21">
        <f t="shared" ref="S1263:S1267" si="46">M1263/E1263*10000</f>
        <v>5102.5816908336592</v>
      </c>
      <c r="V1263" s="43">
        <v>1.093418516845115E-2</v>
      </c>
      <c r="W1263" s="8">
        <v>5.629914940007068</v>
      </c>
      <c r="Z1263" s="43"/>
      <c r="AB1263" s="8">
        <v>6.0187499999999998</v>
      </c>
      <c r="AC1263" s="21">
        <v>6.39</v>
      </c>
      <c r="AD1263" s="21">
        <v>0.29999999999999982</v>
      </c>
      <c r="AG1263" s="21">
        <v>24.73</v>
      </c>
      <c r="AI1263" s="21">
        <v>12.36</v>
      </c>
      <c r="AJ1263" s="21">
        <v>445.84073527246449</v>
      </c>
    </row>
    <row r="1264" spans="1:36" s="21" customFormat="1">
      <c r="A1264" s="19" t="s">
        <v>178</v>
      </c>
      <c r="B1264" s="20">
        <v>35291.726600000002</v>
      </c>
      <c r="C1264" s="21">
        <v>3</v>
      </c>
      <c r="D1264" s="21">
        <v>97</v>
      </c>
      <c r="E1264" s="21">
        <v>2587</v>
      </c>
      <c r="F1264" s="21">
        <v>4638.3856261325236</v>
      </c>
      <c r="H1264" s="40">
        <v>531.42539482538973</v>
      </c>
      <c r="J1264" s="21">
        <v>979.92074536884377</v>
      </c>
      <c r="K1264" s="40">
        <v>450.02353246819092</v>
      </c>
      <c r="L1264" s="21">
        <v>2218.5038090836033</v>
      </c>
      <c r="M1264" s="21">
        <v>2668.5273415517941</v>
      </c>
      <c r="S1264" s="21">
        <f t="shared" si="46"/>
        <v>10315.14241032777</v>
      </c>
      <c r="V1264" s="43">
        <v>1.1678241029741247E-2</v>
      </c>
      <c r="W1264" s="8">
        <v>6.2061138500963065</v>
      </c>
      <c r="Z1264" s="43"/>
      <c r="AB1264" s="8">
        <v>9.2625000000000011</v>
      </c>
      <c r="AC1264" s="21">
        <v>8.25</v>
      </c>
      <c r="AD1264" s="21">
        <v>0.37916666666666643</v>
      </c>
      <c r="AG1264" s="21">
        <v>57.81</v>
      </c>
      <c r="AI1264" s="21">
        <v>19.27</v>
      </c>
      <c r="AJ1264" s="21">
        <v>379.19104831750309</v>
      </c>
    </row>
    <row r="1265" spans="1:40" s="21" customFormat="1">
      <c r="A1265" s="19" t="s">
        <v>178</v>
      </c>
      <c r="B1265" s="20">
        <v>35656.968800000002</v>
      </c>
      <c r="C1265" s="21">
        <v>4</v>
      </c>
      <c r="D1265" s="21">
        <v>95</v>
      </c>
      <c r="E1265" s="21">
        <v>2534</v>
      </c>
      <c r="F1265" s="21">
        <v>9603.6985191886088</v>
      </c>
      <c r="H1265" s="40">
        <v>701.17916615403988</v>
      </c>
      <c r="J1265" s="21">
        <v>1314.5836947150185</v>
      </c>
      <c r="K1265" s="40">
        <v>975.733141027957</v>
      </c>
      <c r="L1265" s="21">
        <v>5717.3041098982003</v>
      </c>
      <c r="M1265" s="21">
        <v>6693.037250926156</v>
      </c>
      <c r="S1265" s="21">
        <f t="shared" si="46"/>
        <v>26412.933113362888</v>
      </c>
      <c r="V1265" s="43">
        <v>8.8957007061080257E-3</v>
      </c>
      <c r="W1265" s="8">
        <v>6.2374800034647286</v>
      </c>
      <c r="Z1265" s="43"/>
      <c r="AB1265" s="8">
        <v>12.358333333333334</v>
      </c>
      <c r="AC1265" s="21">
        <v>9.67</v>
      </c>
      <c r="AD1265" s="21">
        <v>0.45416666666666661</v>
      </c>
      <c r="AG1265" s="21">
        <v>97.87</v>
      </c>
      <c r="AI1265" s="21">
        <v>24.47</v>
      </c>
      <c r="AJ1265" s="21">
        <v>557.92905150830984</v>
      </c>
    </row>
    <row r="1266" spans="1:40" s="21" customFormat="1">
      <c r="A1266" s="19" t="s">
        <v>178</v>
      </c>
      <c r="B1266" s="20">
        <v>36022.211000000003</v>
      </c>
      <c r="C1266" s="21">
        <v>5</v>
      </c>
      <c r="D1266" s="21">
        <v>94</v>
      </c>
      <c r="E1266" s="21">
        <v>2507</v>
      </c>
      <c r="F1266" s="21">
        <v>12051.562939216363</v>
      </c>
      <c r="H1266" s="40">
        <v>820.56092448270863</v>
      </c>
      <c r="J1266" s="21">
        <v>1537.7752534552669</v>
      </c>
      <c r="K1266" s="40">
        <v>1182.6247651576682</v>
      </c>
      <c r="L1266" s="21">
        <v>7616.554374555014</v>
      </c>
      <c r="M1266" s="21">
        <v>8799.1791397126835</v>
      </c>
      <c r="S1266" s="21">
        <f t="shared" si="46"/>
        <v>35098.440924262795</v>
      </c>
      <c r="V1266" s="43">
        <v>8.0299504855804987E-3</v>
      </c>
      <c r="W1266" s="8">
        <v>6.5890635939983087</v>
      </c>
      <c r="Z1266" s="43"/>
      <c r="AB1266" s="8">
        <v>15.116666666666665</v>
      </c>
      <c r="AC1266" s="21">
        <v>11.2</v>
      </c>
      <c r="AD1266" s="21">
        <v>0.5166666666666675</v>
      </c>
      <c r="AG1266" s="21">
        <v>159.12</v>
      </c>
      <c r="AI1266" s="21">
        <v>31.82</v>
      </c>
      <c r="AJ1266" s="21">
        <v>467.34892911637525</v>
      </c>
    </row>
    <row r="1267" spans="1:40" s="21" customFormat="1">
      <c r="A1267" s="19" t="s">
        <v>178</v>
      </c>
      <c r="B1267" s="20">
        <v>36387.453200000004</v>
      </c>
      <c r="C1267" s="21">
        <v>6</v>
      </c>
      <c r="D1267" s="21">
        <v>90</v>
      </c>
      <c r="E1267" s="21">
        <v>2400</v>
      </c>
      <c r="F1267" s="21">
        <v>15452.044968947168</v>
      </c>
      <c r="H1267" s="40">
        <v>943.99994503011874</v>
      </c>
      <c r="J1267" s="21">
        <v>1870.5044821957986</v>
      </c>
      <c r="K1267" s="40">
        <v>1443.8031912797117</v>
      </c>
      <c r="L1267" s="21">
        <v>10642.992749214887</v>
      </c>
      <c r="M1267" s="21">
        <v>12086.795940494598</v>
      </c>
      <c r="S1267" s="21">
        <f t="shared" si="46"/>
        <v>50361.649752060825</v>
      </c>
      <c r="V1267" s="43">
        <v>8.2540818268601671E-3</v>
      </c>
      <c r="W1267" s="8">
        <v>7.7918527908300996</v>
      </c>
      <c r="Z1267" s="43"/>
      <c r="AB1267" s="8">
        <v>16.591666666666669</v>
      </c>
      <c r="AC1267" s="21">
        <v>12.4</v>
      </c>
      <c r="AD1267" s="21">
        <v>0.47500000000000142</v>
      </c>
      <c r="AG1267" s="21">
        <v>229.6</v>
      </c>
      <c r="AI1267" s="21">
        <v>38.270000000000003</v>
      </c>
      <c r="AJ1267" s="21">
        <v>469.40400058236759</v>
      </c>
    </row>
    <row r="1268" spans="1:40" s="21" customFormat="1">
      <c r="A1268" s="19" t="s">
        <v>178</v>
      </c>
      <c r="B1268" s="20">
        <v>36752.695399999997</v>
      </c>
      <c r="C1268" s="21">
        <v>7</v>
      </c>
      <c r="E1268" s="21">
        <v>2358</v>
      </c>
      <c r="V1268" s="43"/>
    </row>
    <row r="1269" spans="1:40" s="21" customFormat="1">
      <c r="A1269" s="19" t="s">
        <v>178</v>
      </c>
      <c r="B1269" s="20">
        <v>37117.937599999997</v>
      </c>
      <c r="C1269" s="21">
        <v>8</v>
      </c>
      <c r="E1269" s="21">
        <v>2257</v>
      </c>
      <c r="V1269" s="43"/>
    </row>
    <row r="1270" spans="1:40" s="21" customFormat="1">
      <c r="A1270" s="19" t="s">
        <v>178</v>
      </c>
      <c r="B1270" s="20">
        <v>37483.179799999998</v>
      </c>
      <c r="C1270" s="21">
        <v>9</v>
      </c>
      <c r="E1270" s="21">
        <v>2213</v>
      </c>
      <c r="V1270" s="43"/>
    </row>
    <row r="1271" spans="1:40" s="21" customFormat="1">
      <c r="A1271" s="19" t="s">
        <v>178</v>
      </c>
      <c r="B1271" s="20">
        <v>37848.421999999999</v>
      </c>
      <c r="C1271" s="21">
        <v>10</v>
      </c>
      <c r="D1271" s="21">
        <f t="shared" ref="D1271:D1272" si="47">E1271/E$1226*100</f>
        <v>82.977127859017614</v>
      </c>
      <c r="E1271" s="21">
        <v>2213</v>
      </c>
      <c r="V1271" s="43"/>
    </row>
    <row r="1272" spans="1:40" s="21" customFormat="1">
      <c r="A1272" s="19" t="s">
        <v>178</v>
      </c>
      <c r="B1272" s="20">
        <v>38629</v>
      </c>
      <c r="C1272" s="21">
        <v>12.1</v>
      </c>
      <c r="D1272" s="21">
        <f t="shared" si="47"/>
        <v>76.565429321334832</v>
      </c>
      <c r="E1272" s="21">
        <v>2042</v>
      </c>
      <c r="F1272" s="21">
        <v>23164.872472455547</v>
      </c>
      <c r="H1272" s="40">
        <v>835.54684055961354</v>
      </c>
      <c r="J1272" s="21">
        <v>1608.340800316932</v>
      </c>
      <c r="K1272" s="40">
        <v>2020.9847800742148</v>
      </c>
      <c r="L1272" s="21">
        <v>18654.887457717843</v>
      </c>
      <c r="M1272" s="21">
        <v>20675.87223779206</v>
      </c>
      <c r="S1272" s="21">
        <f t="shared" ref="S1272" si="48">M1272/E1272*10000</f>
        <v>101253.04719780637</v>
      </c>
      <c r="V1272" s="43">
        <v>6.3017114135926495E-3</v>
      </c>
      <c r="W1272" s="8">
        <v>5.2653750617457939</v>
      </c>
      <c r="Z1272" s="43"/>
      <c r="AB1272" s="8">
        <v>21</v>
      </c>
      <c r="AC1272" s="21">
        <v>15.65</v>
      </c>
      <c r="AD1272" s="21">
        <v>0.45</v>
      </c>
      <c r="AG1272" s="21">
        <v>418.79580494225024</v>
      </c>
      <c r="AI1272" s="21">
        <f>AG1272/C1272</f>
        <v>34.611223548946299</v>
      </c>
      <c r="AJ1272" s="21">
        <v>455.92587459915711</v>
      </c>
    </row>
    <row r="1273" spans="1:40" s="21" customFormat="1">
      <c r="A1273" s="19" t="s">
        <v>255</v>
      </c>
      <c r="B1273" s="20">
        <v>25369</v>
      </c>
      <c r="C1273" s="21">
        <v>0</v>
      </c>
      <c r="D1273" s="21">
        <v>100</v>
      </c>
      <c r="E1273" s="21">
        <v>2169</v>
      </c>
      <c r="M1273" s="40"/>
    </row>
    <row r="1274" spans="1:40" s="21" customFormat="1">
      <c r="A1274" s="19" t="s">
        <v>255</v>
      </c>
      <c r="B1274" s="20">
        <v>26099</v>
      </c>
      <c r="C1274" s="21">
        <v>2</v>
      </c>
      <c r="D1274" s="21">
        <v>100</v>
      </c>
      <c r="E1274" s="21">
        <v>2169</v>
      </c>
      <c r="F1274" s="21">
        <v>1000</v>
      </c>
      <c r="H1274" s="21">
        <v>290</v>
      </c>
      <c r="I1274" s="40"/>
      <c r="J1274" s="21">
        <v>230.00000000000003</v>
      </c>
      <c r="K1274" s="21">
        <v>80</v>
      </c>
      <c r="L1274" s="21">
        <v>400</v>
      </c>
      <c r="M1274" s="21">
        <v>480</v>
      </c>
      <c r="N1274" s="21">
        <v>710</v>
      </c>
      <c r="S1274" s="21">
        <v>2213.0013831258643</v>
      </c>
      <c r="V1274" s="43">
        <f t="shared" ref="V1274" si="49">W1274/H1274</f>
        <v>3.8999999999999998E-3</v>
      </c>
      <c r="W1274" s="21">
        <v>1.131</v>
      </c>
      <c r="AC1274" s="21">
        <v>3.6</v>
      </c>
      <c r="AN1274" s="21">
        <v>53</v>
      </c>
    </row>
    <row r="1275" spans="1:40" s="21" customFormat="1">
      <c r="A1275" s="19" t="s">
        <v>255</v>
      </c>
      <c r="B1275" s="20">
        <v>26830</v>
      </c>
      <c r="C1275" s="21">
        <v>4</v>
      </c>
      <c r="D1275" s="21">
        <v>100</v>
      </c>
      <c r="E1275" s="21">
        <v>2169</v>
      </c>
      <c r="F1275" s="21">
        <v>3000</v>
      </c>
      <c r="H1275" s="21">
        <v>509.99999999999994</v>
      </c>
      <c r="J1275" s="21">
        <v>490.00000000000006</v>
      </c>
      <c r="K1275" s="21">
        <v>300</v>
      </c>
      <c r="L1275" s="21">
        <v>1700</v>
      </c>
      <c r="M1275" s="21">
        <v>2000</v>
      </c>
      <c r="N1275" s="21">
        <v>2490</v>
      </c>
      <c r="S1275" s="21">
        <v>9220.8390963577694</v>
      </c>
      <c r="V1275" s="43"/>
      <c r="W1275" s="21">
        <v>1.9889999999999999</v>
      </c>
      <c r="AC1275" s="21">
        <v>7.16</v>
      </c>
      <c r="AN1275" s="21">
        <v>92.1</v>
      </c>
    </row>
    <row r="1276" spans="1:40" s="21" customFormat="1">
      <c r="A1276" s="19" t="s">
        <v>255</v>
      </c>
      <c r="B1276" s="20">
        <v>27560</v>
      </c>
      <c r="C1276" s="21">
        <v>6</v>
      </c>
      <c r="D1276" s="21">
        <v>100</v>
      </c>
      <c r="E1276" s="21">
        <v>2169</v>
      </c>
      <c r="F1276" s="21">
        <v>4000</v>
      </c>
      <c r="H1276" s="21">
        <v>600</v>
      </c>
      <c r="J1276" s="21">
        <v>500</v>
      </c>
      <c r="K1276" s="21">
        <v>600</v>
      </c>
      <c r="L1276" s="21">
        <v>2300</v>
      </c>
      <c r="M1276" s="21">
        <v>2900</v>
      </c>
      <c r="N1276" s="21">
        <v>3400</v>
      </c>
      <c r="S1276" s="21">
        <v>13370.216689718764</v>
      </c>
      <c r="V1276" s="43"/>
      <c r="W1276" s="21">
        <v>2.34</v>
      </c>
      <c r="AC1276" s="21">
        <v>8.59</v>
      </c>
      <c r="AN1276" s="21">
        <v>125.3</v>
      </c>
    </row>
    <row r="1277" spans="1:40" s="21" customFormat="1">
      <c r="A1277" s="19" t="s">
        <v>255</v>
      </c>
      <c r="B1277" s="20">
        <v>28839</v>
      </c>
      <c r="C1277" s="21">
        <v>9.5</v>
      </c>
      <c r="D1277" s="21">
        <v>100</v>
      </c>
      <c r="E1277" s="21">
        <v>2169</v>
      </c>
      <c r="F1277" s="21">
        <v>8300</v>
      </c>
      <c r="H1277" s="21">
        <v>630</v>
      </c>
      <c r="J1277" s="21">
        <v>624.99999999999977</v>
      </c>
      <c r="K1277" s="21">
        <v>1245</v>
      </c>
      <c r="L1277" s="21">
        <v>5800</v>
      </c>
      <c r="M1277" s="21">
        <v>7045</v>
      </c>
      <c r="N1277" s="21">
        <v>7670</v>
      </c>
      <c r="S1277" s="21">
        <v>32480.405716920239</v>
      </c>
      <c r="V1277" s="43"/>
      <c r="W1277" s="21">
        <v>2.4569999999999999</v>
      </c>
      <c r="AC1277" s="21">
        <v>10.74</v>
      </c>
      <c r="AN1277" s="21">
        <v>153.19999999999999</v>
      </c>
    </row>
    <row r="1278" spans="1:40" s="21" customFormat="1">
      <c r="A1278" s="19" t="s">
        <v>256</v>
      </c>
      <c r="B1278" s="20">
        <v>35231</v>
      </c>
      <c r="C1278" s="21">
        <v>0</v>
      </c>
      <c r="E1278" s="21">
        <v>1250</v>
      </c>
    </row>
    <row r="1279" spans="1:40" s="21" customFormat="1">
      <c r="A1279" s="19" t="s">
        <v>257</v>
      </c>
      <c r="B1279" s="20">
        <v>35231</v>
      </c>
      <c r="C1279" s="21">
        <v>0</v>
      </c>
      <c r="E1279" s="21">
        <v>1250</v>
      </c>
    </row>
    <row r="1280" spans="1:40" s="21" customFormat="1">
      <c r="A1280" s="19" t="s">
        <v>258</v>
      </c>
      <c r="B1280" s="20">
        <v>35231</v>
      </c>
      <c r="C1280" s="21">
        <v>0</v>
      </c>
      <c r="E1280" s="21">
        <v>1250</v>
      </c>
    </row>
    <row r="1281" spans="1:34" s="21" customFormat="1">
      <c r="A1281" s="19" t="s">
        <v>259</v>
      </c>
      <c r="B1281" s="20">
        <v>35231</v>
      </c>
      <c r="C1281" s="21">
        <v>0</v>
      </c>
      <c r="E1281" s="21">
        <v>1250</v>
      </c>
    </row>
    <row r="1282" spans="1:34" s="21" customFormat="1">
      <c r="A1282" s="19" t="s">
        <v>260</v>
      </c>
      <c r="B1282" s="20">
        <v>35231</v>
      </c>
      <c r="C1282" s="21">
        <v>0</v>
      </c>
      <c r="E1282" s="21">
        <v>1250</v>
      </c>
    </row>
    <row r="1283" spans="1:34" s="21" customFormat="1">
      <c r="A1283" s="19" t="s">
        <v>261</v>
      </c>
      <c r="B1283" s="20">
        <v>35231</v>
      </c>
      <c r="C1283" s="21">
        <v>0</v>
      </c>
      <c r="E1283" s="21">
        <v>1250</v>
      </c>
    </row>
    <row r="1284" spans="1:34" s="21" customFormat="1">
      <c r="A1284" s="19" t="s">
        <v>262</v>
      </c>
      <c r="B1284" s="20">
        <v>35231</v>
      </c>
      <c r="C1284" s="21">
        <v>0</v>
      </c>
      <c r="E1284" s="21">
        <v>1250</v>
      </c>
    </row>
    <row r="1285" spans="1:34" s="21" customFormat="1">
      <c r="A1285" s="19" t="s">
        <v>263</v>
      </c>
      <c r="B1285" s="20">
        <v>35231</v>
      </c>
      <c r="C1285" s="21">
        <v>0</v>
      </c>
      <c r="E1285" s="21">
        <v>1250</v>
      </c>
    </row>
    <row r="1286" spans="1:34" s="21" customFormat="1">
      <c r="A1286" s="19" t="s">
        <v>264</v>
      </c>
      <c r="B1286" s="20">
        <v>35231</v>
      </c>
      <c r="C1286" s="21">
        <v>0</v>
      </c>
      <c r="E1286" s="21">
        <v>1250</v>
      </c>
    </row>
    <row r="1287" spans="1:34" s="21" customFormat="1">
      <c r="A1287" s="19" t="s">
        <v>265</v>
      </c>
      <c r="B1287" s="20">
        <v>35231</v>
      </c>
      <c r="C1287" s="21">
        <v>0</v>
      </c>
      <c r="E1287" s="21">
        <v>1250</v>
      </c>
    </row>
    <row r="1288" spans="1:34" s="21" customFormat="1">
      <c r="A1288" s="19" t="s">
        <v>266</v>
      </c>
      <c r="B1288" s="20">
        <v>35231</v>
      </c>
      <c r="C1288" s="21">
        <v>0</v>
      </c>
      <c r="E1288" s="21">
        <v>1250</v>
      </c>
    </row>
    <row r="1289" spans="1:34" s="21" customFormat="1">
      <c r="A1289" s="19" t="s">
        <v>256</v>
      </c>
      <c r="B1289" s="20">
        <v>36052</v>
      </c>
      <c r="C1289" s="21">
        <v>2.25</v>
      </c>
      <c r="E1289" s="21">
        <v>1166.6666666666667</v>
      </c>
      <c r="AB1289" s="21">
        <v>7.3562957763091319</v>
      </c>
      <c r="AC1289" s="21">
        <v>7.7268047042351062</v>
      </c>
      <c r="AF1289" s="21">
        <v>22.061573625000005</v>
      </c>
      <c r="AH1289" s="21">
        <f t="shared" ref="AH1289:AH1352" si="50">AF1289/C1289</f>
        <v>9.8051438333333358</v>
      </c>
    </row>
    <row r="1290" spans="1:34" s="21" customFormat="1">
      <c r="A1290" s="19" t="s">
        <v>257</v>
      </c>
      <c r="B1290" s="20">
        <v>36052</v>
      </c>
      <c r="C1290" s="21">
        <v>2.25</v>
      </c>
      <c r="E1290" s="21">
        <v>312.5</v>
      </c>
      <c r="AB1290" s="21">
        <v>8.0873412698412697</v>
      </c>
      <c r="AC1290" s="21">
        <v>8.6023214285714289</v>
      </c>
      <c r="AF1290" s="21">
        <v>7.41201475</v>
      </c>
      <c r="AH1290" s="21">
        <f t="shared" si="50"/>
        <v>3.2942287777777777</v>
      </c>
    </row>
    <row r="1291" spans="1:34" s="21" customFormat="1">
      <c r="A1291" s="19" t="s">
        <v>258</v>
      </c>
      <c r="B1291" s="20">
        <v>36052</v>
      </c>
      <c r="C1291" s="21">
        <v>2.25</v>
      </c>
      <c r="E1291" s="21">
        <v>611.1111111111112</v>
      </c>
      <c r="AB1291" s="21">
        <v>8.2026984126984122</v>
      </c>
      <c r="AC1291" s="21">
        <v>9.6290476190476202</v>
      </c>
      <c r="AF1291" s="21">
        <v>17.950564055555553</v>
      </c>
      <c r="AH1291" s="21">
        <f t="shared" si="50"/>
        <v>7.9780284691358014</v>
      </c>
    </row>
    <row r="1292" spans="1:34" s="21" customFormat="1">
      <c r="A1292" s="19" t="s">
        <v>259</v>
      </c>
      <c r="B1292" s="20">
        <v>36052</v>
      </c>
      <c r="C1292" s="21">
        <v>2.25</v>
      </c>
      <c r="E1292" s="21">
        <v>1187.5</v>
      </c>
      <c r="AB1292" s="21">
        <v>8.3929824561403503</v>
      </c>
      <c r="AC1292" s="21">
        <v>9.2333333333333325</v>
      </c>
      <c r="AF1292" s="21">
        <v>34.23680537500001</v>
      </c>
      <c r="AH1292" s="21">
        <f t="shared" si="50"/>
        <v>15.216357944444448</v>
      </c>
    </row>
    <row r="1293" spans="1:34" s="21" customFormat="1">
      <c r="A1293" s="19" t="s">
        <v>260</v>
      </c>
      <c r="B1293" s="20">
        <v>36052</v>
      </c>
      <c r="C1293" s="21">
        <v>2.25</v>
      </c>
      <c r="E1293" s="21">
        <v>1187.5</v>
      </c>
      <c r="AB1293" s="21">
        <v>7.7929429892141773</v>
      </c>
      <c r="AC1293" s="21">
        <v>8.3599075500770432</v>
      </c>
      <c r="AF1293" s="21">
        <v>27.389536864583341</v>
      </c>
      <c r="AH1293" s="21">
        <f t="shared" si="50"/>
        <v>12.173127495370373</v>
      </c>
    </row>
    <row r="1294" spans="1:34" s="21" customFormat="1">
      <c r="A1294" s="19" t="s">
        <v>261</v>
      </c>
      <c r="B1294" s="20">
        <v>36052</v>
      </c>
      <c r="C1294" s="21">
        <v>2.25</v>
      </c>
      <c r="E1294" s="21">
        <v>1104.1666666666667</v>
      </c>
      <c r="AB1294" s="21">
        <v>8.0366495547313157</v>
      </c>
      <c r="AC1294" s="21">
        <v>8.7701190668171805</v>
      </c>
      <c r="AF1294" s="21">
        <v>28.093885395833325</v>
      </c>
      <c r="AH1294" s="21">
        <f t="shared" si="50"/>
        <v>12.486171287037033</v>
      </c>
    </row>
    <row r="1295" spans="1:34" s="21" customFormat="1">
      <c r="A1295" s="19" t="s">
        <v>262</v>
      </c>
      <c r="B1295" s="20">
        <v>36052</v>
      </c>
      <c r="C1295" s="21">
        <v>2.25</v>
      </c>
      <c r="E1295" s="21">
        <v>340.27777777777777</v>
      </c>
      <c r="AB1295" s="21">
        <v>7.8542892156862747</v>
      </c>
      <c r="AC1295" s="21">
        <v>8.9542892156862752</v>
      </c>
      <c r="AF1295" s="21">
        <v>8.6455548055555553</v>
      </c>
      <c r="AH1295" s="21">
        <f t="shared" si="50"/>
        <v>3.8424688024691358</v>
      </c>
    </row>
    <row r="1296" spans="1:34" s="21" customFormat="1">
      <c r="A1296" s="19" t="s">
        <v>263</v>
      </c>
      <c r="B1296" s="20">
        <v>36052</v>
      </c>
      <c r="C1296" s="21">
        <v>2.25</v>
      </c>
      <c r="E1296" s="21">
        <v>625</v>
      </c>
      <c r="AB1296" s="21">
        <v>7.9685069830676056</v>
      </c>
      <c r="AC1296" s="21">
        <v>9.1998553948832029</v>
      </c>
      <c r="AF1296" s="21">
        <v>16.799693569444443</v>
      </c>
      <c r="AH1296" s="21">
        <f t="shared" si="50"/>
        <v>7.466530475308641</v>
      </c>
    </row>
    <row r="1297" spans="1:34" s="21" customFormat="1">
      <c r="A1297" s="19" t="s">
        <v>264</v>
      </c>
      <c r="B1297" s="20">
        <v>36052</v>
      </c>
      <c r="C1297" s="21">
        <v>2.25</v>
      </c>
      <c r="E1297" s="21">
        <v>1010.4166666666667</v>
      </c>
      <c r="AB1297" s="21">
        <v>8.6158780903665804</v>
      </c>
      <c r="AC1297" s="21">
        <v>9.54228473998295</v>
      </c>
      <c r="AF1297" s="21">
        <v>32.115941677083342</v>
      </c>
      <c r="AH1297" s="21">
        <f t="shared" si="50"/>
        <v>14.273751856481486</v>
      </c>
    </row>
    <row r="1298" spans="1:34" s="21" customFormat="1">
      <c r="A1298" s="19" t="s">
        <v>265</v>
      </c>
      <c r="B1298" s="20">
        <v>36052</v>
      </c>
      <c r="C1298" s="21">
        <v>2.25</v>
      </c>
      <c r="E1298" s="21">
        <v>1229.1666666666667</v>
      </c>
      <c r="AB1298" s="21">
        <v>7.7152542372881374</v>
      </c>
      <c r="AC1298" s="21">
        <v>7.849152542372881</v>
      </c>
      <c r="AF1298" s="21">
        <v>25.979784000000002</v>
      </c>
      <c r="AH1298" s="21">
        <f t="shared" si="50"/>
        <v>11.546570666666668</v>
      </c>
    </row>
    <row r="1299" spans="1:34" s="21" customFormat="1">
      <c r="A1299" s="19" t="s">
        <v>266</v>
      </c>
      <c r="B1299" s="20">
        <v>36052</v>
      </c>
      <c r="C1299" s="21">
        <v>2.25</v>
      </c>
      <c r="E1299" s="21">
        <v>1187.5</v>
      </c>
      <c r="AB1299" s="21">
        <v>7.3453573749187777</v>
      </c>
      <c r="AC1299" s="21">
        <v>7.9833170890188425</v>
      </c>
      <c r="AF1299" s="21">
        <v>24.372717055555555</v>
      </c>
      <c r="AH1299" s="21">
        <f t="shared" si="50"/>
        <v>10.832318691358024</v>
      </c>
    </row>
    <row r="1300" spans="1:34" s="21" customFormat="1">
      <c r="A1300" s="19" t="s">
        <v>256</v>
      </c>
      <c r="B1300" s="20">
        <v>36387</v>
      </c>
      <c r="C1300" s="21">
        <v>3.1666666666666701</v>
      </c>
      <c r="E1300" s="21">
        <v>1166.6666666666667</v>
      </c>
      <c r="AB1300" s="21">
        <v>9.3876293297345921</v>
      </c>
      <c r="AC1300" s="21">
        <v>9.0851327035537537</v>
      </c>
      <c r="AF1300" s="21">
        <v>35.362734472222222</v>
      </c>
      <c r="AH1300" s="21">
        <f t="shared" si="50"/>
        <v>11.167179307017532</v>
      </c>
    </row>
    <row r="1301" spans="1:34" s="21" customFormat="1">
      <c r="A1301" s="19" t="s">
        <v>257</v>
      </c>
      <c r="B1301" s="20">
        <v>36387</v>
      </c>
      <c r="C1301" s="21">
        <v>3.1666666666666701</v>
      </c>
      <c r="E1301" s="21">
        <v>312.5</v>
      </c>
      <c r="AB1301" s="21">
        <v>10.104444444444445</v>
      </c>
      <c r="AC1301" s="21">
        <v>12.061527777777778</v>
      </c>
      <c r="AF1301" s="21">
        <v>16.819262118055551</v>
      </c>
      <c r="AH1301" s="21">
        <f t="shared" si="50"/>
        <v>5.3113459320175371</v>
      </c>
    </row>
    <row r="1302" spans="1:34" s="21" customFormat="1">
      <c r="A1302" s="19" t="s">
        <v>258</v>
      </c>
      <c r="B1302" s="20">
        <v>36387</v>
      </c>
      <c r="C1302" s="21">
        <v>3.1666666666666701</v>
      </c>
      <c r="E1302" s="21">
        <v>611.1111111111112</v>
      </c>
      <c r="AB1302" s="21">
        <v>10.905357142857142</v>
      </c>
      <c r="AC1302" s="21">
        <v>12.229523809523812</v>
      </c>
      <c r="AF1302" s="21">
        <v>35.325424750000003</v>
      </c>
      <c r="AH1302" s="21">
        <f t="shared" si="50"/>
        <v>11.155397289473674</v>
      </c>
    </row>
    <row r="1303" spans="1:34" s="21" customFormat="1">
      <c r="A1303" s="19" t="s">
        <v>259</v>
      </c>
      <c r="B1303" s="20">
        <v>36387</v>
      </c>
      <c r="C1303" s="21">
        <v>3.1666666666666701</v>
      </c>
      <c r="E1303" s="21">
        <v>1187.5</v>
      </c>
      <c r="AB1303" s="21">
        <v>11.322807017543861</v>
      </c>
      <c r="AC1303" s="21">
        <v>11.047368421052632</v>
      </c>
      <c r="AF1303" s="21">
        <v>60.282510291666654</v>
      </c>
      <c r="AH1303" s="21">
        <f t="shared" si="50"/>
        <v>19.036582197368396</v>
      </c>
    </row>
    <row r="1304" spans="1:34" s="21" customFormat="1">
      <c r="A1304" s="19" t="s">
        <v>260</v>
      </c>
      <c r="B1304" s="20">
        <v>36387</v>
      </c>
      <c r="C1304" s="21">
        <v>3.1666666666666701</v>
      </c>
      <c r="E1304" s="21">
        <v>1145.8333333333333</v>
      </c>
      <c r="AB1304" s="21">
        <v>10.390740740740737</v>
      </c>
      <c r="AC1304" s="21">
        <v>11.057407407407409</v>
      </c>
      <c r="AF1304" s="21">
        <v>56.40289416666667</v>
      </c>
      <c r="AH1304" s="21">
        <f t="shared" si="50"/>
        <v>17.811440263157877</v>
      </c>
    </row>
    <row r="1305" spans="1:34" s="21" customFormat="1">
      <c r="A1305" s="19" t="s">
        <v>261</v>
      </c>
      <c r="B1305" s="20">
        <v>36387</v>
      </c>
      <c r="C1305" s="21">
        <v>3.1666666666666701</v>
      </c>
      <c r="E1305" s="21">
        <v>1090.2777777777776</v>
      </c>
      <c r="AB1305" s="21">
        <v>10.860996592369142</v>
      </c>
      <c r="AC1305" s="21">
        <v>11.134858387799563</v>
      </c>
      <c r="AF1305" s="21">
        <v>54.124926534722221</v>
      </c>
      <c r="AH1305" s="21">
        <f t="shared" si="50"/>
        <v>17.092082063596472</v>
      </c>
    </row>
    <row r="1306" spans="1:34" s="21" customFormat="1">
      <c r="A1306" s="19" t="s">
        <v>262</v>
      </c>
      <c r="B1306" s="20">
        <v>36387</v>
      </c>
      <c r="C1306" s="21">
        <v>3.1666666666666701</v>
      </c>
      <c r="E1306" s="21">
        <v>319.4444444444444</v>
      </c>
      <c r="AB1306" s="21">
        <v>10.509983031674208</v>
      </c>
      <c r="AC1306" s="21">
        <v>13.243174962292608</v>
      </c>
      <c r="AF1306" s="21">
        <v>21.581581562500002</v>
      </c>
      <c r="AH1306" s="21">
        <f t="shared" si="50"/>
        <v>6.8152362828947304</v>
      </c>
    </row>
    <row r="1307" spans="1:34" s="21" customFormat="1">
      <c r="A1307" s="19" t="s">
        <v>263</v>
      </c>
      <c r="B1307" s="20">
        <v>36387</v>
      </c>
      <c r="C1307" s="21">
        <v>3.1666666666666701</v>
      </c>
      <c r="E1307" s="21">
        <v>625</v>
      </c>
      <c r="AB1307" s="21">
        <v>10.79752688172043</v>
      </c>
      <c r="AC1307" s="21">
        <v>12.835550611790879</v>
      </c>
      <c r="AF1307" s="21">
        <v>39.942930701388896</v>
      </c>
      <c r="AH1307" s="21">
        <f t="shared" si="50"/>
        <v>12.613557063596479</v>
      </c>
    </row>
    <row r="1308" spans="1:34" s="21" customFormat="1">
      <c r="A1308" s="19" t="s">
        <v>264</v>
      </c>
      <c r="B1308" s="20">
        <v>36387</v>
      </c>
      <c r="C1308" s="21">
        <v>3.1666666666666701</v>
      </c>
      <c r="E1308" s="21">
        <v>979.16666666666663</v>
      </c>
      <c r="AB1308" s="21">
        <v>11.099999999999998</v>
      </c>
      <c r="AC1308" s="21">
        <v>11.746808510638294</v>
      </c>
      <c r="AF1308" s="21">
        <v>53.515023895833338</v>
      </c>
      <c r="AH1308" s="21">
        <f t="shared" si="50"/>
        <v>16.899481230263142</v>
      </c>
    </row>
    <row r="1309" spans="1:34" s="21" customFormat="1">
      <c r="A1309" s="19" t="s">
        <v>265</v>
      </c>
      <c r="B1309" s="20">
        <v>36387</v>
      </c>
      <c r="C1309" s="21">
        <v>3.1666666666666701</v>
      </c>
      <c r="E1309" s="21">
        <v>1229.1666666666667</v>
      </c>
      <c r="AB1309" s="21">
        <v>10.016949152542368</v>
      </c>
      <c r="AC1309" s="21">
        <v>10.069491525423727</v>
      </c>
      <c r="AF1309" s="21">
        <v>48.63923045833333</v>
      </c>
      <c r="AH1309" s="21">
        <f t="shared" si="50"/>
        <v>15.359756986842088</v>
      </c>
    </row>
    <row r="1310" spans="1:34" s="21" customFormat="1">
      <c r="A1310" s="19" t="s">
        <v>266</v>
      </c>
      <c r="B1310" s="20">
        <v>36387</v>
      </c>
      <c r="C1310" s="21">
        <v>3.1666666666666701</v>
      </c>
      <c r="E1310" s="21">
        <v>1187.5</v>
      </c>
      <c r="AB1310" s="21">
        <v>9.7338210305638313</v>
      </c>
      <c r="AC1310" s="21">
        <v>9.442440395861448</v>
      </c>
      <c r="AF1310" s="21">
        <v>40.598719347222222</v>
      </c>
      <c r="AH1310" s="21">
        <f t="shared" si="50"/>
        <v>12.820648214912266</v>
      </c>
    </row>
    <row r="1311" spans="1:34" s="21" customFormat="1">
      <c r="A1311" s="19" t="s">
        <v>256</v>
      </c>
      <c r="B1311" s="20">
        <v>36752</v>
      </c>
      <c r="C1311" s="21">
        <v>4.1666666666666696</v>
      </c>
      <c r="E1311" s="21">
        <v>1166.6666666666667</v>
      </c>
      <c r="AB1311" s="21">
        <v>11.623672964462438</v>
      </c>
      <c r="AC1311" s="21">
        <v>10.820850202429147</v>
      </c>
      <c r="AF1311" s="21">
        <v>59.108864062499983</v>
      </c>
      <c r="AH1311" s="21">
        <f t="shared" si="50"/>
        <v>14.186127374999986</v>
      </c>
    </row>
    <row r="1312" spans="1:34" s="21" customFormat="1">
      <c r="A1312" s="19" t="s">
        <v>257</v>
      </c>
      <c r="B1312" s="20">
        <v>36752</v>
      </c>
      <c r="C1312" s="21">
        <v>4.1666666666666696</v>
      </c>
      <c r="E1312" s="21">
        <v>312.5</v>
      </c>
      <c r="AB1312" s="21">
        <v>13.302380952380952</v>
      </c>
      <c r="AC1312" s="21">
        <v>16.398730158730157</v>
      </c>
      <c r="AF1312" s="21">
        <v>37.285683111111105</v>
      </c>
      <c r="AH1312" s="21">
        <f t="shared" si="50"/>
        <v>8.948563946666658</v>
      </c>
    </row>
    <row r="1313" spans="1:34" s="21" customFormat="1">
      <c r="A1313" s="19" t="s">
        <v>258</v>
      </c>
      <c r="B1313" s="20">
        <v>36752</v>
      </c>
      <c r="C1313" s="21">
        <v>4.1666666666666696</v>
      </c>
      <c r="E1313" s="21">
        <v>611.1111111111112</v>
      </c>
      <c r="AB1313" s="21">
        <v>13.597380952380952</v>
      </c>
      <c r="AC1313" s="21">
        <v>15.064285714285711</v>
      </c>
      <c r="AF1313" s="21">
        <v>64.245744826388901</v>
      </c>
      <c r="AH1313" s="21">
        <f t="shared" si="50"/>
        <v>15.418978758333326</v>
      </c>
    </row>
    <row r="1314" spans="1:34" s="21" customFormat="1">
      <c r="A1314" s="19" t="s">
        <v>259</v>
      </c>
      <c r="B1314" s="20">
        <v>36752</v>
      </c>
      <c r="C1314" s="21">
        <v>4.1666666666666696</v>
      </c>
      <c r="E1314" s="21">
        <v>1187.5</v>
      </c>
      <c r="AB1314" s="21">
        <v>13.996491228070175</v>
      </c>
      <c r="AC1314" s="21">
        <v>13.185964912280703</v>
      </c>
      <c r="AF1314" s="21">
        <v>101.80390366666667</v>
      </c>
      <c r="AH1314" s="21">
        <f t="shared" si="50"/>
        <v>24.432936879999982</v>
      </c>
    </row>
    <row r="1315" spans="1:34" s="21" customFormat="1">
      <c r="A1315" s="19" t="s">
        <v>260</v>
      </c>
      <c r="B1315" s="20">
        <v>36752</v>
      </c>
      <c r="C1315" s="21">
        <v>4.1666666666666696</v>
      </c>
      <c r="E1315" s="21">
        <v>1187.5</v>
      </c>
      <c r="AB1315" s="21">
        <v>13.513449466415569</v>
      </c>
      <c r="AC1315" s="21">
        <v>12.853606403013185</v>
      </c>
      <c r="AF1315" s="21">
        <v>94.677241479166696</v>
      </c>
      <c r="AH1315" s="21">
        <f t="shared" si="50"/>
        <v>22.722537954999989</v>
      </c>
    </row>
    <row r="1316" spans="1:34" s="21" customFormat="1">
      <c r="A1316" s="19" t="s">
        <v>261</v>
      </c>
      <c r="B1316" s="20">
        <v>36752</v>
      </c>
      <c r="C1316" s="21">
        <v>4.1666666666666696</v>
      </c>
      <c r="E1316" s="21">
        <v>1104.1666666666667</v>
      </c>
      <c r="AB1316" s="21">
        <v>13.732776497149416</v>
      </c>
      <c r="AC1316" s="21">
        <v>13.595893451720309</v>
      </c>
      <c r="AF1316" s="21">
        <v>96.22272070138888</v>
      </c>
      <c r="AH1316" s="21">
        <f t="shared" si="50"/>
        <v>23.093452968333313</v>
      </c>
    </row>
    <row r="1317" spans="1:34" s="21" customFormat="1">
      <c r="A1317" s="19" t="s">
        <v>262</v>
      </c>
      <c r="B1317" s="20">
        <v>36752</v>
      </c>
      <c r="C1317" s="21">
        <v>4.1666666666666696</v>
      </c>
      <c r="E1317" s="21">
        <v>354.16666666666669</v>
      </c>
      <c r="AB1317" s="21">
        <v>13.726593137254902</v>
      </c>
      <c r="AC1317" s="21">
        <v>18.113357843137251</v>
      </c>
      <c r="AF1317" s="21">
        <v>52.481112256944442</v>
      </c>
      <c r="AH1317" s="21">
        <f t="shared" si="50"/>
        <v>12.595466941666658</v>
      </c>
    </row>
    <row r="1318" spans="1:34" s="21" customFormat="1">
      <c r="A1318" s="19" t="s">
        <v>263</v>
      </c>
      <c r="B1318" s="20">
        <v>36752</v>
      </c>
      <c r="C1318" s="21">
        <v>4.1666666666666696</v>
      </c>
      <c r="E1318" s="21">
        <v>625</v>
      </c>
      <c r="AB1318" s="21">
        <v>14.115237918675071</v>
      </c>
      <c r="AC1318" s="21">
        <v>16.73171548634285</v>
      </c>
      <c r="AF1318" s="21">
        <v>83.700283541666678</v>
      </c>
      <c r="AH1318" s="21">
        <f t="shared" si="50"/>
        <v>20.08806804999999</v>
      </c>
    </row>
    <row r="1319" spans="1:34" s="21" customFormat="1">
      <c r="A1319" s="19" t="s">
        <v>264</v>
      </c>
      <c r="B1319" s="20">
        <v>36752</v>
      </c>
      <c r="C1319" s="21">
        <v>4.1666666666666696</v>
      </c>
      <c r="E1319" s="21">
        <v>1010.4166666666667</v>
      </c>
      <c r="AB1319" s="21">
        <v>14.132521739130432</v>
      </c>
      <c r="AC1319" s="21">
        <v>14.540347826086961</v>
      </c>
      <c r="AF1319" s="21">
        <v>103.7340956041667</v>
      </c>
      <c r="AH1319" s="21">
        <f t="shared" si="50"/>
        <v>24.896182944999989</v>
      </c>
    </row>
    <row r="1320" spans="1:34" s="21" customFormat="1">
      <c r="A1320" s="19" t="s">
        <v>265</v>
      </c>
      <c r="B1320" s="20">
        <v>36752</v>
      </c>
      <c r="C1320" s="21">
        <v>4.1666666666666696</v>
      </c>
      <c r="E1320" s="21">
        <v>1229.1666666666667</v>
      </c>
      <c r="AB1320" s="21">
        <v>12.751724137931037</v>
      </c>
      <c r="AC1320" s="21">
        <v>12.160344827586206</v>
      </c>
      <c r="AF1320" s="21">
        <v>85.918709604166651</v>
      </c>
      <c r="AH1320" s="21">
        <f t="shared" si="50"/>
        <v>20.620490304999983</v>
      </c>
    </row>
    <row r="1321" spans="1:34" s="21" customFormat="1">
      <c r="A1321" s="19" t="s">
        <v>266</v>
      </c>
      <c r="B1321" s="20">
        <v>36752</v>
      </c>
      <c r="C1321" s="21">
        <v>4.1666666666666696</v>
      </c>
      <c r="E1321" s="21">
        <v>1187.5</v>
      </c>
      <c r="AB1321" s="21">
        <v>12.266363255911282</v>
      </c>
      <c r="AC1321" s="21">
        <v>11.408202552835322</v>
      </c>
      <c r="AF1321" s="21">
        <v>68.755441083333324</v>
      </c>
      <c r="AH1321" s="21">
        <f t="shared" si="50"/>
        <v>16.501305859999984</v>
      </c>
    </row>
    <row r="1322" spans="1:34" s="21" customFormat="1">
      <c r="A1322" s="19" t="s">
        <v>256</v>
      </c>
      <c r="B1322" s="20">
        <v>37118</v>
      </c>
      <c r="C1322" s="21">
        <v>5.1666666666666696</v>
      </c>
      <c r="E1322" s="21">
        <v>1166.6666666666667</v>
      </c>
      <c r="AB1322" s="21">
        <v>12.379889538661471</v>
      </c>
      <c r="AC1322" s="21">
        <v>11.910147698305593</v>
      </c>
      <c r="AF1322" s="21">
        <v>72.961956104166674</v>
      </c>
      <c r="AH1322" s="21">
        <f t="shared" si="50"/>
        <v>14.121668923387091</v>
      </c>
    </row>
    <row r="1323" spans="1:34" s="21" customFormat="1">
      <c r="A1323" s="19" t="s">
        <v>257</v>
      </c>
      <c r="B1323" s="20">
        <v>37118</v>
      </c>
      <c r="C1323" s="21">
        <v>5.1666666666666696</v>
      </c>
      <c r="E1323" s="21">
        <v>312.5</v>
      </c>
      <c r="AB1323" s="21">
        <v>15.886349206349204</v>
      </c>
      <c r="AC1323" s="21">
        <v>19.210793650793651</v>
      </c>
      <c r="AF1323" s="21">
        <v>58.776878222222216</v>
      </c>
      <c r="AH1323" s="21">
        <f t="shared" si="50"/>
        <v>11.376169978494616</v>
      </c>
    </row>
    <row r="1324" spans="1:34" s="21" customFormat="1">
      <c r="A1324" s="19" t="s">
        <v>258</v>
      </c>
      <c r="B1324" s="20">
        <v>37118</v>
      </c>
      <c r="C1324" s="21">
        <v>5.1666666666666696</v>
      </c>
      <c r="E1324" s="21">
        <v>611.1111111111112</v>
      </c>
      <c r="AB1324" s="21">
        <v>15.653533114395186</v>
      </c>
      <c r="AC1324" s="21">
        <v>16.890864805692388</v>
      </c>
      <c r="AF1324" s="21">
        <v>88.830085645833336</v>
      </c>
      <c r="AH1324" s="21">
        <f t="shared" si="50"/>
        <v>17.192919802419347</v>
      </c>
    </row>
    <row r="1325" spans="1:34" s="21" customFormat="1">
      <c r="A1325" s="19" t="s">
        <v>259</v>
      </c>
      <c r="B1325" s="20">
        <v>37118</v>
      </c>
      <c r="C1325" s="21">
        <v>5.1666666666666696</v>
      </c>
      <c r="E1325" s="21">
        <v>1187.5</v>
      </c>
      <c r="AB1325" s="21">
        <v>16.529824561403508</v>
      </c>
      <c r="AC1325" s="21">
        <v>14.492982456140355</v>
      </c>
      <c r="AF1325" s="21">
        <v>141.66314443749997</v>
      </c>
      <c r="AH1325" s="21">
        <f t="shared" si="50"/>
        <v>27.418673116935462</v>
      </c>
    </row>
    <row r="1326" spans="1:34" s="21" customFormat="1">
      <c r="A1326" s="19" t="s">
        <v>260</v>
      </c>
      <c r="B1326" s="20">
        <v>37118</v>
      </c>
      <c r="C1326" s="21">
        <v>5.1666666666666696</v>
      </c>
      <c r="E1326" s="21">
        <v>1187.5</v>
      </c>
      <c r="AB1326" s="21">
        <v>15.43335901386749</v>
      </c>
      <c r="AC1326" s="21">
        <v>14.30628659476117</v>
      </c>
      <c r="AF1326" s="21">
        <v>135.34095583333334</v>
      </c>
      <c r="AH1326" s="21">
        <f t="shared" si="50"/>
        <v>26.195023709677404</v>
      </c>
    </row>
    <row r="1327" spans="1:34" s="21" customFormat="1">
      <c r="A1327" s="19" t="s">
        <v>261</v>
      </c>
      <c r="B1327" s="20">
        <v>37118</v>
      </c>
      <c r="C1327" s="21">
        <v>5.1666666666666696</v>
      </c>
      <c r="E1327" s="21">
        <v>1104.1666666666667</v>
      </c>
      <c r="AB1327" s="21">
        <v>15.930632630410656</v>
      </c>
      <c r="AC1327" s="21">
        <v>15.186558145270686</v>
      </c>
      <c r="AF1327" s="21">
        <v>134.72098049999997</v>
      </c>
      <c r="AH1327" s="21">
        <f t="shared" si="50"/>
        <v>26.075028483870948</v>
      </c>
    </row>
    <row r="1328" spans="1:34" s="21" customFormat="1">
      <c r="A1328" s="19" t="s">
        <v>262</v>
      </c>
      <c r="B1328" s="20">
        <v>37118</v>
      </c>
      <c r="C1328" s="21">
        <v>5.1666666666666696</v>
      </c>
      <c r="E1328" s="21">
        <v>347.22222222222223</v>
      </c>
      <c r="AB1328" s="21">
        <v>16.366911764705883</v>
      </c>
      <c r="AC1328" s="21">
        <v>21.31666666666667</v>
      </c>
      <c r="AF1328" s="21">
        <v>83.565684687499996</v>
      </c>
      <c r="AH1328" s="21">
        <f t="shared" si="50"/>
        <v>16.174003487903217</v>
      </c>
    </row>
    <row r="1329" spans="1:34" s="21" customFormat="1">
      <c r="A1329" s="19" t="s">
        <v>263</v>
      </c>
      <c r="B1329" s="20">
        <v>37118</v>
      </c>
      <c r="C1329" s="21">
        <v>5.1666666666666696</v>
      </c>
      <c r="E1329" s="21">
        <v>625</v>
      </c>
      <c r="AB1329" s="21">
        <v>16.221102459522928</v>
      </c>
      <c r="AC1329" s="21">
        <v>19.047926090718079</v>
      </c>
      <c r="AF1329" s="21">
        <v>121.99771253472223</v>
      </c>
      <c r="AH1329" s="21">
        <f t="shared" si="50"/>
        <v>23.612460490591385</v>
      </c>
    </row>
    <row r="1330" spans="1:34" s="21" customFormat="1">
      <c r="A1330" s="19" t="s">
        <v>264</v>
      </c>
      <c r="B1330" s="20">
        <v>37118</v>
      </c>
      <c r="C1330" s="21">
        <v>5.1666666666666696</v>
      </c>
      <c r="E1330" s="21">
        <v>1010.4166666666667</v>
      </c>
      <c r="AB1330" s="21">
        <v>16.11213043478261</v>
      </c>
      <c r="AC1330" s="21">
        <v>16.13373913043478</v>
      </c>
      <c r="AF1330" s="21">
        <v>143.28585499999997</v>
      </c>
      <c r="AH1330" s="21">
        <f t="shared" si="50"/>
        <v>27.732746129032236</v>
      </c>
    </row>
    <row r="1331" spans="1:34" s="21" customFormat="1">
      <c r="A1331" s="19" t="s">
        <v>265</v>
      </c>
      <c r="B1331" s="20">
        <v>37118</v>
      </c>
      <c r="C1331" s="21">
        <v>5.1666666666666696</v>
      </c>
      <c r="E1331" s="21">
        <v>1229.1666666666667</v>
      </c>
      <c r="AB1331" s="21">
        <v>15.168421052631578</v>
      </c>
      <c r="AC1331" s="21">
        <v>13.8</v>
      </c>
      <c r="AF1331" s="21">
        <v>122.14274983333331</v>
      </c>
      <c r="AH1331" s="21">
        <f t="shared" si="50"/>
        <v>23.640532225806435</v>
      </c>
    </row>
    <row r="1332" spans="1:34" s="21" customFormat="1">
      <c r="A1332" s="19" t="s">
        <v>266</v>
      </c>
      <c r="B1332" s="20">
        <v>37118</v>
      </c>
      <c r="C1332" s="21">
        <v>5.1666666666666696</v>
      </c>
      <c r="E1332" s="21">
        <v>1187.5</v>
      </c>
      <c r="AB1332" s="21">
        <v>13.822988505747128</v>
      </c>
      <c r="AC1332" s="21">
        <v>12.796466581524053</v>
      </c>
      <c r="AF1332" s="21">
        <v>94.418896020833301</v>
      </c>
      <c r="AH1332" s="21">
        <f t="shared" si="50"/>
        <v>18.274625036290306</v>
      </c>
    </row>
    <row r="1333" spans="1:34" s="21" customFormat="1">
      <c r="A1333" s="19" t="s">
        <v>256</v>
      </c>
      <c r="B1333" s="20">
        <v>37483</v>
      </c>
      <c r="C1333" s="21">
        <v>6.1666666666666696</v>
      </c>
      <c r="E1333" s="21">
        <v>1166.6666666666667</v>
      </c>
      <c r="AB1333" s="21">
        <v>13.077165174007277</v>
      </c>
      <c r="AC1333" s="21">
        <v>12.467484357747514</v>
      </c>
      <c r="AF1333" s="21">
        <v>84.822905090277786</v>
      </c>
      <c r="AH1333" s="21">
        <f t="shared" si="50"/>
        <v>13.755065690315311</v>
      </c>
    </row>
    <row r="1334" spans="1:34" s="21" customFormat="1">
      <c r="A1334" s="19" t="s">
        <v>257</v>
      </c>
      <c r="B1334" s="20">
        <v>37483</v>
      </c>
      <c r="C1334" s="21">
        <v>6.1666666666666696</v>
      </c>
      <c r="E1334" s="21">
        <v>312.5</v>
      </c>
      <c r="AB1334" s="21">
        <v>16.669841269841271</v>
      </c>
      <c r="AC1334" s="21">
        <v>21.061428571428571</v>
      </c>
      <c r="AF1334" s="21">
        <v>73.770368861111123</v>
      </c>
      <c r="AH1334" s="21">
        <f t="shared" si="50"/>
        <v>11.962762518018014</v>
      </c>
    </row>
    <row r="1335" spans="1:34" s="21" customFormat="1">
      <c r="A1335" s="19" t="s">
        <v>258</v>
      </c>
      <c r="B1335" s="20">
        <v>37483</v>
      </c>
      <c r="C1335" s="21">
        <v>6.1666666666666696</v>
      </c>
      <c r="E1335" s="21">
        <v>611.1111111111112</v>
      </c>
      <c r="AB1335" s="21">
        <v>17.216694033935411</v>
      </c>
      <c r="AC1335" s="21">
        <v>18.131253420908592</v>
      </c>
      <c r="AF1335" s="21">
        <v>111.99732334027779</v>
      </c>
      <c r="AH1335" s="21">
        <f t="shared" si="50"/>
        <v>18.161728109234229</v>
      </c>
    </row>
    <row r="1336" spans="1:34" s="21" customFormat="1">
      <c r="A1336" s="19" t="s">
        <v>259</v>
      </c>
      <c r="B1336" s="20">
        <v>37483</v>
      </c>
      <c r="C1336" s="21">
        <v>6.1666666666666696</v>
      </c>
      <c r="E1336" s="21">
        <v>1187.5</v>
      </c>
      <c r="AB1336" s="21">
        <v>17.505555555555556</v>
      </c>
      <c r="AC1336" s="21">
        <v>15.625925925925921</v>
      </c>
      <c r="AF1336" s="21">
        <v>157.90008083333331</v>
      </c>
      <c r="AH1336" s="21">
        <f t="shared" si="50"/>
        <v>25.605418513513495</v>
      </c>
    </row>
    <row r="1337" spans="1:34" s="21" customFormat="1">
      <c r="A1337" s="19" t="s">
        <v>260</v>
      </c>
      <c r="B1337" s="20">
        <v>37483</v>
      </c>
      <c r="C1337" s="21">
        <v>6.1666666666666696</v>
      </c>
      <c r="E1337" s="21">
        <v>1187.5</v>
      </c>
      <c r="AB1337" s="21">
        <v>17.027118644067798</v>
      </c>
      <c r="AC1337" s="21">
        <v>15.343012472017907</v>
      </c>
      <c r="AF1337" s="21">
        <v>164.528035875</v>
      </c>
      <c r="AH1337" s="21">
        <f t="shared" si="50"/>
        <v>26.680222033783771</v>
      </c>
    </row>
    <row r="1338" spans="1:34" s="21" customFormat="1">
      <c r="A1338" s="19" t="s">
        <v>261</v>
      </c>
      <c r="B1338" s="20">
        <v>37483</v>
      </c>
      <c r="C1338" s="21">
        <v>6.1666666666666696</v>
      </c>
      <c r="E1338" s="21">
        <v>1104.1666666666667</v>
      </c>
      <c r="AB1338" s="21">
        <v>17.424934486373164</v>
      </c>
      <c r="AC1338" s="21">
        <v>16.194435195461832</v>
      </c>
      <c r="AF1338" s="21">
        <v>160.434736125</v>
      </c>
      <c r="AH1338" s="21">
        <f t="shared" si="50"/>
        <v>26.016443695945934</v>
      </c>
    </row>
    <row r="1339" spans="1:34" s="21" customFormat="1">
      <c r="A1339" s="19" t="s">
        <v>262</v>
      </c>
      <c r="B1339" s="20">
        <v>37483</v>
      </c>
      <c r="C1339" s="21">
        <v>6.1666666666666696</v>
      </c>
      <c r="E1339" s="21">
        <v>347.22222222222223</v>
      </c>
      <c r="AB1339" s="21">
        <v>18.327573529411765</v>
      </c>
      <c r="AC1339" s="21">
        <v>24.014828431372553</v>
      </c>
      <c r="AF1339" s="21">
        <v>115.87355463194446</v>
      </c>
      <c r="AH1339" s="21">
        <f t="shared" si="50"/>
        <v>18.790306156531525</v>
      </c>
    </row>
    <row r="1340" spans="1:34" s="21" customFormat="1">
      <c r="A1340" s="19" t="s">
        <v>263</v>
      </c>
      <c r="B1340" s="20">
        <v>37483</v>
      </c>
      <c r="C1340" s="21">
        <v>6.1666666666666696</v>
      </c>
      <c r="E1340" s="21">
        <v>625</v>
      </c>
      <c r="AB1340" s="21">
        <v>17.759391916944754</v>
      </c>
      <c r="AC1340" s="21">
        <v>20.455207020145838</v>
      </c>
      <c r="AF1340" s="21">
        <v>152.25890050694446</v>
      </c>
      <c r="AH1340" s="21">
        <f t="shared" si="50"/>
        <v>24.690632514639631</v>
      </c>
    </row>
    <row r="1341" spans="1:34" s="21" customFormat="1">
      <c r="A1341" s="19" t="s">
        <v>264</v>
      </c>
      <c r="B1341" s="20">
        <v>37483</v>
      </c>
      <c r="C1341" s="21">
        <v>6.1666666666666696</v>
      </c>
      <c r="E1341" s="21">
        <v>1010.4166666666667</v>
      </c>
      <c r="AB1341" s="21">
        <v>17.127652173913042</v>
      </c>
      <c r="AC1341" s="21">
        <v>16.905565217391306</v>
      </c>
      <c r="AF1341" s="21">
        <v>167.28468189583333</v>
      </c>
      <c r="AH1341" s="21">
        <f t="shared" si="50"/>
        <v>27.127245712837823</v>
      </c>
    </row>
    <row r="1342" spans="1:34" s="21" customFormat="1">
      <c r="A1342" s="19" t="s">
        <v>265</v>
      </c>
      <c r="B1342" s="20">
        <v>37483</v>
      </c>
      <c r="C1342" s="21">
        <v>6.1666666666666696</v>
      </c>
      <c r="E1342" s="21">
        <v>1229.1666666666667</v>
      </c>
      <c r="AB1342" s="21">
        <v>16.30892857142857</v>
      </c>
      <c r="AC1342" s="21">
        <v>14.810714285714282</v>
      </c>
      <c r="AF1342" s="21">
        <v>146.1962708541667</v>
      </c>
      <c r="AH1342" s="21">
        <f t="shared" si="50"/>
        <v>23.707503381756752</v>
      </c>
    </row>
    <row r="1343" spans="1:34" s="21" customFormat="1">
      <c r="A1343" s="19" t="s">
        <v>266</v>
      </c>
      <c r="B1343" s="20">
        <v>37483</v>
      </c>
      <c r="C1343" s="21">
        <v>6.1666666666666696</v>
      </c>
      <c r="E1343" s="21">
        <v>1187.5</v>
      </c>
      <c r="AB1343" s="21">
        <v>14.921299990972287</v>
      </c>
      <c r="AC1343" s="21">
        <v>13.726195219323323</v>
      </c>
      <c r="AF1343" s="21">
        <v>117.03953674305556</v>
      </c>
      <c r="AH1343" s="21">
        <f t="shared" si="50"/>
        <v>18.979384336711703</v>
      </c>
    </row>
    <row r="1344" spans="1:34" s="21" customFormat="1">
      <c r="A1344" s="19" t="s">
        <v>256</v>
      </c>
      <c r="B1344" s="20">
        <v>37848</v>
      </c>
      <c r="C1344" s="21">
        <v>7.1666666666666696</v>
      </c>
      <c r="E1344" s="21">
        <v>1166.6666666666667</v>
      </c>
      <c r="AB1344" s="21">
        <v>13.615934065934068</v>
      </c>
      <c r="AC1344" s="21">
        <v>12.832197480881691</v>
      </c>
      <c r="AF1344" s="21">
        <v>95.47185548611111</v>
      </c>
      <c r="AH1344" s="21">
        <f t="shared" si="50"/>
        <v>13.321654253875963</v>
      </c>
    </row>
    <row r="1345" spans="1:34" s="21" customFormat="1">
      <c r="A1345" s="19" t="s">
        <v>257</v>
      </c>
      <c r="B1345" s="20">
        <v>37848</v>
      </c>
      <c r="C1345" s="21">
        <v>7.1666666666666696</v>
      </c>
      <c r="E1345" s="21">
        <v>312.5</v>
      </c>
      <c r="AB1345" s="21">
        <v>17.991587301587305</v>
      </c>
      <c r="AC1345" s="21">
        <v>22.241587301587302</v>
      </c>
      <c r="AF1345" s="21">
        <v>88.26462436805555</v>
      </c>
      <c r="AH1345" s="21">
        <f t="shared" si="50"/>
        <v>12.315994097868211</v>
      </c>
    </row>
    <row r="1346" spans="1:34" s="21" customFormat="1">
      <c r="A1346" s="19" t="s">
        <v>258</v>
      </c>
      <c r="B1346" s="20">
        <v>37848</v>
      </c>
      <c r="C1346" s="21">
        <v>7.1666666666666696</v>
      </c>
      <c r="E1346" s="21">
        <v>611.1111111111112</v>
      </c>
      <c r="AB1346" s="21">
        <v>17.884132457580733</v>
      </c>
      <c r="AC1346" s="21">
        <v>18.969972632731253</v>
      </c>
      <c r="AF1346" s="21">
        <v>128.35197706944447</v>
      </c>
      <c r="AH1346" s="21">
        <f t="shared" si="50"/>
        <v>17.90957819573643</v>
      </c>
    </row>
    <row r="1347" spans="1:34" s="21" customFormat="1">
      <c r="A1347" s="19" t="s">
        <v>259</v>
      </c>
      <c r="B1347" s="20">
        <v>37848</v>
      </c>
      <c r="C1347" s="21">
        <v>7.1666666666666696</v>
      </c>
      <c r="E1347" s="21">
        <v>1187.5</v>
      </c>
      <c r="AB1347" s="21">
        <v>17.948</v>
      </c>
      <c r="AC1347" s="21">
        <v>16.374000000000002</v>
      </c>
      <c r="AF1347" s="21">
        <v>165.34390031250001</v>
      </c>
      <c r="AH1347" s="21">
        <f t="shared" si="50"/>
        <v>23.071241904069758</v>
      </c>
    </row>
    <row r="1348" spans="1:34" s="21" customFormat="1">
      <c r="A1348" s="19" t="s">
        <v>260</v>
      </c>
      <c r="B1348" s="20">
        <v>37848</v>
      </c>
      <c r="C1348" s="21">
        <v>7.1666666666666696</v>
      </c>
      <c r="E1348" s="21">
        <v>1187.5</v>
      </c>
      <c r="AB1348" s="21">
        <v>18.05930541708209</v>
      </c>
      <c r="AC1348" s="21">
        <v>16.173064140910601</v>
      </c>
      <c r="AF1348" s="21">
        <v>188.78831089583338</v>
      </c>
      <c r="AH1348" s="21">
        <f t="shared" si="50"/>
        <v>26.342555008720925</v>
      </c>
    </row>
    <row r="1349" spans="1:34" s="21" customFormat="1">
      <c r="A1349" s="19" t="s">
        <v>261</v>
      </c>
      <c r="B1349" s="20">
        <v>37848</v>
      </c>
      <c r="C1349" s="21">
        <v>7.1666666666666696</v>
      </c>
      <c r="E1349" s="21">
        <v>1104.1666666666667</v>
      </c>
      <c r="AB1349" s="21">
        <v>18.067848699763598</v>
      </c>
      <c r="AC1349" s="21">
        <v>16.894988179669028</v>
      </c>
      <c r="AF1349" s="21">
        <v>162.38056515277776</v>
      </c>
      <c r="AH1349" s="21">
        <f t="shared" si="50"/>
        <v>22.657753277131771</v>
      </c>
    </row>
    <row r="1350" spans="1:34" s="21" customFormat="1">
      <c r="A1350" s="19" t="s">
        <v>262</v>
      </c>
      <c r="B1350" s="20">
        <v>37848</v>
      </c>
      <c r="C1350" s="21">
        <v>7.1666666666666696</v>
      </c>
      <c r="E1350" s="21">
        <v>347.22222222222223</v>
      </c>
      <c r="AB1350" s="21">
        <v>19.022083333333335</v>
      </c>
      <c r="AC1350" s="21">
        <v>25.517916666666665</v>
      </c>
      <c r="AF1350" s="21">
        <v>130.94460611805556</v>
      </c>
      <c r="AH1350" s="21">
        <f t="shared" si="50"/>
        <v>18.271340388565886</v>
      </c>
    </row>
    <row r="1351" spans="1:34" s="21" customFormat="1">
      <c r="A1351" s="19" t="s">
        <v>263</v>
      </c>
      <c r="B1351" s="20">
        <v>37848</v>
      </c>
      <c r="C1351" s="21">
        <v>7.1666666666666696</v>
      </c>
      <c r="E1351" s="21">
        <v>625</v>
      </c>
      <c r="AB1351" s="21">
        <v>18.594576415495954</v>
      </c>
      <c r="AC1351" s="21">
        <v>21.873644103873989</v>
      </c>
      <c r="AF1351" s="21">
        <v>171.15824936805555</v>
      </c>
      <c r="AH1351" s="21">
        <f t="shared" si="50"/>
        <v>23.8825464234496</v>
      </c>
    </row>
    <row r="1352" spans="1:34" s="21" customFormat="1">
      <c r="A1352" s="19" t="s">
        <v>264</v>
      </c>
      <c r="B1352" s="20">
        <v>37848</v>
      </c>
      <c r="C1352" s="21">
        <v>7.1666666666666696</v>
      </c>
      <c r="E1352" s="21">
        <v>1010.4166666666667</v>
      </c>
      <c r="AB1352" s="21">
        <v>18.201587301587306</v>
      </c>
      <c r="AC1352" s="21">
        <v>17.586054421768708</v>
      </c>
      <c r="AF1352" s="21">
        <v>189.16913738541669</v>
      </c>
      <c r="AH1352" s="21">
        <f t="shared" si="50"/>
        <v>26.395693588662784</v>
      </c>
    </row>
    <row r="1353" spans="1:34" s="21" customFormat="1">
      <c r="A1353" s="19" t="s">
        <v>265</v>
      </c>
      <c r="B1353" s="20">
        <v>37848</v>
      </c>
      <c r="C1353" s="21">
        <v>7.1666666666666696</v>
      </c>
      <c r="E1353" s="21">
        <v>1229.1666666666667</v>
      </c>
      <c r="AB1353" s="21">
        <v>17.035999999999991</v>
      </c>
      <c r="AC1353" s="21">
        <v>16.032653061224494</v>
      </c>
      <c r="AF1353" s="21">
        <v>151.20070152083332</v>
      </c>
      <c r="AH1353" s="21">
        <f t="shared" ref="AH1353:AH1376" si="51">AF1353/C1353</f>
        <v>21.097772305232546</v>
      </c>
    </row>
    <row r="1354" spans="1:34" s="21" customFormat="1">
      <c r="A1354" s="19" t="s">
        <v>266</v>
      </c>
      <c r="B1354" s="20">
        <v>37848</v>
      </c>
      <c r="C1354" s="21">
        <v>7.1666666666666696</v>
      </c>
      <c r="E1354" s="21">
        <v>1187.5</v>
      </c>
      <c r="AB1354" s="21">
        <v>15.598245951579287</v>
      </c>
      <c r="AC1354" s="21">
        <v>14.396537999037998</v>
      </c>
      <c r="AF1354" s="21">
        <v>134.46388261805558</v>
      </c>
      <c r="AH1354" s="21">
        <f t="shared" si="51"/>
        <v>18.76240222577519</v>
      </c>
    </row>
    <row r="1355" spans="1:34" s="21" customFormat="1">
      <c r="A1355" s="19" t="s">
        <v>256</v>
      </c>
      <c r="B1355" s="20">
        <v>37848</v>
      </c>
      <c r="C1355" s="21">
        <v>7.1666666666666696</v>
      </c>
      <c r="E1355" s="21">
        <v>1166.6666666666667</v>
      </c>
      <c r="AB1355" s="21">
        <v>14.609167684167687</v>
      </c>
      <c r="AC1355" s="21">
        <v>13.240383597883598</v>
      </c>
      <c r="AF1355" s="21">
        <v>104.32998815277779</v>
      </c>
      <c r="AH1355" s="21">
        <f t="shared" si="51"/>
        <v>14.557672765503872</v>
      </c>
    </row>
    <row r="1356" spans="1:34" s="21" customFormat="1">
      <c r="A1356" s="19" t="s">
        <v>257</v>
      </c>
      <c r="B1356" s="20">
        <v>38213</v>
      </c>
      <c r="C1356" s="21">
        <v>8.1666666666666696</v>
      </c>
      <c r="E1356" s="21">
        <v>312.5</v>
      </c>
      <c r="AB1356" s="21">
        <v>19.153333333333332</v>
      </c>
      <c r="AC1356" s="21">
        <v>23.49</v>
      </c>
      <c r="AF1356" s="21">
        <v>104.9503377638889</v>
      </c>
      <c r="AH1356" s="21">
        <f t="shared" si="51"/>
        <v>12.851061767006799</v>
      </c>
    </row>
    <row r="1357" spans="1:34" s="21" customFormat="1">
      <c r="A1357" s="19" t="s">
        <v>258</v>
      </c>
      <c r="B1357" s="20">
        <v>38213</v>
      </c>
      <c r="C1357" s="21">
        <v>8.1666666666666696</v>
      </c>
      <c r="E1357" s="21">
        <v>611.1111111111112</v>
      </c>
      <c r="AB1357" s="21">
        <v>18.774605911330049</v>
      </c>
      <c r="AC1357" s="21">
        <v>19.565812807881773</v>
      </c>
      <c r="AF1357" s="21">
        <v>142.87134559722222</v>
      </c>
      <c r="AH1357" s="21">
        <f t="shared" si="51"/>
        <v>17.49445048129251</v>
      </c>
    </row>
    <row r="1358" spans="1:34" s="21" customFormat="1">
      <c r="A1358" s="19" t="s">
        <v>259</v>
      </c>
      <c r="B1358" s="20">
        <v>38213</v>
      </c>
      <c r="C1358" s="21">
        <v>8.1666666666666696</v>
      </c>
      <c r="E1358" s="21">
        <v>1187.5</v>
      </c>
      <c r="AB1358" s="21">
        <v>18.675999999999998</v>
      </c>
      <c r="AC1358" s="21">
        <v>16.950000000000003</v>
      </c>
      <c r="AF1358" s="21">
        <v>182.17015704166664</v>
      </c>
      <c r="AH1358" s="21">
        <f t="shared" si="51"/>
        <v>22.306549841836723</v>
      </c>
    </row>
    <row r="1359" spans="1:34" s="21" customFormat="1">
      <c r="A1359" s="19" t="s">
        <v>260</v>
      </c>
      <c r="B1359" s="20">
        <v>38213</v>
      </c>
      <c r="C1359" s="21">
        <v>8.1666666666666696</v>
      </c>
      <c r="E1359" s="21">
        <v>1187.5</v>
      </c>
      <c r="AB1359" s="21">
        <v>19.364114266396214</v>
      </c>
      <c r="AC1359" s="21">
        <v>16.701623462944497</v>
      </c>
      <c r="AF1359" s="21">
        <v>214.18317436458332</v>
      </c>
      <c r="AH1359" s="21">
        <f t="shared" si="51"/>
        <v>26.226511146683663</v>
      </c>
    </row>
    <row r="1360" spans="1:34" s="21" customFormat="1">
      <c r="A1360" s="19" t="s">
        <v>261</v>
      </c>
      <c r="B1360" s="20">
        <v>38213</v>
      </c>
      <c r="C1360" s="21">
        <v>8.1666666666666696</v>
      </c>
      <c r="E1360" s="21">
        <v>1104.1666666666667</v>
      </c>
      <c r="AB1360" s="21">
        <v>19.023186692705657</v>
      </c>
      <c r="AC1360" s="21">
        <v>17.574866679532335</v>
      </c>
      <c r="AF1360" s="21">
        <v>179.45758031944445</v>
      </c>
      <c r="AH1360" s="21">
        <f t="shared" si="51"/>
        <v>21.974397590136046</v>
      </c>
    </row>
    <row r="1361" spans="1:34" s="21" customFormat="1">
      <c r="A1361" s="19" t="s">
        <v>262</v>
      </c>
      <c r="B1361" s="20">
        <v>38213</v>
      </c>
      <c r="C1361" s="21">
        <v>8.1666666666666696</v>
      </c>
      <c r="E1361" s="21">
        <v>347.22222222222223</v>
      </c>
      <c r="AB1361" s="21">
        <v>20.662500000000001</v>
      </c>
      <c r="AC1361" s="21">
        <v>26.531124999999999</v>
      </c>
      <c r="AF1361" s="21">
        <v>149.94291841666663</v>
      </c>
      <c r="AH1361" s="21">
        <f t="shared" si="51"/>
        <v>18.360357357142846</v>
      </c>
    </row>
    <row r="1362" spans="1:34" s="21" customFormat="1">
      <c r="A1362" s="19" t="s">
        <v>263</v>
      </c>
      <c r="B1362" s="20">
        <v>38213</v>
      </c>
      <c r="C1362" s="21">
        <v>8.1666666666666696</v>
      </c>
      <c r="E1362" s="21">
        <v>625</v>
      </c>
      <c r="AB1362" s="21">
        <v>19.801749042145591</v>
      </c>
      <c r="AC1362" s="21">
        <v>22.794247126436783</v>
      </c>
      <c r="AF1362" s="21">
        <v>189.1683766875</v>
      </c>
      <c r="AH1362" s="21">
        <f t="shared" si="51"/>
        <v>23.163474696428562</v>
      </c>
    </row>
    <row r="1363" spans="1:34" s="21" customFormat="1">
      <c r="A1363" s="19" t="s">
        <v>264</v>
      </c>
      <c r="B1363" s="20">
        <v>38213</v>
      </c>
      <c r="C1363" s="21">
        <v>8.1666666666666696</v>
      </c>
      <c r="E1363" s="21">
        <v>1010.4166666666667</v>
      </c>
      <c r="AB1363" s="21">
        <v>19.173934108527135</v>
      </c>
      <c r="AC1363" s="21">
        <v>17.97728482697427</v>
      </c>
      <c r="AF1363" s="21">
        <v>203.79034672916669</v>
      </c>
      <c r="AH1363" s="21">
        <f t="shared" si="51"/>
        <v>24.953920007653053</v>
      </c>
    </row>
    <row r="1364" spans="1:34" s="21" customFormat="1">
      <c r="A1364" s="19" t="s">
        <v>265</v>
      </c>
      <c r="B1364" s="20">
        <v>38213</v>
      </c>
      <c r="C1364" s="21">
        <v>8.1666666666666696</v>
      </c>
      <c r="E1364" s="21">
        <v>1229.1666666666667</v>
      </c>
      <c r="AB1364" s="21">
        <v>17.995833333333334</v>
      </c>
      <c r="AC1364" s="21">
        <v>16.595833333333331</v>
      </c>
      <c r="AF1364" s="21">
        <v>163.22342685416669</v>
      </c>
      <c r="AH1364" s="21">
        <f t="shared" si="51"/>
        <v>19.986542063775506</v>
      </c>
    </row>
    <row r="1365" spans="1:34" s="21" customFormat="1">
      <c r="A1365" s="19" t="s">
        <v>266</v>
      </c>
      <c r="B1365" s="20">
        <v>38213</v>
      </c>
      <c r="C1365" s="21">
        <v>8.1666666666666696</v>
      </c>
      <c r="E1365" s="21">
        <v>1187.5</v>
      </c>
      <c r="AB1365" s="21">
        <v>16.930561378989051</v>
      </c>
      <c r="AC1365" s="21">
        <v>15.010945060064557</v>
      </c>
      <c r="AF1365" s="21">
        <v>150.40265170138889</v>
      </c>
      <c r="AH1365" s="21">
        <f t="shared" si="51"/>
        <v>18.41665122874149</v>
      </c>
    </row>
    <row r="1366" spans="1:34" s="21" customFormat="1">
      <c r="A1366" s="19" t="s">
        <v>256</v>
      </c>
      <c r="B1366" s="20">
        <v>38700</v>
      </c>
      <c r="C1366" s="21">
        <v>9.5</v>
      </c>
      <c r="E1366" s="21">
        <v>1166.6666666666667</v>
      </c>
      <c r="AB1366" s="21">
        <v>15.935683760683759</v>
      </c>
      <c r="AC1366" s="21">
        <v>13.964779202279203</v>
      </c>
      <c r="AF1366" s="21">
        <v>125.3125512326833</v>
      </c>
      <c r="AH1366" s="21">
        <f t="shared" si="51"/>
        <v>13.190794866598242</v>
      </c>
    </row>
    <row r="1367" spans="1:34" s="21" customFormat="1">
      <c r="A1367" s="19" t="s">
        <v>257</v>
      </c>
      <c r="B1367" s="20">
        <v>38700</v>
      </c>
      <c r="C1367" s="21">
        <v>9.5</v>
      </c>
      <c r="E1367" s="21">
        <v>312.5</v>
      </c>
      <c r="AB1367" s="21">
        <v>21.480952380952385</v>
      </c>
      <c r="AC1367" s="21">
        <v>25.087619047619047</v>
      </c>
      <c r="AF1367" s="21">
        <v>133.76465376142184</v>
      </c>
      <c r="AH1367" s="21">
        <f t="shared" si="51"/>
        <v>14.080489869623351</v>
      </c>
    </row>
    <row r="1368" spans="1:34" s="21" customFormat="1">
      <c r="A1368" s="19" t="s">
        <v>258</v>
      </c>
      <c r="B1368" s="20">
        <v>38700</v>
      </c>
      <c r="C1368" s="21">
        <v>9.5</v>
      </c>
      <c r="E1368" s="21">
        <v>611.1111111111112</v>
      </c>
      <c r="AB1368" s="21">
        <v>20.968220519369943</v>
      </c>
      <c r="AC1368" s="21">
        <v>20.639957428693062</v>
      </c>
      <c r="AF1368" s="21">
        <v>175.67159448664293</v>
      </c>
      <c r="AH1368" s="21">
        <f t="shared" si="51"/>
        <v>18.491746788067676</v>
      </c>
    </row>
    <row r="1369" spans="1:34" s="21" customFormat="1">
      <c r="A1369" s="19" t="s">
        <v>259</v>
      </c>
      <c r="B1369" s="20">
        <v>38700</v>
      </c>
      <c r="C1369" s="21">
        <v>9.5</v>
      </c>
      <c r="E1369" s="21">
        <v>1187.5</v>
      </c>
      <c r="AB1369" s="21">
        <v>21.042857142857137</v>
      </c>
      <c r="AC1369" s="21">
        <v>18.136734693877546</v>
      </c>
      <c r="AF1369" s="21">
        <v>232.21777583815125</v>
      </c>
      <c r="AH1369" s="21">
        <f t="shared" si="51"/>
        <v>24.44397640401592</v>
      </c>
    </row>
    <row r="1370" spans="1:34" s="21" customFormat="1">
      <c r="A1370" s="19" t="s">
        <v>260</v>
      </c>
      <c r="B1370" s="20">
        <v>38700</v>
      </c>
      <c r="C1370" s="21">
        <v>9.5</v>
      </c>
      <c r="E1370" s="21">
        <v>1187.5</v>
      </c>
      <c r="AB1370" s="21">
        <v>21.123931034482762</v>
      </c>
      <c r="AC1370" s="21">
        <v>17.818465517241382</v>
      </c>
      <c r="AF1370" s="21">
        <v>258.16418043257772</v>
      </c>
      <c r="AH1370" s="21">
        <f t="shared" si="51"/>
        <v>27.175176887639761</v>
      </c>
    </row>
    <row r="1371" spans="1:34" s="21" customFormat="1">
      <c r="A1371" s="19" t="s">
        <v>261</v>
      </c>
      <c r="B1371" s="20">
        <v>38700</v>
      </c>
      <c r="C1371" s="21">
        <v>9.5</v>
      </c>
      <c r="E1371" s="21">
        <v>1104.1666666666667</v>
      </c>
      <c r="AB1371" s="21">
        <v>21.024727254428338</v>
      </c>
      <c r="AC1371" s="21">
        <v>18.995057367149759</v>
      </c>
      <c r="AF1371" s="21">
        <v>210.10969187023147</v>
      </c>
      <c r="AH1371" s="21">
        <f t="shared" si="51"/>
        <v>22.11680967055068</v>
      </c>
    </row>
    <row r="1372" spans="1:34" s="21" customFormat="1">
      <c r="A1372" s="19" t="s">
        <v>262</v>
      </c>
      <c r="B1372" s="20">
        <v>38700</v>
      </c>
      <c r="C1372" s="21">
        <v>9.5</v>
      </c>
      <c r="E1372" s="21">
        <v>347.22222222222223</v>
      </c>
      <c r="AB1372" s="21">
        <v>22.950555555555557</v>
      </c>
      <c r="AC1372" s="21">
        <v>28.760694444444443</v>
      </c>
      <c r="AF1372" s="21">
        <v>191.86326636258059</v>
      </c>
      <c r="AH1372" s="21">
        <f t="shared" si="51"/>
        <v>20.196133301324274</v>
      </c>
    </row>
    <row r="1373" spans="1:34" s="21" customFormat="1">
      <c r="A1373" s="19" t="s">
        <v>263</v>
      </c>
      <c r="B1373" s="20">
        <v>38700</v>
      </c>
      <c r="C1373" s="21">
        <v>9.5</v>
      </c>
      <c r="E1373" s="21">
        <v>625</v>
      </c>
      <c r="AB1373" s="21">
        <v>21.954066300183239</v>
      </c>
      <c r="AC1373" s="21">
        <v>24.383316674995836</v>
      </c>
      <c r="AF1373" s="21">
        <v>233.41120443358076</v>
      </c>
      <c r="AH1373" s="21">
        <f t="shared" si="51"/>
        <v>24.569600466692712</v>
      </c>
    </row>
    <row r="1374" spans="1:34" s="21" customFormat="1">
      <c r="A1374" s="19" t="s">
        <v>264</v>
      </c>
      <c r="B1374" s="20">
        <v>38700</v>
      </c>
      <c r="C1374" s="21">
        <v>9.5</v>
      </c>
      <c r="E1374" s="21">
        <v>1010.4166666666667</v>
      </c>
      <c r="AB1374" s="21">
        <v>21.172204968944097</v>
      </c>
      <c r="AC1374" s="21">
        <v>19.611749482401656</v>
      </c>
      <c r="AF1374" s="21">
        <v>241.17446235739621</v>
      </c>
      <c r="AH1374" s="21">
        <f t="shared" si="51"/>
        <v>25.386785511304865</v>
      </c>
    </row>
    <row r="1375" spans="1:34" s="21" customFormat="1">
      <c r="A1375" s="19" t="s">
        <v>265</v>
      </c>
      <c r="B1375" s="20">
        <v>38700</v>
      </c>
      <c r="C1375" s="21">
        <v>9.5</v>
      </c>
      <c r="E1375" s="21">
        <v>1229.1666666666667</v>
      </c>
      <c r="AB1375" s="21">
        <v>20.044444444444441</v>
      </c>
      <c r="AC1375" s="21">
        <v>18.001111111111115</v>
      </c>
      <c r="AF1375" s="21">
        <v>199.82524505047272</v>
      </c>
      <c r="AH1375" s="21">
        <f t="shared" si="51"/>
        <v>21.034236321102391</v>
      </c>
    </row>
    <row r="1376" spans="1:34" s="21" customFormat="1">
      <c r="A1376" s="19" t="s">
        <v>266</v>
      </c>
      <c r="B1376" s="20">
        <v>38700</v>
      </c>
      <c r="C1376" s="21">
        <v>9.5</v>
      </c>
      <c r="E1376" s="21">
        <v>1187.5</v>
      </c>
      <c r="AB1376" s="21">
        <v>19.263053217223028</v>
      </c>
      <c r="AC1376" s="21">
        <v>16.333668601838411</v>
      </c>
      <c r="AF1376" s="21">
        <v>185.65745978684086</v>
      </c>
      <c r="AH1376" s="21">
        <f t="shared" si="51"/>
        <v>19.542890503877985</v>
      </c>
    </row>
    <row r="1377" spans="1:5" s="21" customFormat="1">
      <c r="A1377" s="19" t="s">
        <v>256</v>
      </c>
      <c r="B1377" s="20">
        <v>39370</v>
      </c>
      <c r="C1377" s="21">
        <v>11.3333333333333</v>
      </c>
    </row>
    <row r="1378" spans="1:5" s="21" customFormat="1">
      <c r="A1378" s="19" t="s">
        <v>257</v>
      </c>
      <c r="B1378" s="20">
        <v>39370</v>
      </c>
      <c r="C1378" s="21">
        <v>11.3333333333333</v>
      </c>
    </row>
    <row r="1379" spans="1:5" s="21" customFormat="1">
      <c r="A1379" s="19" t="s">
        <v>258</v>
      </c>
      <c r="B1379" s="20">
        <v>39370</v>
      </c>
      <c r="C1379" s="21">
        <v>11.3333333333333</v>
      </c>
    </row>
    <row r="1380" spans="1:5" s="21" customFormat="1">
      <c r="A1380" s="19" t="s">
        <v>259</v>
      </c>
      <c r="B1380" s="20">
        <v>39370</v>
      </c>
      <c r="C1380" s="21">
        <v>11.3333333333333</v>
      </c>
    </row>
    <row r="1381" spans="1:5" s="21" customFormat="1">
      <c r="A1381" s="19" t="s">
        <v>260</v>
      </c>
      <c r="B1381" s="20">
        <v>39370</v>
      </c>
      <c r="C1381" s="21">
        <v>11.3333333333333</v>
      </c>
    </row>
    <row r="1382" spans="1:5" s="21" customFormat="1">
      <c r="A1382" s="19" t="s">
        <v>261</v>
      </c>
      <c r="B1382" s="20">
        <v>39370</v>
      </c>
      <c r="C1382" s="21">
        <v>11.3333333333333</v>
      </c>
      <c r="E1382" s="21">
        <v>951.3888888888888</v>
      </c>
    </row>
    <row r="1383" spans="1:5" s="21" customFormat="1">
      <c r="A1383" s="19" t="s">
        <v>262</v>
      </c>
      <c r="B1383" s="20">
        <v>39370</v>
      </c>
      <c r="C1383" s="21">
        <v>11.3333333333333</v>
      </c>
    </row>
    <row r="1384" spans="1:5" s="21" customFormat="1">
      <c r="A1384" s="19" t="s">
        <v>263</v>
      </c>
      <c r="B1384" s="20">
        <v>39370</v>
      </c>
      <c r="C1384" s="21">
        <v>11.3333333333333</v>
      </c>
    </row>
    <row r="1385" spans="1:5" s="21" customFormat="1">
      <c r="A1385" s="19" t="s">
        <v>264</v>
      </c>
      <c r="B1385" s="20">
        <v>39370</v>
      </c>
      <c r="C1385" s="21">
        <v>11.3333333333333</v>
      </c>
    </row>
    <row r="1386" spans="1:5" s="21" customFormat="1">
      <c r="A1386" s="19" t="s">
        <v>265</v>
      </c>
      <c r="B1386" s="20">
        <v>39370</v>
      </c>
      <c r="C1386" s="21">
        <v>11.3333333333333</v>
      </c>
    </row>
    <row r="1387" spans="1:5" s="21" customFormat="1">
      <c r="A1387" s="19" t="s">
        <v>266</v>
      </c>
      <c r="B1387" s="20">
        <v>39370</v>
      </c>
      <c r="C1387" s="21">
        <v>11.3333333333333</v>
      </c>
    </row>
    <row r="1388" spans="1:5" s="21" customFormat="1">
      <c r="A1388" s="19" t="s">
        <v>256</v>
      </c>
      <c r="B1388" s="20">
        <v>39735</v>
      </c>
      <c r="C1388" s="21">
        <v>12.3333333333333</v>
      </c>
    </row>
    <row r="1389" spans="1:5" s="21" customFormat="1">
      <c r="A1389" s="19" t="s">
        <v>257</v>
      </c>
      <c r="B1389" s="20">
        <v>39735</v>
      </c>
      <c r="C1389" s="21">
        <v>12.3333333333333</v>
      </c>
    </row>
    <row r="1390" spans="1:5" s="21" customFormat="1">
      <c r="A1390" s="19" t="s">
        <v>258</v>
      </c>
      <c r="B1390" s="20">
        <v>39735</v>
      </c>
      <c r="C1390" s="21">
        <v>12.3333333333333</v>
      </c>
    </row>
    <row r="1391" spans="1:5" s="21" customFormat="1">
      <c r="A1391" s="19" t="s">
        <v>259</v>
      </c>
      <c r="B1391" s="20">
        <v>39735</v>
      </c>
      <c r="C1391" s="21">
        <v>12.3333333333333</v>
      </c>
    </row>
    <row r="1392" spans="1:5" s="21" customFormat="1">
      <c r="A1392" s="19" t="s">
        <v>260</v>
      </c>
      <c r="B1392" s="20">
        <v>39735</v>
      </c>
      <c r="C1392" s="21">
        <v>12.3333333333333</v>
      </c>
    </row>
    <row r="1393" spans="1:5" s="21" customFormat="1">
      <c r="A1393" s="19" t="s">
        <v>261</v>
      </c>
      <c r="B1393" s="20">
        <v>39735</v>
      </c>
      <c r="C1393" s="21">
        <v>12.3333333333333</v>
      </c>
      <c r="E1393" s="21">
        <v>1173.6111111111111</v>
      </c>
    </row>
    <row r="1394" spans="1:5" s="21" customFormat="1">
      <c r="A1394" s="19" t="s">
        <v>262</v>
      </c>
      <c r="B1394" s="20">
        <v>39735</v>
      </c>
      <c r="C1394" s="21">
        <v>12.3333333333333</v>
      </c>
    </row>
    <row r="1395" spans="1:5" s="21" customFormat="1">
      <c r="A1395" s="19" t="s">
        <v>263</v>
      </c>
      <c r="B1395" s="20">
        <v>39735</v>
      </c>
      <c r="C1395" s="21">
        <v>12.3333333333333</v>
      </c>
    </row>
    <row r="1396" spans="1:5" s="21" customFormat="1">
      <c r="A1396" s="19" t="s">
        <v>264</v>
      </c>
      <c r="B1396" s="20">
        <v>39735</v>
      </c>
      <c r="C1396" s="21">
        <v>12.3333333333333</v>
      </c>
    </row>
    <row r="1397" spans="1:5" s="21" customFormat="1">
      <c r="A1397" s="19" t="s">
        <v>265</v>
      </c>
      <c r="B1397" s="20">
        <v>39735</v>
      </c>
      <c r="C1397" s="21">
        <v>12.3333333333333</v>
      </c>
    </row>
    <row r="1398" spans="1:5" s="21" customFormat="1">
      <c r="A1398" s="19" t="s">
        <v>266</v>
      </c>
      <c r="B1398" s="20">
        <v>39735</v>
      </c>
      <c r="C1398" s="21">
        <v>12.3333333333333</v>
      </c>
    </row>
    <row r="1399" spans="1:5" s="21" customFormat="1">
      <c r="A1399" s="19" t="s">
        <v>256</v>
      </c>
      <c r="B1399" s="20">
        <v>40040</v>
      </c>
      <c r="C1399" s="21">
        <v>13.1666666666667</v>
      </c>
    </row>
    <row r="1400" spans="1:5" s="21" customFormat="1">
      <c r="A1400" s="19" t="s">
        <v>257</v>
      </c>
      <c r="B1400" s="20">
        <v>40040</v>
      </c>
      <c r="C1400" s="21">
        <v>13.1666666666667</v>
      </c>
    </row>
    <row r="1401" spans="1:5" s="21" customFormat="1">
      <c r="A1401" s="19" t="s">
        <v>258</v>
      </c>
      <c r="B1401" s="20">
        <v>40040</v>
      </c>
      <c r="C1401" s="21">
        <v>13.1666666666667</v>
      </c>
    </row>
    <row r="1402" spans="1:5" s="21" customFormat="1">
      <c r="A1402" s="19" t="s">
        <v>259</v>
      </c>
      <c r="B1402" s="20">
        <v>40040</v>
      </c>
      <c r="C1402" s="21">
        <v>13.1666666666667</v>
      </c>
    </row>
    <row r="1403" spans="1:5" s="21" customFormat="1">
      <c r="A1403" s="19" t="s">
        <v>260</v>
      </c>
      <c r="B1403" s="20">
        <v>40040</v>
      </c>
      <c r="C1403" s="21">
        <v>13.1666666666667</v>
      </c>
    </row>
    <row r="1404" spans="1:5" s="21" customFormat="1">
      <c r="A1404" s="19" t="s">
        <v>261</v>
      </c>
      <c r="B1404" s="20">
        <v>40040</v>
      </c>
      <c r="C1404" s="21">
        <v>13.1666666666667</v>
      </c>
      <c r="E1404" s="21">
        <v>777.77777777777783</v>
      </c>
    </row>
    <row r="1405" spans="1:5" s="21" customFormat="1">
      <c r="A1405" s="19" t="s">
        <v>262</v>
      </c>
      <c r="B1405" s="20">
        <v>40040</v>
      </c>
      <c r="C1405" s="21">
        <v>13.1666666666667</v>
      </c>
    </row>
    <row r="1406" spans="1:5" s="21" customFormat="1">
      <c r="A1406" s="19" t="s">
        <v>263</v>
      </c>
      <c r="B1406" s="20">
        <v>40040</v>
      </c>
      <c r="C1406" s="21">
        <v>13.1666666666667</v>
      </c>
    </row>
    <row r="1407" spans="1:5" s="21" customFormat="1">
      <c r="A1407" s="19" t="s">
        <v>264</v>
      </c>
      <c r="B1407" s="20">
        <v>40040</v>
      </c>
      <c r="C1407" s="21">
        <v>13.1666666666667</v>
      </c>
    </row>
    <row r="1408" spans="1:5" s="21" customFormat="1">
      <c r="A1408" s="19" t="s">
        <v>265</v>
      </c>
      <c r="B1408" s="20">
        <v>40040</v>
      </c>
      <c r="C1408" s="21">
        <v>13.1666666666667</v>
      </c>
    </row>
    <row r="1409" spans="1:5" s="21" customFormat="1">
      <c r="A1409" s="19" t="s">
        <v>266</v>
      </c>
      <c r="B1409" s="20">
        <v>40040</v>
      </c>
      <c r="C1409" s="21">
        <v>13.1666666666667</v>
      </c>
    </row>
    <row r="1410" spans="1:5" s="21" customFormat="1">
      <c r="A1410" s="19" t="s">
        <v>256</v>
      </c>
      <c r="B1410" s="20">
        <v>40435</v>
      </c>
      <c r="C1410" s="21">
        <v>14.25</v>
      </c>
    </row>
    <row r="1411" spans="1:5" s="21" customFormat="1">
      <c r="A1411" s="19" t="s">
        <v>257</v>
      </c>
      <c r="B1411" s="20">
        <v>40435</v>
      </c>
      <c r="C1411" s="21">
        <v>14.25</v>
      </c>
    </row>
    <row r="1412" spans="1:5" s="21" customFormat="1">
      <c r="A1412" s="19" t="s">
        <v>258</v>
      </c>
      <c r="B1412" s="20">
        <v>40435</v>
      </c>
      <c r="C1412" s="21">
        <v>14.25</v>
      </c>
    </row>
    <row r="1413" spans="1:5" s="21" customFormat="1">
      <c r="A1413" s="19" t="s">
        <v>259</v>
      </c>
      <c r="B1413" s="20">
        <v>40435</v>
      </c>
      <c r="C1413" s="21">
        <v>14.25</v>
      </c>
    </row>
    <row r="1414" spans="1:5" s="21" customFormat="1">
      <c r="A1414" s="19" t="s">
        <v>260</v>
      </c>
      <c r="B1414" s="20">
        <v>40435</v>
      </c>
      <c r="C1414" s="21">
        <v>14.25</v>
      </c>
    </row>
    <row r="1415" spans="1:5" s="21" customFormat="1">
      <c r="A1415" s="19" t="s">
        <v>261</v>
      </c>
      <c r="B1415" s="20">
        <v>40435</v>
      </c>
      <c r="C1415" s="21">
        <v>14.25</v>
      </c>
      <c r="E1415" s="21">
        <v>770.83333333333337</v>
      </c>
    </row>
    <row r="1416" spans="1:5" s="21" customFormat="1">
      <c r="A1416" s="19" t="s">
        <v>262</v>
      </c>
      <c r="B1416" s="20">
        <v>40435</v>
      </c>
      <c r="C1416" s="21">
        <v>14.25</v>
      </c>
    </row>
    <row r="1417" spans="1:5" s="21" customFormat="1">
      <c r="A1417" s="19" t="s">
        <v>263</v>
      </c>
      <c r="B1417" s="20">
        <v>40435</v>
      </c>
      <c r="C1417" s="21">
        <v>14.25</v>
      </c>
    </row>
    <row r="1418" spans="1:5" s="21" customFormat="1">
      <c r="A1418" s="19" t="s">
        <v>264</v>
      </c>
      <c r="B1418" s="20">
        <v>40435</v>
      </c>
      <c r="C1418" s="21">
        <v>14.25</v>
      </c>
    </row>
    <row r="1419" spans="1:5" s="21" customFormat="1">
      <c r="A1419" s="19" t="s">
        <v>265</v>
      </c>
      <c r="B1419" s="20">
        <v>40435</v>
      </c>
      <c r="C1419" s="21">
        <v>14.25</v>
      </c>
    </row>
    <row r="1420" spans="1:5" s="21" customFormat="1">
      <c r="A1420" s="19" t="s">
        <v>266</v>
      </c>
      <c r="B1420" s="20">
        <v>40435</v>
      </c>
      <c r="C1420" s="21">
        <v>14.25</v>
      </c>
    </row>
    <row r="1421" spans="1:5" s="21" customFormat="1">
      <c r="A1421" s="19" t="s">
        <v>256</v>
      </c>
      <c r="B1421" s="20">
        <v>40953</v>
      </c>
      <c r="C1421" s="21">
        <v>15.6666666666667</v>
      </c>
    </row>
    <row r="1422" spans="1:5" s="21" customFormat="1">
      <c r="A1422" s="19" t="s">
        <v>257</v>
      </c>
      <c r="B1422" s="20">
        <v>40953</v>
      </c>
      <c r="C1422" s="21">
        <v>15.6666666666667</v>
      </c>
    </row>
    <row r="1423" spans="1:5" s="21" customFormat="1">
      <c r="A1423" s="19" t="s">
        <v>258</v>
      </c>
      <c r="B1423" s="20">
        <v>40953</v>
      </c>
      <c r="C1423" s="21">
        <v>15.6666666666667</v>
      </c>
    </row>
    <row r="1424" spans="1:5" s="21" customFormat="1">
      <c r="A1424" s="19" t="s">
        <v>259</v>
      </c>
      <c r="B1424" s="20">
        <v>40953</v>
      </c>
      <c r="C1424" s="21">
        <v>15.6666666666667</v>
      </c>
    </row>
    <row r="1425" spans="1:5" s="21" customFormat="1">
      <c r="A1425" s="19" t="s">
        <v>260</v>
      </c>
      <c r="B1425" s="20">
        <v>40953</v>
      </c>
      <c r="C1425" s="21">
        <v>15.6666666666667</v>
      </c>
    </row>
    <row r="1426" spans="1:5" s="21" customFormat="1">
      <c r="A1426" s="19" t="s">
        <v>261</v>
      </c>
      <c r="B1426" s="20">
        <v>40953</v>
      </c>
      <c r="C1426" s="21">
        <v>15.6666666666667</v>
      </c>
      <c r="E1426" s="21">
        <v>1222.2222222222222</v>
      </c>
    </row>
    <row r="1427" spans="1:5" s="21" customFormat="1">
      <c r="A1427" s="19" t="s">
        <v>262</v>
      </c>
      <c r="B1427" s="20">
        <v>40953</v>
      </c>
      <c r="C1427" s="21">
        <v>15.6666666666667</v>
      </c>
    </row>
    <row r="1428" spans="1:5" s="21" customFormat="1">
      <c r="A1428" s="19" t="s">
        <v>263</v>
      </c>
      <c r="B1428" s="20">
        <v>40953</v>
      </c>
      <c r="C1428" s="21">
        <v>15.6666666666667</v>
      </c>
    </row>
    <row r="1429" spans="1:5" s="21" customFormat="1">
      <c r="A1429" s="19" t="s">
        <v>264</v>
      </c>
      <c r="B1429" s="20">
        <v>40953</v>
      </c>
      <c r="C1429" s="21">
        <v>15.6666666666667</v>
      </c>
    </row>
    <row r="1430" spans="1:5" s="21" customFormat="1">
      <c r="A1430" s="19" t="s">
        <v>265</v>
      </c>
      <c r="B1430" s="20">
        <v>40953</v>
      </c>
      <c r="C1430" s="21">
        <v>15.6666666666667</v>
      </c>
    </row>
    <row r="1431" spans="1:5" s="21" customFormat="1">
      <c r="A1431" s="19" t="s">
        <v>266</v>
      </c>
      <c r="B1431" s="20">
        <v>40953</v>
      </c>
      <c r="C1431" s="21">
        <v>15.6666666666667</v>
      </c>
    </row>
    <row r="1432" spans="1:5" s="21" customFormat="1">
      <c r="A1432" s="19" t="s">
        <v>256</v>
      </c>
      <c r="B1432" s="20">
        <v>41622</v>
      </c>
      <c r="C1432" s="21">
        <v>17.5</v>
      </c>
    </row>
    <row r="1433" spans="1:5" s="21" customFormat="1">
      <c r="A1433" s="19" t="s">
        <v>257</v>
      </c>
      <c r="B1433" s="20">
        <v>41622</v>
      </c>
      <c r="C1433" s="21">
        <v>17.5</v>
      </c>
    </row>
    <row r="1434" spans="1:5" s="21" customFormat="1">
      <c r="A1434" s="19" t="s">
        <v>258</v>
      </c>
      <c r="B1434" s="20">
        <v>41622</v>
      </c>
      <c r="C1434" s="21">
        <v>17.5</v>
      </c>
    </row>
    <row r="1435" spans="1:5" s="21" customFormat="1">
      <c r="A1435" s="19" t="s">
        <v>259</v>
      </c>
      <c r="B1435" s="20">
        <v>41622</v>
      </c>
      <c r="C1435" s="21">
        <v>17.5</v>
      </c>
    </row>
    <row r="1436" spans="1:5" s="21" customFormat="1">
      <c r="A1436" s="19" t="s">
        <v>260</v>
      </c>
      <c r="B1436" s="20">
        <v>41622</v>
      </c>
      <c r="C1436" s="21">
        <v>17.5</v>
      </c>
    </row>
    <row r="1437" spans="1:5" s="21" customFormat="1">
      <c r="A1437" s="19" t="s">
        <v>261</v>
      </c>
      <c r="B1437" s="20">
        <v>41622</v>
      </c>
      <c r="C1437" s="21">
        <v>17.5</v>
      </c>
      <c r="E1437" s="21">
        <v>1222.2222222222222</v>
      </c>
    </row>
    <row r="1438" spans="1:5" s="21" customFormat="1">
      <c r="A1438" s="19" t="s">
        <v>262</v>
      </c>
      <c r="B1438" s="20">
        <v>41622</v>
      </c>
      <c r="C1438" s="21">
        <v>17.5</v>
      </c>
    </row>
    <row r="1439" spans="1:5" s="21" customFormat="1">
      <c r="A1439" s="19" t="s">
        <v>263</v>
      </c>
      <c r="B1439" s="20">
        <v>41622</v>
      </c>
      <c r="C1439" s="21">
        <v>17.5</v>
      </c>
    </row>
    <row r="1440" spans="1:5" s="21" customFormat="1">
      <c r="A1440" s="19" t="s">
        <v>264</v>
      </c>
      <c r="B1440" s="20">
        <v>41622</v>
      </c>
      <c r="C1440" s="21">
        <v>17.5</v>
      </c>
    </row>
    <row r="1441" spans="1:34" s="21" customFormat="1">
      <c r="A1441" s="19" t="s">
        <v>265</v>
      </c>
      <c r="B1441" s="20">
        <v>41622</v>
      </c>
      <c r="C1441" s="21">
        <v>17.5</v>
      </c>
    </row>
    <row r="1442" spans="1:34" s="21" customFormat="1">
      <c r="A1442" s="19" t="s">
        <v>266</v>
      </c>
      <c r="B1442" s="20">
        <v>41622</v>
      </c>
      <c r="C1442" s="21">
        <v>17.5</v>
      </c>
    </row>
    <row r="1443" spans="1:34" s="21" customFormat="1">
      <c r="A1443" s="19" t="s">
        <v>267</v>
      </c>
      <c r="B1443" s="20">
        <v>35231</v>
      </c>
      <c r="C1443" s="21">
        <v>0</v>
      </c>
      <c r="E1443" s="21">
        <v>1250</v>
      </c>
    </row>
    <row r="1444" spans="1:34" s="21" customFormat="1">
      <c r="A1444" s="19" t="s">
        <v>268</v>
      </c>
      <c r="B1444" s="20">
        <v>35231</v>
      </c>
      <c r="C1444" s="21">
        <v>0</v>
      </c>
      <c r="E1444" s="21">
        <v>1250</v>
      </c>
    </row>
    <row r="1445" spans="1:34" s="21" customFormat="1">
      <c r="A1445" s="19" t="s">
        <v>269</v>
      </c>
      <c r="B1445" s="20">
        <v>35231</v>
      </c>
      <c r="C1445" s="21">
        <v>0</v>
      </c>
      <c r="E1445" s="21">
        <v>1250</v>
      </c>
    </row>
    <row r="1446" spans="1:34" s="21" customFormat="1">
      <c r="A1446" s="19" t="s">
        <v>270</v>
      </c>
      <c r="B1446" s="20">
        <v>35231</v>
      </c>
      <c r="C1446" s="21">
        <v>0</v>
      </c>
      <c r="E1446" s="21">
        <v>1250</v>
      </c>
    </row>
    <row r="1447" spans="1:34" s="21" customFormat="1">
      <c r="A1447" s="19" t="s">
        <v>271</v>
      </c>
      <c r="B1447" s="20">
        <v>35231</v>
      </c>
      <c r="C1447" s="21">
        <v>0</v>
      </c>
      <c r="E1447" s="21">
        <v>1250</v>
      </c>
    </row>
    <row r="1448" spans="1:34" s="21" customFormat="1">
      <c r="A1448" s="19" t="s">
        <v>272</v>
      </c>
      <c r="B1448" s="20">
        <v>35231</v>
      </c>
      <c r="C1448" s="21">
        <v>0</v>
      </c>
      <c r="E1448" s="21">
        <v>1250</v>
      </c>
    </row>
    <row r="1449" spans="1:34" s="21" customFormat="1">
      <c r="A1449" s="19" t="s">
        <v>273</v>
      </c>
      <c r="B1449" s="20">
        <v>35231</v>
      </c>
      <c r="C1449" s="21">
        <v>0</v>
      </c>
      <c r="E1449" s="21">
        <v>1250</v>
      </c>
    </row>
    <row r="1450" spans="1:34" s="21" customFormat="1">
      <c r="A1450" s="19" t="s">
        <v>274</v>
      </c>
      <c r="B1450" s="20">
        <v>35231</v>
      </c>
      <c r="C1450" s="21">
        <v>0</v>
      </c>
      <c r="E1450" s="21">
        <v>1250</v>
      </c>
    </row>
    <row r="1451" spans="1:34" s="21" customFormat="1">
      <c r="A1451" s="19" t="s">
        <v>275</v>
      </c>
      <c r="B1451" s="20">
        <v>35231</v>
      </c>
      <c r="C1451" s="21">
        <v>0</v>
      </c>
      <c r="E1451" s="21">
        <v>1250</v>
      </c>
    </row>
    <row r="1452" spans="1:34" s="21" customFormat="1">
      <c r="A1452" s="19" t="s">
        <v>276</v>
      </c>
      <c r="B1452" s="20">
        <v>35231</v>
      </c>
      <c r="C1452" s="21">
        <v>0</v>
      </c>
      <c r="E1452" s="21">
        <v>1250</v>
      </c>
    </row>
    <row r="1453" spans="1:34" s="21" customFormat="1">
      <c r="A1453" s="19" t="s">
        <v>277</v>
      </c>
      <c r="B1453" s="20">
        <v>35231</v>
      </c>
      <c r="C1453" s="21">
        <v>0</v>
      </c>
      <c r="E1453" s="21">
        <v>1250</v>
      </c>
    </row>
    <row r="1454" spans="1:34" s="21" customFormat="1">
      <c r="A1454" s="19" t="s">
        <v>267</v>
      </c>
      <c r="B1454" s="20">
        <v>36052</v>
      </c>
      <c r="C1454" s="21">
        <v>2.25</v>
      </c>
      <c r="E1454" s="21">
        <v>1111.1111111111111</v>
      </c>
      <c r="AB1454" s="21">
        <v>6.2405779543197619</v>
      </c>
      <c r="AC1454" s="21">
        <v>7.7368727794328587</v>
      </c>
      <c r="AF1454" s="21">
        <v>19.477066847222229</v>
      </c>
      <c r="AH1454" s="21">
        <f t="shared" ref="AH1454:AH1501" si="52">AF1454/C1454</f>
        <v>8.6564741543209909</v>
      </c>
    </row>
    <row r="1455" spans="1:34" s="21" customFormat="1">
      <c r="A1455" s="19" t="s">
        <v>268</v>
      </c>
      <c r="B1455" s="20">
        <v>36052</v>
      </c>
      <c r="C1455" s="21">
        <v>2.25</v>
      </c>
      <c r="E1455" s="21">
        <v>298.61111111111114</v>
      </c>
      <c r="AB1455" s="21">
        <v>6.5233333333333334</v>
      </c>
      <c r="AC1455" s="21">
        <v>8.2341269841269842</v>
      </c>
      <c r="AF1455" s="21">
        <v>5.6060650763888882</v>
      </c>
      <c r="AH1455" s="21">
        <f t="shared" si="52"/>
        <v>2.4915844783950614</v>
      </c>
    </row>
    <row r="1456" spans="1:34" s="21" customFormat="1">
      <c r="A1456" s="19" t="s">
        <v>269</v>
      </c>
      <c r="B1456" s="20">
        <v>36052</v>
      </c>
      <c r="C1456" s="21">
        <v>2.25</v>
      </c>
      <c r="E1456" s="21">
        <v>631.94444444444434</v>
      </c>
      <c r="AB1456" s="21">
        <v>6.5444096133751293</v>
      </c>
      <c r="AC1456" s="21">
        <v>8.185963079066525</v>
      </c>
      <c r="AF1456" s="21">
        <v>12.414764472222219</v>
      </c>
      <c r="AH1456" s="21">
        <f t="shared" si="52"/>
        <v>5.5176730987654308</v>
      </c>
    </row>
    <row r="1457" spans="1:34" s="21" customFormat="1">
      <c r="A1457" s="19" t="s">
        <v>270</v>
      </c>
      <c r="B1457" s="20">
        <v>36052</v>
      </c>
      <c r="C1457" s="21">
        <v>2.25</v>
      </c>
      <c r="E1457" s="21">
        <v>1093.75</v>
      </c>
      <c r="AB1457" s="21">
        <v>6.5496008708272857</v>
      </c>
      <c r="AC1457" s="21">
        <v>8.055097968069667</v>
      </c>
      <c r="AF1457" s="21">
        <v>21.070698468749995</v>
      </c>
      <c r="AH1457" s="21">
        <f t="shared" si="52"/>
        <v>9.3647548749999974</v>
      </c>
    </row>
    <row r="1458" spans="1:34" s="21" customFormat="1">
      <c r="A1458" s="19" t="s">
        <v>271</v>
      </c>
      <c r="B1458" s="20">
        <v>36052</v>
      </c>
      <c r="C1458" s="21">
        <v>2.25</v>
      </c>
      <c r="E1458" s="21">
        <v>1229.1666666666667</v>
      </c>
      <c r="AB1458" s="21">
        <v>6.283050847457627</v>
      </c>
      <c r="AC1458" s="21">
        <v>8.0305084745762727</v>
      </c>
      <c r="AF1458" s="21">
        <v>22.165437416666666</v>
      </c>
      <c r="AH1458" s="21">
        <f t="shared" si="52"/>
        <v>9.8513055185185188</v>
      </c>
    </row>
    <row r="1459" spans="1:34" s="21" customFormat="1">
      <c r="A1459" s="19" t="s">
        <v>272</v>
      </c>
      <c r="B1459" s="20">
        <v>36052</v>
      </c>
      <c r="C1459" s="21">
        <v>2.25</v>
      </c>
      <c r="E1459" s="21">
        <v>1118.0555555555554</v>
      </c>
      <c r="AB1459" s="21">
        <v>6.4681848852901469</v>
      </c>
      <c r="AC1459" s="21">
        <v>8.1090530814215036</v>
      </c>
      <c r="AF1459" s="21">
        <v>20.945308499999999</v>
      </c>
      <c r="AH1459" s="21">
        <f t="shared" si="52"/>
        <v>9.3090259999999994</v>
      </c>
    </row>
    <row r="1460" spans="1:34" s="21" customFormat="1">
      <c r="A1460" s="19" t="s">
        <v>273</v>
      </c>
      <c r="B1460" s="20">
        <v>36052</v>
      </c>
      <c r="C1460" s="21">
        <v>2.25</v>
      </c>
      <c r="E1460" s="21">
        <v>305.5555555555556</v>
      </c>
      <c r="AB1460" s="21">
        <v>6.3507843137254909</v>
      </c>
      <c r="AC1460" s="21">
        <v>7.7555555555555555</v>
      </c>
      <c r="AF1460" s="21">
        <v>5.0954185000000001</v>
      </c>
      <c r="AH1460" s="21">
        <f t="shared" si="52"/>
        <v>2.2646304444444443</v>
      </c>
    </row>
    <row r="1461" spans="1:34" s="21" customFormat="1">
      <c r="A1461" s="19" t="s">
        <v>274</v>
      </c>
      <c r="B1461" s="20">
        <v>36052</v>
      </c>
      <c r="C1461" s="21">
        <v>2.25</v>
      </c>
      <c r="E1461" s="21">
        <v>625</v>
      </c>
      <c r="AB1461" s="21">
        <v>7.011775793650795</v>
      </c>
      <c r="AC1461" s="21">
        <v>8.1671626984126977</v>
      </c>
      <c r="AF1461" s="21">
        <v>12.082893041666667</v>
      </c>
      <c r="AH1461" s="21">
        <f t="shared" si="52"/>
        <v>5.3701746851851855</v>
      </c>
    </row>
    <row r="1462" spans="1:34" s="21" customFormat="1">
      <c r="A1462" s="19" t="s">
        <v>275</v>
      </c>
      <c r="B1462" s="20">
        <v>36052</v>
      </c>
      <c r="C1462" s="21">
        <v>2.25</v>
      </c>
      <c r="E1462" s="21">
        <v>1229.1666666666667</v>
      </c>
      <c r="AB1462" s="21">
        <v>6.3728813559322033</v>
      </c>
      <c r="AC1462" s="21">
        <v>7.9322033898305069</v>
      </c>
      <c r="AF1462" s="21">
        <v>21.572077479166662</v>
      </c>
      <c r="AH1462" s="21">
        <f t="shared" si="52"/>
        <v>9.5875899907407387</v>
      </c>
    </row>
    <row r="1463" spans="1:34" s="21" customFormat="1">
      <c r="A1463" s="19" t="s">
        <v>276</v>
      </c>
      <c r="B1463" s="20">
        <v>36052</v>
      </c>
      <c r="C1463" s="21">
        <v>2.25</v>
      </c>
      <c r="E1463" s="21">
        <v>1166.6666666666665</v>
      </c>
      <c r="AB1463" s="21">
        <v>6.2257051282051279</v>
      </c>
      <c r="AC1463" s="21">
        <v>7.4941025641025663</v>
      </c>
      <c r="AF1463" s="21">
        <v>18.949243562500001</v>
      </c>
      <c r="AH1463" s="21">
        <f t="shared" si="52"/>
        <v>8.4218860277777789</v>
      </c>
    </row>
    <row r="1464" spans="1:34" s="21" customFormat="1">
      <c r="A1464" s="19" t="s">
        <v>277</v>
      </c>
      <c r="B1464" s="20">
        <v>36052</v>
      </c>
      <c r="C1464" s="21">
        <v>2.25</v>
      </c>
      <c r="E1464" s="21">
        <v>1104.1666666666667</v>
      </c>
      <c r="AB1464" s="21">
        <v>6.0394698620188825</v>
      </c>
      <c r="AC1464" s="21">
        <v>7.2158678286129261</v>
      </c>
      <c r="AF1464" s="21">
        <v>19.307167347222222</v>
      </c>
      <c r="AH1464" s="21">
        <f t="shared" si="52"/>
        <v>8.5809632654320982</v>
      </c>
    </row>
    <row r="1465" spans="1:34" s="21" customFormat="1">
      <c r="A1465" s="19" t="s">
        <v>267</v>
      </c>
      <c r="B1465" s="20">
        <v>36387</v>
      </c>
      <c r="C1465" s="21">
        <v>3.1666666666666701</v>
      </c>
      <c r="E1465" s="21">
        <v>1104.1666666666667</v>
      </c>
      <c r="AB1465" s="21">
        <v>9.574303284416489</v>
      </c>
      <c r="AC1465" s="21">
        <v>11.337322152341022</v>
      </c>
      <c r="AF1465" s="21">
        <v>53.072074923611105</v>
      </c>
      <c r="AH1465" s="21">
        <f t="shared" si="52"/>
        <v>16.75960260745612</v>
      </c>
    </row>
    <row r="1466" spans="1:34" s="21" customFormat="1">
      <c r="A1466" s="19" t="s">
        <v>268</v>
      </c>
      <c r="B1466" s="20">
        <v>36387</v>
      </c>
      <c r="C1466" s="21">
        <v>3.1666666666666701</v>
      </c>
      <c r="E1466" s="21">
        <v>305.5555555555556</v>
      </c>
      <c r="AB1466" s="21">
        <v>9.2964285714285726</v>
      </c>
      <c r="AC1466" s="21">
        <v>13.441964285714285</v>
      </c>
      <c r="AF1466" s="21">
        <v>18.812685368055554</v>
      </c>
      <c r="AH1466" s="21">
        <f t="shared" si="52"/>
        <v>5.9408480109649053</v>
      </c>
    </row>
    <row r="1467" spans="1:34" s="21" customFormat="1">
      <c r="A1467" s="19" t="s">
        <v>269</v>
      </c>
      <c r="B1467" s="20">
        <v>36387</v>
      </c>
      <c r="C1467" s="21">
        <v>3.1666666666666701</v>
      </c>
      <c r="E1467" s="21">
        <v>631.94444444444434</v>
      </c>
      <c r="AB1467" s="21">
        <v>9.6061302681992355</v>
      </c>
      <c r="AC1467" s="21">
        <v>12.67662835249042</v>
      </c>
      <c r="AF1467" s="21">
        <v>37.722799340277774</v>
      </c>
      <c r="AH1467" s="21">
        <f t="shared" si="52"/>
        <v>11.912462949561389</v>
      </c>
    </row>
    <row r="1468" spans="1:34" s="21" customFormat="1">
      <c r="A1468" s="19" t="s">
        <v>270</v>
      </c>
      <c r="B1468" s="20">
        <v>36387</v>
      </c>
      <c r="C1468" s="21">
        <v>3.1666666666666701</v>
      </c>
      <c r="E1468" s="21">
        <v>1093.75</v>
      </c>
      <c r="AB1468" s="21">
        <v>9.7996552975326559</v>
      </c>
      <c r="AC1468" s="21">
        <v>11.825090711175619</v>
      </c>
      <c r="AF1468" s="21">
        <v>58.323793760416677</v>
      </c>
      <c r="AH1468" s="21">
        <f t="shared" si="52"/>
        <v>18.418040134868406</v>
      </c>
    </row>
    <row r="1469" spans="1:34" s="21" customFormat="1">
      <c r="A1469" s="19" t="s">
        <v>271</v>
      </c>
      <c r="B1469" s="20">
        <v>36387</v>
      </c>
      <c r="C1469" s="21">
        <v>3.1666666666666701</v>
      </c>
      <c r="E1469" s="21">
        <v>1229.1666666666667</v>
      </c>
      <c r="AB1469" s="21">
        <v>9.7966101694915295</v>
      </c>
      <c r="AC1469" s="21">
        <v>11.447457627118641</v>
      </c>
      <c r="AF1469" s="21">
        <v>59.416110291666691</v>
      </c>
      <c r="AH1469" s="21">
        <f t="shared" si="52"/>
        <v>18.762982197368409</v>
      </c>
    </row>
    <row r="1470" spans="1:34" s="21" customFormat="1">
      <c r="A1470" s="19" t="s">
        <v>272</v>
      </c>
      <c r="B1470" s="20">
        <v>36387</v>
      </c>
      <c r="C1470" s="21">
        <v>3.1666666666666701</v>
      </c>
      <c r="E1470" s="21">
        <v>1118.0555555555554</v>
      </c>
      <c r="AB1470" s="21">
        <v>9.7624441004471976</v>
      </c>
      <c r="AC1470" s="21">
        <v>11.606504194120296</v>
      </c>
      <c r="AF1470" s="21">
        <v>54.73195027777777</v>
      </c>
      <c r="AH1470" s="21">
        <f t="shared" si="52"/>
        <v>17.283773771929802</v>
      </c>
    </row>
    <row r="1471" spans="1:34" s="21" customFormat="1">
      <c r="A1471" s="19" t="s">
        <v>273</v>
      </c>
      <c r="B1471" s="20">
        <v>36387</v>
      </c>
      <c r="C1471" s="21">
        <v>3.1666666666666701</v>
      </c>
      <c r="E1471" s="21">
        <v>312.5</v>
      </c>
      <c r="AB1471" s="21">
        <v>8.9755009696186168</v>
      </c>
      <c r="AC1471" s="21">
        <v>13.097651368239603</v>
      </c>
      <c r="AF1471" s="21">
        <v>17.294959993055556</v>
      </c>
      <c r="AH1471" s="21">
        <f t="shared" si="52"/>
        <v>5.461566313596486</v>
      </c>
    </row>
    <row r="1472" spans="1:34" s="21" customFormat="1">
      <c r="A1472" s="19" t="s">
        <v>274</v>
      </c>
      <c r="B1472" s="20">
        <v>36387</v>
      </c>
      <c r="C1472" s="21">
        <v>3.1666666666666701</v>
      </c>
      <c r="E1472" s="21">
        <v>631.94444444444434</v>
      </c>
      <c r="AB1472" s="21">
        <v>9.7368606321839071</v>
      </c>
      <c r="AC1472" s="21">
        <v>12.9180938697318</v>
      </c>
      <c r="AF1472" s="21">
        <v>37.942371826388893</v>
      </c>
      <c r="AH1472" s="21">
        <f t="shared" si="52"/>
        <v>11.981801629385954</v>
      </c>
    </row>
    <row r="1473" spans="1:34" s="21" customFormat="1">
      <c r="A1473" s="19" t="s">
        <v>275</v>
      </c>
      <c r="B1473" s="20">
        <v>36387</v>
      </c>
      <c r="C1473" s="21">
        <v>3.1666666666666701</v>
      </c>
      <c r="E1473" s="21">
        <v>1229.1666666666667</v>
      </c>
      <c r="AB1473" s="21">
        <v>9.8169491525423744</v>
      </c>
      <c r="AC1473" s="21">
        <v>11.493220338983052</v>
      </c>
      <c r="AF1473" s="21">
        <v>60.071945624999984</v>
      </c>
      <c r="AH1473" s="21">
        <f t="shared" si="52"/>
        <v>18.970088092105236</v>
      </c>
    </row>
    <row r="1474" spans="1:34" s="21" customFormat="1">
      <c r="A1474" s="19" t="s">
        <v>276</v>
      </c>
      <c r="B1474" s="20">
        <v>36387</v>
      </c>
      <c r="C1474" s="21">
        <v>3.1666666666666701</v>
      </c>
      <c r="E1474" s="21">
        <v>1177.0833333333335</v>
      </c>
      <c r="AB1474" s="21">
        <v>9.8910897435897418</v>
      </c>
      <c r="AC1474" s="21">
        <v>11.398782051282051</v>
      </c>
      <c r="AF1474" s="21">
        <v>56.13307405208333</v>
      </c>
      <c r="AH1474" s="21">
        <f t="shared" si="52"/>
        <v>17.726233911184192</v>
      </c>
    </row>
    <row r="1475" spans="1:34" s="21" customFormat="1">
      <c r="A1475" s="19" t="s">
        <v>277</v>
      </c>
      <c r="B1475" s="20">
        <v>36387</v>
      </c>
      <c r="C1475" s="21">
        <v>3.1666666666666701</v>
      </c>
      <c r="E1475" s="21">
        <v>1104.1666666666667</v>
      </c>
      <c r="AB1475" s="21">
        <v>9.3324255628177202</v>
      </c>
      <c r="AC1475" s="21">
        <v>10.917863527177252</v>
      </c>
      <c r="AF1475" s="21">
        <v>48.758834277777787</v>
      </c>
      <c r="AH1475" s="21">
        <f t="shared" si="52"/>
        <v>15.397526614035074</v>
      </c>
    </row>
    <row r="1476" spans="1:34" s="21" customFormat="1">
      <c r="A1476" s="19" t="s">
        <v>267</v>
      </c>
      <c r="B1476" s="20">
        <v>36722</v>
      </c>
      <c r="C1476" s="21">
        <v>4.0833333333333304</v>
      </c>
      <c r="E1476" s="21">
        <v>1111.1111111111111</v>
      </c>
      <c r="AB1476" s="21">
        <v>12.416941391941394</v>
      </c>
      <c r="AC1476" s="21">
        <v>13.450889586603871</v>
      </c>
      <c r="AF1476" s="21">
        <v>87.26929523611112</v>
      </c>
      <c r="AH1476" s="21">
        <f t="shared" si="52"/>
        <v>21.372072302721104</v>
      </c>
    </row>
    <row r="1477" spans="1:34" s="21" customFormat="1">
      <c r="A1477" s="19" t="s">
        <v>268</v>
      </c>
      <c r="B1477" s="20">
        <v>36722</v>
      </c>
      <c r="C1477" s="21">
        <v>4.0833333333333304</v>
      </c>
      <c r="E1477" s="21">
        <v>305.5555555555556</v>
      </c>
      <c r="AB1477" s="21">
        <v>12.516369047619049</v>
      </c>
      <c r="AC1477" s="21">
        <v>17.670535714285716</v>
      </c>
      <c r="AF1477" s="21">
        <v>40.128724187500005</v>
      </c>
      <c r="AH1477" s="21">
        <f t="shared" si="52"/>
        <v>9.8274426581632728</v>
      </c>
    </row>
    <row r="1478" spans="1:34" s="21" customFormat="1">
      <c r="A1478" s="19" t="s">
        <v>269</v>
      </c>
      <c r="B1478" s="20">
        <v>36722</v>
      </c>
      <c r="C1478" s="21">
        <v>4.0833333333333304</v>
      </c>
      <c r="E1478" s="21">
        <v>631.94444444444434</v>
      </c>
      <c r="AB1478" s="21">
        <v>12.647161025968495</v>
      </c>
      <c r="AC1478" s="21">
        <v>15.791858237547894</v>
      </c>
      <c r="AF1478" s="21">
        <v>68.77430736805556</v>
      </c>
      <c r="AH1478" s="21">
        <f t="shared" si="52"/>
        <v>16.842687518707496</v>
      </c>
    </row>
    <row r="1479" spans="1:34" s="21" customFormat="1">
      <c r="A1479" s="19" t="s">
        <v>270</v>
      </c>
      <c r="B1479" s="20">
        <v>36722</v>
      </c>
      <c r="C1479" s="21">
        <v>4.0833333333333304</v>
      </c>
      <c r="E1479" s="21">
        <v>1093.75</v>
      </c>
      <c r="AB1479" s="21">
        <v>12.925697586726997</v>
      </c>
      <c r="AC1479" s="21">
        <v>13.926791101055809</v>
      </c>
      <c r="AF1479" s="21">
        <v>99.696529656249993</v>
      </c>
      <c r="AH1479" s="21">
        <f t="shared" si="52"/>
        <v>24.415476650510222</v>
      </c>
    </row>
    <row r="1480" spans="1:34" s="21" customFormat="1">
      <c r="A1480" s="19" t="s">
        <v>271</v>
      </c>
      <c r="B1480" s="20">
        <v>36722</v>
      </c>
      <c r="C1480" s="21">
        <v>4.0833333333333304</v>
      </c>
      <c r="E1480" s="21">
        <v>1229.1666666666667</v>
      </c>
      <c r="AB1480" s="21">
        <v>12.1135593220339</v>
      </c>
      <c r="AC1480" s="21">
        <v>13.125423728813557</v>
      </c>
      <c r="AF1480" s="21">
        <v>93.323725624999994</v>
      </c>
      <c r="AH1480" s="21">
        <f t="shared" si="52"/>
        <v>22.854789948979608</v>
      </c>
    </row>
    <row r="1481" spans="1:34" s="21" customFormat="1">
      <c r="A1481" s="19" t="s">
        <v>272</v>
      </c>
      <c r="B1481" s="20">
        <v>36722</v>
      </c>
      <c r="C1481" s="21">
        <v>4.0833333333333304</v>
      </c>
      <c r="E1481" s="21">
        <v>1118.0555555555554</v>
      </c>
      <c r="AB1481" s="21">
        <v>12.276930402930404</v>
      </c>
      <c r="AC1481" s="21">
        <v>13.479397435897434</v>
      </c>
      <c r="AF1481" s="21">
        <v>86.591763986111104</v>
      </c>
      <c r="AH1481" s="21">
        <f t="shared" si="52"/>
        <v>21.20614628231294</v>
      </c>
    </row>
    <row r="1482" spans="1:34" s="21" customFormat="1">
      <c r="A1482" s="19" t="s">
        <v>273</v>
      </c>
      <c r="B1482" s="20">
        <v>36722</v>
      </c>
      <c r="C1482" s="21">
        <v>4.0833333333333304</v>
      </c>
      <c r="E1482" s="21">
        <v>305.5555555555556</v>
      </c>
      <c r="AB1482" s="21">
        <v>12.524509803921568</v>
      </c>
      <c r="AC1482" s="21">
        <v>17.884509803921571</v>
      </c>
      <c r="AF1482" s="21">
        <v>40.894868166666669</v>
      </c>
      <c r="AH1482" s="21">
        <f t="shared" si="52"/>
        <v>10.015069755102049</v>
      </c>
    </row>
    <row r="1483" spans="1:34" s="21" customFormat="1">
      <c r="A1483" s="19" t="s">
        <v>274</v>
      </c>
      <c r="B1483" s="20">
        <v>36722</v>
      </c>
      <c r="C1483" s="21">
        <v>4.0833333333333304</v>
      </c>
      <c r="E1483" s="21">
        <v>631.94444444444434</v>
      </c>
      <c r="AB1483" s="21">
        <v>13.116835317460319</v>
      </c>
      <c r="AC1483" s="21">
        <v>16.25337301587302</v>
      </c>
      <c r="AF1483" s="21">
        <v>74.098327062500005</v>
      </c>
      <c r="AH1483" s="21">
        <f t="shared" si="52"/>
        <v>18.146529076530626</v>
      </c>
    </row>
    <row r="1484" spans="1:34" s="21" customFormat="1">
      <c r="A1484" s="19" t="s">
        <v>275</v>
      </c>
      <c r="B1484" s="20">
        <v>36722</v>
      </c>
      <c r="C1484" s="21">
        <v>4.0833333333333304</v>
      </c>
      <c r="E1484" s="21">
        <v>1229.1666666666667</v>
      </c>
      <c r="AB1484" s="21">
        <v>12.967241379310348</v>
      </c>
      <c r="AC1484" s="21">
        <v>13.279310344827591</v>
      </c>
      <c r="AF1484" s="21">
        <v>96.361230229166665</v>
      </c>
      <c r="AH1484" s="21">
        <f t="shared" si="52"/>
        <v>23.598668627551039</v>
      </c>
    </row>
    <row r="1485" spans="1:34" s="21" customFormat="1">
      <c r="A1485" s="19" t="s">
        <v>276</v>
      </c>
      <c r="B1485" s="20">
        <v>36722</v>
      </c>
      <c r="C1485" s="21">
        <v>4.0833333333333304</v>
      </c>
      <c r="E1485" s="21">
        <v>1166.6666666666665</v>
      </c>
      <c r="AB1485" s="21">
        <v>12.672431684538223</v>
      </c>
      <c r="AC1485" s="21">
        <v>13.601452784503628</v>
      </c>
      <c r="AF1485" s="21">
        <v>91.803852583333338</v>
      </c>
      <c r="AH1485" s="21">
        <f t="shared" si="52"/>
        <v>22.482576142857159</v>
      </c>
    </row>
    <row r="1486" spans="1:34" s="21" customFormat="1">
      <c r="A1486" s="19" t="s">
        <v>277</v>
      </c>
      <c r="B1486" s="20">
        <v>36722</v>
      </c>
      <c r="C1486" s="21">
        <v>4.0833333333333304</v>
      </c>
      <c r="E1486" s="21">
        <v>1104.1666666666667</v>
      </c>
      <c r="AB1486" s="21">
        <v>12.507905982905982</v>
      </c>
      <c r="AC1486" s="21">
        <v>12.913910054829868</v>
      </c>
      <c r="AF1486" s="21">
        <v>81.936796722222212</v>
      </c>
      <c r="AH1486" s="21">
        <f t="shared" si="52"/>
        <v>20.066154299319741</v>
      </c>
    </row>
    <row r="1487" spans="1:34" s="21" customFormat="1">
      <c r="A1487" s="19" t="s">
        <v>267</v>
      </c>
      <c r="B1487" s="20">
        <v>37118</v>
      </c>
      <c r="C1487" s="21">
        <v>5.1666666666666696</v>
      </c>
      <c r="E1487" s="21">
        <v>1104.1666666666667</v>
      </c>
      <c r="AB1487" s="21">
        <v>13.938028723194966</v>
      </c>
      <c r="AC1487" s="21">
        <v>15.105100880932085</v>
      </c>
      <c r="AF1487" s="21">
        <v>116.40969199305556</v>
      </c>
      <c r="AH1487" s="21">
        <f t="shared" si="52"/>
        <v>22.530908127688161</v>
      </c>
    </row>
    <row r="1488" spans="1:34" s="21" customFormat="1">
      <c r="A1488" s="19" t="s">
        <v>268</v>
      </c>
      <c r="B1488" s="20">
        <v>37118</v>
      </c>
      <c r="C1488" s="21">
        <v>5.1666666666666696</v>
      </c>
      <c r="E1488" s="21">
        <v>305.5555555555556</v>
      </c>
      <c r="AB1488" s="21">
        <v>14.083928571428572</v>
      </c>
      <c r="AC1488" s="21">
        <v>21.135416666666668</v>
      </c>
      <c r="AF1488" s="21">
        <v>63.468295333333337</v>
      </c>
      <c r="AH1488" s="21">
        <f t="shared" si="52"/>
        <v>12.284186193548381</v>
      </c>
    </row>
    <row r="1489" spans="1:34" s="21" customFormat="1">
      <c r="A1489" s="19" t="s">
        <v>269</v>
      </c>
      <c r="B1489" s="20">
        <v>37118</v>
      </c>
      <c r="C1489" s="21">
        <v>5.1666666666666696</v>
      </c>
      <c r="E1489" s="21">
        <v>638.8888888888888</v>
      </c>
      <c r="AB1489" s="21">
        <v>14.363637756879134</v>
      </c>
      <c r="AC1489" s="21">
        <v>17.964360849878091</v>
      </c>
      <c r="AF1489" s="21">
        <v>96.906966569444464</v>
      </c>
      <c r="AH1489" s="21">
        <f t="shared" si="52"/>
        <v>18.756187077956984</v>
      </c>
    </row>
    <row r="1490" spans="1:34" s="21" customFormat="1">
      <c r="A1490" s="19" t="s">
        <v>270</v>
      </c>
      <c r="B1490" s="20">
        <v>37118</v>
      </c>
      <c r="C1490" s="21">
        <v>5.1666666666666696</v>
      </c>
      <c r="E1490" s="21">
        <v>1083.3333333333333</v>
      </c>
      <c r="AB1490" s="21">
        <v>14.055448979591839</v>
      </c>
      <c r="AC1490" s="21">
        <v>15.380612244897964</v>
      </c>
      <c r="AF1490" s="21">
        <v>125.47671647916667</v>
      </c>
      <c r="AH1490" s="21">
        <f t="shared" si="52"/>
        <v>24.285816092741921</v>
      </c>
    </row>
    <row r="1491" spans="1:34" s="21" customFormat="1">
      <c r="A1491" s="19" t="s">
        <v>271</v>
      </c>
      <c r="B1491" s="20">
        <v>37118</v>
      </c>
      <c r="C1491" s="21">
        <v>5.1666666666666696</v>
      </c>
      <c r="E1491" s="21">
        <v>1229.1666666666667</v>
      </c>
      <c r="AB1491" s="21">
        <v>13.736842105263161</v>
      </c>
      <c r="AC1491" s="21">
        <v>14.670175438596489</v>
      </c>
      <c r="AF1491" s="21">
        <v>120.96872979166666</v>
      </c>
      <c r="AH1491" s="21">
        <f t="shared" si="52"/>
        <v>23.413302540322565</v>
      </c>
    </row>
    <row r="1492" spans="1:34" s="21" customFormat="1">
      <c r="A1492" s="19" t="s">
        <v>272</v>
      </c>
      <c r="B1492" s="20">
        <v>37118</v>
      </c>
      <c r="C1492" s="21">
        <v>5.1666666666666696</v>
      </c>
      <c r="E1492" s="21">
        <v>1118.0555555555554</v>
      </c>
      <c r="AB1492" s="21">
        <v>13.841976190476188</v>
      </c>
      <c r="AC1492" s="21">
        <v>14.828285714285714</v>
      </c>
      <c r="AF1492" s="21">
        <v>113.04594049305558</v>
      </c>
      <c r="AH1492" s="21">
        <f t="shared" si="52"/>
        <v>21.87985945026881</v>
      </c>
    </row>
    <row r="1493" spans="1:34" s="21" customFormat="1">
      <c r="A1493" s="19" t="s">
        <v>273</v>
      </c>
      <c r="B1493" s="20">
        <v>37118</v>
      </c>
      <c r="C1493" s="21">
        <v>5.1666666666666696</v>
      </c>
      <c r="E1493" s="21">
        <v>305.5555555555556</v>
      </c>
      <c r="AB1493" s="21">
        <v>14.064775910364146</v>
      </c>
      <c r="AC1493" s="21">
        <v>21.572735760971057</v>
      </c>
      <c r="AF1493" s="21">
        <v>63.581711722222224</v>
      </c>
      <c r="AH1493" s="21">
        <f t="shared" si="52"/>
        <v>12.306137752688166</v>
      </c>
    </row>
    <row r="1494" spans="1:34" s="21" customFormat="1">
      <c r="A1494" s="19" t="s">
        <v>274</v>
      </c>
      <c r="B1494" s="20">
        <v>37118</v>
      </c>
      <c r="C1494" s="21">
        <v>5.1666666666666696</v>
      </c>
      <c r="E1494" s="21">
        <v>625</v>
      </c>
      <c r="AB1494" s="21">
        <v>14.491002747252749</v>
      </c>
      <c r="AC1494" s="21">
        <v>18.471623168498173</v>
      </c>
      <c r="AF1494" s="21">
        <v>98.582294583333336</v>
      </c>
      <c r="AH1494" s="21">
        <f t="shared" si="52"/>
        <v>19.080444112903216</v>
      </c>
    </row>
    <row r="1495" spans="1:34" s="21" customFormat="1">
      <c r="A1495" s="19" t="s">
        <v>275</v>
      </c>
      <c r="B1495" s="20">
        <v>37118</v>
      </c>
      <c r="C1495" s="21">
        <v>5.1666666666666696</v>
      </c>
      <c r="E1495" s="21">
        <v>1229.1666666666667</v>
      </c>
      <c r="AB1495" s="21">
        <v>14.59298245614035</v>
      </c>
      <c r="AC1495" s="21">
        <v>14.912280701754385</v>
      </c>
      <c r="AF1495" s="21">
        <v>130.467191625</v>
      </c>
      <c r="AH1495" s="21">
        <f t="shared" si="52"/>
        <v>25.251714508064502</v>
      </c>
    </row>
    <row r="1496" spans="1:34" s="21" customFormat="1">
      <c r="A1496" s="19" t="s">
        <v>276</v>
      </c>
      <c r="B1496" s="20">
        <v>37118</v>
      </c>
      <c r="C1496" s="21">
        <v>5.1666666666666696</v>
      </c>
      <c r="E1496" s="21">
        <v>1156.25</v>
      </c>
      <c r="AB1496" s="21">
        <v>13.892887931034483</v>
      </c>
      <c r="AC1496" s="21">
        <v>14.985560344827581</v>
      </c>
      <c r="AF1496" s="21">
        <v>118.93253762499998</v>
      </c>
      <c r="AH1496" s="21">
        <f t="shared" si="52"/>
        <v>23.019200830645143</v>
      </c>
    </row>
    <row r="1497" spans="1:34" s="21" customFormat="1">
      <c r="A1497" s="19" t="s">
        <v>277</v>
      </c>
      <c r="B1497" s="20">
        <v>37118</v>
      </c>
      <c r="C1497" s="21">
        <v>5.1666666666666696</v>
      </c>
      <c r="E1497" s="21">
        <v>1097.2222222222224</v>
      </c>
      <c r="AB1497" s="21">
        <v>13.593997836656404</v>
      </c>
      <c r="AC1497" s="21">
        <v>14.550770551764129</v>
      </c>
      <c r="AF1497" s="21">
        <v>106.11944525694445</v>
      </c>
      <c r="AH1497" s="21">
        <f t="shared" si="52"/>
        <v>20.539247469086011</v>
      </c>
    </row>
    <row r="1498" spans="1:34" s="21" customFormat="1">
      <c r="A1498" s="19" t="s">
        <v>267</v>
      </c>
      <c r="B1498" s="20">
        <v>37483</v>
      </c>
      <c r="C1498" s="21">
        <v>6.1666666666666696</v>
      </c>
      <c r="E1498" s="21">
        <v>1166.6666666666667</v>
      </c>
      <c r="AB1498" s="21">
        <v>15.454716981132071</v>
      </c>
      <c r="AC1498" s="21">
        <v>14.447169811320753</v>
      </c>
      <c r="AF1498" s="21">
        <v>128.29982972916667</v>
      </c>
      <c r="AH1498" s="21">
        <f t="shared" si="52"/>
        <v>20.805377793918911</v>
      </c>
    </row>
    <row r="1499" spans="1:34" s="21" customFormat="1">
      <c r="A1499" s="19" t="s">
        <v>268</v>
      </c>
      <c r="B1499" s="20">
        <v>37483</v>
      </c>
      <c r="C1499" s="21">
        <v>6.1666666666666696</v>
      </c>
      <c r="E1499" s="21">
        <v>250</v>
      </c>
      <c r="AB1499" s="21">
        <v>17.608333333333334</v>
      </c>
      <c r="AC1499" s="21">
        <v>23.083333333333332</v>
      </c>
      <c r="AF1499" s="21">
        <v>72.852924250000015</v>
      </c>
      <c r="AH1499" s="21">
        <f t="shared" si="52"/>
        <v>11.813987716216213</v>
      </c>
    </row>
    <row r="1500" spans="1:34" s="21" customFormat="1">
      <c r="A1500" s="19" t="s">
        <v>269</v>
      </c>
      <c r="B1500" s="20">
        <v>37483</v>
      </c>
      <c r="C1500" s="21">
        <v>6.1666666666666696</v>
      </c>
      <c r="E1500" s="21">
        <v>687.5</v>
      </c>
      <c r="AB1500" s="21">
        <v>17.253125000000001</v>
      </c>
      <c r="AC1500" s="21">
        <v>19.590624999999999</v>
      </c>
      <c r="AF1500" s="21">
        <v>142.80483066666662</v>
      </c>
      <c r="AH1500" s="21">
        <f t="shared" si="52"/>
        <v>23.15754010810809</v>
      </c>
    </row>
    <row r="1501" spans="1:34" s="21" customFormat="1">
      <c r="A1501" s="19" t="s">
        <v>270</v>
      </c>
      <c r="B1501" s="20">
        <v>37483</v>
      </c>
      <c r="C1501" s="21">
        <v>6.1666666666666696</v>
      </c>
      <c r="E1501" s="21">
        <v>1135.4166666666665</v>
      </c>
      <c r="AB1501" s="21">
        <v>15.677117229870674</v>
      </c>
      <c r="AC1501" s="21">
        <v>15.914935335836464</v>
      </c>
      <c r="AF1501" s="21">
        <v>146.62087390624998</v>
      </c>
      <c r="AH1501" s="21">
        <f t="shared" si="52"/>
        <v>23.776357930743227</v>
      </c>
    </row>
    <row r="1502" spans="1:34" s="21" customFormat="1">
      <c r="A1502" s="19" t="s">
        <v>271</v>
      </c>
      <c r="B1502" s="20">
        <v>37483</v>
      </c>
      <c r="C1502" s="21">
        <v>6.1666666666666696</v>
      </c>
    </row>
    <row r="1503" spans="1:34" s="21" customFormat="1">
      <c r="A1503" s="19" t="s">
        <v>272</v>
      </c>
      <c r="B1503" s="20">
        <v>37483</v>
      </c>
      <c r="C1503" s="21">
        <v>6.1666666666666696</v>
      </c>
      <c r="E1503" s="21">
        <v>1083.3333333333333</v>
      </c>
      <c r="AB1503" s="21">
        <v>16.257142857142849</v>
      </c>
      <c r="AC1503" s="21">
        <v>15.406122448979589</v>
      </c>
      <c r="AF1503" s="21">
        <v>131.51604529166664</v>
      </c>
      <c r="AH1503" s="21">
        <f t="shared" ref="AH1503:AH1504" si="53">AF1503/C1503</f>
        <v>21.326926263513499</v>
      </c>
    </row>
    <row r="1504" spans="1:34" s="21" customFormat="1">
      <c r="A1504" s="19" t="s">
        <v>273</v>
      </c>
      <c r="B1504" s="20">
        <v>37483</v>
      </c>
      <c r="C1504" s="21">
        <v>6.1666666666666696</v>
      </c>
      <c r="E1504" s="21">
        <v>281.25</v>
      </c>
      <c r="AB1504" s="21">
        <v>16.844166666666666</v>
      </c>
      <c r="AC1504" s="21">
        <v>23.751666666666665</v>
      </c>
      <c r="AF1504" s="21">
        <v>84.57748739583333</v>
      </c>
      <c r="AH1504" s="21">
        <f t="shared" si="53"/>
        <v>13.715268226351345</v>
      </c>
    </row>
    <row r="1505" spans="1:34" s="21" customFormat="1">
      <c r="A1505" s="19" t="s">
        <v>274</v>
      </c>
      <c r="B1505" s="20">
        <v>37483</v>
      </c>
      <c r="C1505" s="21">
        <v>6.1666666666666696</v>
      </c>
    </row>
    <row r="1506" spans="1:34" s="21" customFormat="1">
      <c r="A1506" s="19" t="s">
        <v>275</v>
      </c>
      <c r="B1506" s="20">
        <v>37483</v>
      </c>
      <c r="C1506" s="21">
        <v>6.1666666666666696</v>
      </c>
      <c r="E1506" s="21">
        <v>1229.1666666666667</v>
      </c>
      <c r="AB1506" s="21">
        <v>16.463157894736849</v>
      </c>
      <c r="AC1506" s="21">
        <v>15.338596491228071</v>
      </c>
      <c r="AF1506" s="21">
        <v>154.28384147916668</v>
      </c>
      <c r="AH1506" s="21">
        <f t="shared" ref="AH1506:AH1541" si="54">AF1506/C1506</f>
        <v>25.019001320945936</v>
      </c>
    </row>
    <row r="1507" spans="1:34" s="21" customFormat="1">
      <c r="A1507" s="19" t="s">
        <v>276</v>
      </c>
      <c r="B1507" s="20">
        <v>37483</v>
      </c>
      <c r="C1507" s="21">
        <v>6.1666666666666696</v>
      </c>
      <c r="E1507" s="21">
        <v>1250</v>
      </c>
      <c r="AB1507" s="21">
        <v>16.369642857142857</v>
      </c>
      <c r="AC1507" s="21">
        <v>16.169642857142858</v>
      </c>
      <c r="AF1507" s="21">
        <v>161.84982872916672</v>
      </c>
      <c r="AH1507" s="21">
        <f t="shared" si="54"/>
        <v>26.245918172297294</v>
      </c>
    </row>
    <row r="1508" spans="1:34" s="21" customFormat="1">
      <c r="A1508" s="19" t="s">
        <v>277</v>
      </c>
      <c r="B1508" s="20">
        <v>37483</v>
      </c>
      <c r="C1508" s="21">
        <v>6.1666666666666696</v>
      </c>
      <c r="E1508" s="21">
        <v>1104.1666666666667</v>
      </c>
      <c r="AB1508" s="21">
        <v>17.108333333333331</v>
      </c>
      <c r="AC1508" s="21">
        <v>16.470833333333335</v>
      </c>
      <c r="AF1508" s="21">
        <v>151.93466133333334</v>
      </c>
      <c r="AH1508" s="21">
        <f t="shared" si="54"/>
        <v>24.638053189189179</v>
      </c>
    </row>
    <row r="1509" spans="1:34" s="21" customFormat="1">
      <c r="A1509" s="19" t="s">
        <v>267</v>
      </c>
      <c r="B1509" s="20">
        <v>37848</v>
      </c>
      <c r="C1509" s="21">
        <v>7.1666666666666696</v>
      </c>
      <c r="E1509" s="21">
        <v>1104.1666666666667</v>
      </c>
      <c r="AB1509" s="21">
        <v>16.528766884531592</v>
      </c>
      <c r="AC1509" s="21">
        <v>16.490505446623093</v>
      </c>
      <c r="AF1509" s="21">
        <v>156.04482937499998</v>
      </c>
      <c r="AH1509" s="21">
        <f t="shared" si="54"/>
        <v>21.773697122093012</v>
      </c>
    </row>
    <row r="1510" spans="1:34" s="21" customFormat="1">
      <c r="A1510" s="19" t="s">
        <v>268</v>
      </c>
      <c r="B1510" s="20">
        <v>37848</v>
      </c>
      <c r="C1510" s="21">
        <v>7.1666666666666696</v>
      </c>
      <c r="E1510" s="21">
        <v>305.5555555555556</v>
      </c>
      <c r="AB1510" s="21">
        <v>17.221130952380953</v>
      </c>
      <c r="AC1510" s="21">
        <v>24.771726190476191</v>
      </c>
      <c r="AF1510" s="21">
        <v>103.27187995138888</v>
      </c>
      <c r="AH1510" s="21">
        <f t="shared" si="54"/>
        <v>14.410029760658908</v>
      </c>
    </row>
    <row r="1511" spans="1:34" s="21" customFormat="1">
      <c r="A1511" s="19" t="s">
        <v>269</v>
      </c>
      <c r="B1511" s="20">
        <v>37848</v>
      </c>
      <c r="C1511" s="21">
        <v>7.1666666666666696</v>
      </c>
      <c r="E1511" s="21">
        <v>638.8888888888888</v>
      </c>
      <c r="AB1511" s="21">
        <v>16.669085249042144</v>
      </c>
      <c r="AC1511" s="21">
        <v>20.296216475095786</v>
      </c>
      <c r="AF1511" s="21">
        <v>136.21660205555554</v>
      </c>
      <c r="AH1511" s="21">
        <f t="shared" si="54"/>
        <v>19.006967728682159</v>
      </c>
    </row>
    <row r="1512" spans="1:34" s="21" customFormat="1">
      <c r="A1512" s="19" t="s">
        <v>270</v>
      </c>
      <c r="B1512" s="20">
        <v>37848</v>
      </c>
      <c r="C1512" s="21">
        <v>7.1666666666666696</v>
      </c>
      <c r="E1512" s="21">
        <v>1083.3333333333333</v>
      </c>
      <c r="AB1512" s="21">
        <v>16.403833333333331</v>
      </c>
      <c r="AC1512" s="21">
        <v>17.175666666666665</v>
      </c>
      <c r="AF1512" s="21">
        <v>176.35597167708329</v>
      </c>
      <c r="AH1512" s="21">
        <f t="shared" si="54"/>
        <v>24.607810001453473</v>
      </c>
    </row>
    <row r="1513" spans="1:34" s="21" customFormat="1">
      <c r="A1513" s="19" t="s">
        <v>271</v>
      </c>
      <c r="B1513" s="20">
        <v>37848</v>
      </c>
      <c r="C1513" s="21">
        <v>7.1666666666666696</v>
      </c>
      <c r="E1513" s="21">
        <v>1229.1666666666667</v>
      </c>
      <c r="AB1513" s="21">
        <v>15.908771929824562</v>
      </c>
      <c r="AC1513" s="21">
        <v>15.663157894736845</v>
      </c>
      <c r="AF1513" s="21">
        <v>156.94308922916673</v>
      </c>
      <c r="AH1513" s="21">
        <f t="shared" si="54"/>
        <v>21.899035706395349</v>
      </c>
    </row>
    <row r="1514" spans="1:34" s="21" customFormat="1">
      <c r="A1514" s="19" t="s">
        <v>272</v>
      </c>
      <c r="B1514" s="20">
        <v>37848</v>
      </c>
      <c r="C1514" s="21">
        <v>7.1666666666666696</v>
      </c>
      <c r="E1514" s="21">
        <v>1118.0555555555554</v>
      </c>
      <c r="AB1514" s="21">
        <v>15.919005102040815</v>
      </c>
      <c r="AC1514" s="21">
        <v>16.14828514739229</v>
      </c>
      <c r="AF1514" s="21">
        <v>147.10916914583336</v>
      </c>
      <c r="AH1514" s="21">
        <f t="shared" si="54"/>
        <v>20.526860811046507</v>
      </c>
    </row>
    <row r="1515" spans="1:34" s="21" customFormat="1">
      <c r="A1515" s="19" t="s">
        <v>273</v>
      </c>
      <c r="B1515" s="20">
        <v>37848</v>
      </c>
      <c r="C1515" s="21">
        <v>7.1666666666666696</v>
      </c>
      <c r="E1515" s="21">
        <v>305.5555555555556</v>
      </c>
      <c r="AB1515" s="21">
        <v>17.719491129785244</v>
      </c>
      <c r="AC1515" s="21">
        <v>25.577707749766574</v>
      </c>
      <c r="AF1515" s="21">
        <v>107.56110038888887</v>
      </c>
      <c r="AH1515" s="21">
        <f t="shared" si="54"/>
        <v>15.008525635658907</v>
      </c>
    </row>
    <row r="1516" spans="1:34" s="21" customFormat="1">
      <c r="A1516" s="19" t="s">
        <v>274</v>
      </c>
      <c r="B1516" s="20">
        <v>37848</v>
      </c>
      <c r="C1516" s="21">
        <v>7.1666666666666696</v>
      </c>
      <c r="E1516" s="21">
        <v>625</v>
      </c>
      <c r="AB1516" s="21">
        <v>17.559501763668433</v>
      </c>
      <c r="AC1516" s="21">
        <v>20.596395502645503</v>
      </c>
      <c r="AF1516" s="21">
        <v>147.28194609722223</v>
      </c>
      <c r="AH1516" s="21">
        <f t="shared" si="54"/>
        <v>20.550969222868211</v>
      </c>
    </row>
    <row r="1517" spans="1:34" s="21" customFormat="1">
      <c r="A1517" s="19" t="s">
        <v>275</v>
      </c>
      <c r="B1517" s="20">
        <v>37848</v>
      </c>
      <c r="C1517" s="21">
        <v>7.1666666666666696</v>
      </c>
      <c r="E1517" s="21">
        <v>1229.1666666666667</v>
      </c>
      <c r="AB1517" s="21">
        <v>16.008771929824562</v>
      </c>
      <c r="AC1517" s="21">
        <v>16.085964912280701</v>
      </c>
      <c r="AF1517" s="21">
        <v>166.50572120833334</v>
      </c>
      <c r="AH1517" s="21">
        <f t="shared" si="54"/>
        <v>23.23335644767441</v>
      </c>
    </row>
    <row r="1518" spans="1:34" s="21" customFormat="1">
      <c r="A1518" s="19" t="s">
        <v>276</v>
      </c>
      <c r="B1518" s="20">
        <v>37848</v>
      </c>
      <c r="C1518" s="21">
        <v>7.1666666666666696</v>
      </c>
      <c r="E1518" s="21">
        <v>1156.25</v>
      </c>
      <c r="AB1518" s="21">
        <v>16.224772036474164</v>
      </c>
      <c r="AC1518" s="21">
        <v>16.715273556231001</v>
      </c>
      <c r="AF1518" s="21">
        <v>161.61938345833332</v>
      </c>
      <c r="AH1518" s="21">
        <f t="shared" si="54"/>
        <v>22.551541877906963</v>
      </c>
    </row>
    <row r="1519" spans="1:34" s="21" customFormat="1">
      <c r="A1519" s="19" t="s">
        <v>277</v>
      </c>
      <c r="B1519" s="20">
        <v>37848</v>
      </c>
      <c r="C1519" s="21">
        <v>7.1666666666666696</v>
      </c>
      <c r="E1519" s="21">
        <v>1097.2222222222224</v>
      </c>
      <c r="AB1519" s="21">
        <v>15.912137681159422</v>
      </c>
      <c r="AC1519" s="21">
        <v>16.291213768115941</v>
      </c>
      <c r="AF1519" s="21">
        <v>142.63887277083333</v>
      </c>
      <c r="AH1519" s="21">
        <f t="shared" si="54"/>
        <v>19.903098526162783</v>
      </c>
    </row>
    <row r="1520" spans="1:34" s="21" customFormat="1">
      <c r="A1520" s="19" t="s">
        <v>267</v>
      </c>
      <c r="B1520" s="20">
        <v>38213</v>
      </c>
      <c r="C1520" s="21">
        <v>8.1666666666666696</v>
      </c>
      <c r="E1520" s="21">
        <v>1104.1666666666667</v>
      </c>
      <c r="AB1520" s="21">
        <v>18.002177392696208</v>
      </c>
      <c r="AC1520" s="21">
        <v>16.911783206036038</v>
      </c>
      <c r="AF1520" s="21">
        <v>177.63989102083329</v>
      </c>
      <c r="AH1520" s="21">
        <f t="shared" si="54"/>
        <v>21.751823390306111</v>
      </c>
    </row>
    <row r="1521" spans="1:34" s="21" customFormat="1">
      <c r="A1521" s="19" t="s">
        <v>268</v>
      </c>
      <c r="B1521" s="20">
        <v>38213</v>
      </c>
      <c r="C1521" s="21">
        <v>8.1666666666666696</v>
      </c>
      <c r="E1521" s="21">
        <v>305.5555555555556</v>
      </c>
      <c r="AB1521" s="21">
        <v>18.178869047619045</v>
      </c>
      <c r="AC1521" s="21">
        <v>25.22172619047619</v>
      </c>
      <c r="AF1521" s="21">
        <v>112.3452733611111</v>
      </c>
      <c r="AH1521" s="21">
        <f t="shared" si="54"/>
        <v>13.756564085034007</v>
      </c>
    </row>
    <row r="1522" spans="1:34" s="21" customFormat="1">
      <c r="A1522" s="19" t="s">
        <v>269</v>
      </c>
      <c r="B1522" s="20">
        <v>38213</v>
      </c>
      <c r="C1522" s="21">
        <v>8.1666666666666696</v>
      </c>
      <c r="E1522" s="21">
        <v>638.8888888888888</v>
      </c>
      <c r="AB1522" s="21">
        <v>17.905670977011493</v>
      </c>
      <c r="AC1522" s="21">
        <v>20.748895114942528</v>
      </c>
      <c r="AF1522" s="21">
        <v>156.57506100000001</v>
      </c>
      <c r="AH1522" s="21">
        <f t="shared" si="54"/>
        <v>19.172456448979585</v>
      </c>
    </row>
    <row r="1523" spans="1:34" s="21" customFormat="1">
      <c r="A1523" s="19" t="s">
        <v>270</v>
      </c>
      <c r="B1523" s="20">
        <v>38213</v>
      </c>
      <c r="C1523" s="21">
        <v>8.1666666666666696</v>
      </c>
      <c r="E1523" s="21">
        <v>1104.1666666666665</v>
      </c>
      <c r="AB1523" s="21">
        <v>18.030595930232561</v>
      </c>
      <c r="AC1523" s="21">
        <v>18.25351986434109</v>
      </c>
      <c r="AF1523" s="21">
        <v>191.78109807291668</v>
      </c>
      <c r="AH1523" s="21">
        <f t="shared" si="54"/>
        <v>23.483399764030604</v>
      </c>
    </row>
    <row r="1524" spans="1:34" s="21" customFormat="1">
      <c r="A1524" s="19" t="s">
        <v>271</v>
      </c>
      <c r="B1524" s="20">
        <v>38213</v>
      </c>
      <c r="C1524" s="21">
        <v>8.1666666666666696</v>
      </c>
      <c r="E1524" s="21">
        <v>1229.1666666666667</v>
      </c>
      <c r="AB1524" s="21">
        <v>17.510526315789473</v>
      </c>
      <c r="AC1524" s="21">
        <v>16.2</v>
      </c>
      <c r="AF1524" s="21">
        <v>182.89113004166668</v>
      </c>
      <c r="AH1524" s="21">
        <f t="shared" si="54"/>
        <v>22.394832249999993</v>
      </c>
    </row>
    <row r="1525" spans="1:34" s="21" customFormat="1">
      <c r="A1525" s="19" t="s">
        <v>272</v>
      </c>
      <c r="B1525" s="20">
        <v>38213</v>
      </c>
      <c r="C1525" s="21">
        <v>8.1666666666666696</v>
      </c>
      <c r="E1525" s="21">
        <v>1118.0555555555554</v>
      </c>
      <c r="AB1525" s="21">
        <v>17.20194444444444</v>
      </c>
      <c r="AC1525" s="21">
        <v>16.398749999999996</v>
      </c>
      <c r="AF1525" s="21">
        <v>165.0151165</v>
      </c>
      <c r="AH1525" s="21">
        <f t="shared" si="54"/>
        <v>20.205932632653056</v>
      </c>
    </row>
    <row r="1526" spans="1:34" s="21" customFormat="1">
      <c r="A1526" s="19" t="s">
        <v>273</v>
      </c>
      <c r="B1526" s="20">
        <v>38213</v>
      </c>
      <c r="C1526" s="21">
        <v>8.1666666666666696</v>
      </c>
      <c r="E1526" s="21">
        <v>305.5555555555556</v>
      </c>
      <c r="AB1526" s="21">
        <v>18.836834733893557</v>
      </c>
      <c r="AC1526" s="21">
        <v>26.028706816059763</v>
      </c>
      <c r="AF1526" s="21">
        <v>116.45775329861112</v>
      </c>
      <c r="AH1526" s="21">
        <f t="shared" si="54"/>
        <v>14.260133056972785</v>
      </c>
    </row>
    <row r="1527" spans="1:34" s="21" customFormat="1">
      <c r="A1527" s="19" t="s">
        <v>274</v>
      </c>
      <c r="B1527" s="20">
        <v>38213</v>
      </c>
      <c r="C1527" s="21">
        <v>8.1666666666666696</v>
      </c>
      <c r="E1527" s="21">
        <v>625</v>
      </c>
      <c r="AB1527" s="21">
        <v>18.033173076923077</v>
      </c>
      <c r="AC1527" s="21">
        <v>21.472195512820516</v>
      </c>
      <c r="AF1527" s="21">
        <v>154.70217333333335</v>
      </c>
      <c r="AH1527" s="21">
        <f t="shared" si="54"/>
        <v>18.943123265306117</v>
      </c>
    </row>
    <row r="1528" spans="1:34" s="21" customFormat="1">
      <c r="A1528" s="19" t="s">
        <v>275</v>
      </c>
      <c r="B1528" s="20">
        <v>38213</v>
      </c>
      <c r="C1528" s="21">
        <v>8.1666666666666696</v>
      </c>
      <c r="E1528" s="21">
        <v>1229.1666666666667</v>
      </c>
      <c r="AB1528" s="21">
        <v>16.850909090909092</v>
      </c>
      <c r="AC1528" s="21">
        <v>16.739999999999995</v>
      </c>
      <c r="AF1528" s="21">
        <v>179.10279568749999</v>
      </c>
      <c r="AH1528" s="21">
        <f t="shared" si="54"/>
        <v>21.930954573979584</v>
      </c>
    </row>
    <row r="1529" spans="1:34" s="21" customFormat="1">
      <c r="A1529" s="19" t="s">
        <v>276</v>
      </c>
      <c r="B1529" s="20">
        <v>38213</v>
      </c>
      <c r="C1529" s="21">
        <v>8.1666666666666696</v>
      </c>
      <c r="E1529" s="21">
        <v>1166.6666666666665</v>
      </c>
      <c r="AB1529" s="21">
        <v>17.314583333333335</v>
      </c>
      <c r="AC1529" s="21">
        <v>17.115386904761912</v>
      </c>
      <c r="AF1529" s="21">
        <v>180.87033861458332</v>
      </c>
      <c r="AH1529" s="21">
        <f t="shared" si="54"/>
        <v>22.147388401785705</v>
      </c>
    </row>
    <row r="1530" spans="1:34" s="21" customFormat="1">
      <c r="A1530" s="19" t="s">
        <v>277</v>
      </c>
      <c r="B1530" s="20">
        <v>38213</v>
      </c>
      <c r="C1530" s="21">
        <v>8.1666666666666696</v>
      </c>
      <c r="E1530" s="21">
        <v>1097.2222222222224</v>
      </c>
      <c r="AB1530" s="21">
        <v>16.538013285024153</v>
      </c>
      <c r="AC1530" s="21">
        <v>16.765760869565224</v>
      </c>
      <c r="AF1530" s="21">
        <v>152.40102660416665</v>
      </c>
      <c r="AH1530" s="21">
        <f t="shared" si="54"/>
        <v>18.661350196428561</v>
      </c>
    </row>
    <row r="1531" spans="1:34" s="21" customFormat="1">
      <c r="A1531" s="19" t="s">
        <v>267</v>
      </c>
      <c r="B1531" s="20">
        <v>38822</v>
      </c>
      <c r="C1531" s="21">
        <v>9.8333333333333304</v>
      </c>
      <c r="E1531" s="21">
        <v>1104.1666666666667</v>
      </c>
      <c r="AB1531" s="21">
        <v>20.309790886051392</v>
      </c>
      <c r="AC1531" s="21">
        <v>17.6929479064353</v>
      </c>
      <c r="AF1531" s="21">
        <v>211.09111324929688</v>
      </c>
      <c r="AH1531" s="21">
        <f t="shared" si="54"/>
        <v>21.466892872809858</v>
      </c>
    </row>
    <row r="1532" spans="1:34" s="21" customFormat="1">
      <c r="A1532" s="19" t="s">
        <v>268</v>
      </c>
      <c r="B1532" s="20">
        <v>38822</v>
      </c>
      <c r="C1532" s="21">
        <v>9.8333333333333304</v>
      </c>
      <c r="E1532" s="21">
        <v>305.5555555555556</v>
      </c>
      <c r="AB1532" s="21">
        <v>20.490178571428572</v>
      </c>
      <c r="AC1532" s="21">
        <v>27.056845238095235</v>
      </c>
      <c r="AF1532" s="21">
        <v>143.56987837481441</v>
      </c>
      <c r="AH1532" s="21">
        <f t="shared" si="54"/>
        <v>14.60032661438791</v>
      </c>
    </row>
    <row r="1533" spans="1:34" s="21" customFormat="1">
      <c r="A1533" s="19" t="s">
        <v>269</v>
      </c>
      <c r="B1533" s="20">
        <v>38822</v>
      </c>
      <c r="C1533" s="21">
        <v>9.8333333333333304</v>
      </c>
      <c r="E1533" s="21">
        <v>631.94444444444434</v>
      </c>
      <c r="AB1533" s="21">
        <v>20.758829365079364</v>
      </c>
      <c r="AC1533" s="21">
        <v>22.208630952380954</v>
      </c>
      <c r="AF1533" s="21">
        <v>193.06851876688805</v>
      </c>
      <c r="AH1533" s="21">
        <f t="shared" si="54"/>
        <v>19.634086654259807</v>
      </c>
    </row>
    <row r="1534" spans="1:34" s="21" customFormat="1">
      <c r="A1534" s="19" t="s">
        <v>270</v>
      </c>
      <c r="B1534" s="20">
        <v>38822</v>
      </c>
      <c r="C1534" s="21">
        <v>9.8333333333333304</v>
      </c>
      <c r="E1534" s="21">
        <v>1083.3333333333333</v>
      </c>
      <c r="AB1534" s="21">
        <v>21.30500505561173</v>
      </c>
      <c r="AC1534" s="21">
        <v>19.604726996966637</v>
      </c>
      <c r="AF1534" s="21">
        <v>249.45101544131182</v>
      </c>
      <c r="AH1534" s="21">
        <f t="shared" si="54"/>
        <v>25.36789987538765</v>
      </c>
    </row>
    <row r="1535" spans="1:34" s="21" customFormat="1">
      <c r="A1535" s="19" t="s">
        <v>271</v>
      </c>
      <c r="B1535" s="20">
        <v>38822</v>
      </c>
      <c r="C1535" s="21">
        <v>9.8333333333333304</v>
      </c>
      <c r="E1535" s="21">
        <v>1229.1666666666667</v>
      </c>
      <c r="AB1535" s="21">
        <v>19.629090909090912</v>
      </c>
      <c r="AC1535" s="21">
        <v>17.067272727272726</v>
      </c>
      <c r="AF1535" s="21">
        <v>215.59174523953206</v>
      </c>
      <c r="AH1535" s="21">
        <f t="shared" si="54"/>
        <v>21.924584261647336</v>
      </c>
    </row>
    <row r="1536" spans="1:34" s="21" customFormat="1">
      <c r="A1536" s="19" t="s">
        <v>272</v>
      </c>
      <c r="B1536" s="20">
        <v>38822</v>
      </c>
      <c r="C1536" s="21">
        <v>9.8333333333333304</v>
      </c>
      <c r="E1536" s="21">
        <v>1125</v>
      </c>
      <c r="AB1536" s="21">
        <v>19.620470006184291</v>
      </c>
      <c r="AC1536" s="21">
        <v>17.35456400742115</v>
      </c>
      <c r="AF1536" s="21">
        <v>205.42725434102718</v>
      </c>
      <c r="AH1536" s="21">
        <f t="shared" si="54"/>
        <v>20.890907221121413</v>
      </c>
    </row>
    <row r="1537" spans="1:34" s="21" customFormat="1">
      <c r="A1537" s="19" t="s">
        <v>273</v>
      </c>
      <c r="B1537" s="20">
        <v>38822</v>
      </c>
      <c r="C1537" s="21">
        <v>9.8333333333333304</v>
      </c>
      <c r="E1537" s="21">
        <v>305.5555555555556</v>
      </c>
      <c r="AB1537" s="21">
        <v>21.651330532212885</v>
      </c>
      <c r="AC1537" s="21">
        <v>28.142882819794583</v>
      </c>
      <c r="AF1537" s="21">
        <v>154.26214574557358</v>
      </c>
      <c r="AH1537" s="21">
        <f t="shared" si="54"/>
        <v>15.687675838532911</v>
      </c>
    </row>
    <row r="1538" spans="1:34" s="21" customFormat="1">
      <c r="A1538" s="19" t="s">
        <v>274</v>
      </c>
      <c r="B1538" s="20">
        <v>38822</v>
      </c>
      <c r="C1538" s="21">
        <v>9.8333333333333304</v>
      </c>
      <c r="E1538" s="21">
        <v>625</v>
      </c>
      <c r="AB1538" s="21">
        <v>21.073798076923079</v>
      </c>
      <c r="AC1538" s="21">
        <v>22.730761217948722</v>
      </c>
      <c r="AF1538" s="21">
        <v>198.43137209129512</v>
      </c>
      <c r="AH1538" s="21">
        <f t="shared" si="54"/>
        <v>20.179461568606289</v>
      </c>
    </row>
    <row r="1539" spans="1:34" s="21" customFormat="1">
      <c r="A1539" s="19" t="s">
        <v>275</v>
      </c>
      <c r="B1539" s="20">
        <v>38822</v>
      </c>
      <c r="C1539" s="21">
        <v>9.8333333333333304</v>
      </c>
      <c r="E1539" s="21">
        <v>1229.1666666666667</v>
      </c>
      <c r="AB1539" s="21">
        <v>19.93333333333333</v>
      </c>
      <c r="AC1539" s="21">
        <v>17.547222222222221</v>
      </c>
      <c r="AF1539" s="21">
        <v>227.46129177135862</v>
      </c>
      <c r="AH1539" s="21">
        <f t="shared" si="54"/>
        <v>23.131656790307662</v>
      </c>
    </row>
    <row r="1540" spans="1:34" s="21" customFormat="1">
      <c r="A1540" s="19" t="s">
        <v>276</v>
      </c>
      <c r="B1540" s="20">
        <v>38822</v>
      </c>
      <c r="C1540" s="21">
        <v>9.8333333333333304</v>
      </c>
      <c r="E1540" s="21">
        <v>1166.6666666666665</v>
      </c>
      <c r="AB1540" s="21">
        <v>19.775595238095235</v>
      </c>
      <c r="AC1540" s="21">
        <v>18.077261904761905</v>
      </c>
      <c r="AF1540" s="21">
        <v>228.1797997470091</v>
      </c>
      <c r="AH1540" s="21">
        <f t="shared" si="54"/>
        <v>23.204725398000932</v>
      </c>
    </row>
    <row r="1541" spans="1:34" s="21" customFormat="1">
      <c r="A1541" s="19" t="s">
        <v>277</v>
      </c>
      <c r="B1541" s="20">
        <v>38822</v>
      </c>
      <c r="C1541" s="21">
        <v>9.8333333333333304</v>
      </c>
      <c r="E1541" s="21">
        <v>1097.2222222222224</v>
      </c>
      <c r="AB1541" s="21">
        <v>19.53543679549114</v>
      </c>
      <c r="AC1541" s="21">
        <v>17.6597481884058</v>
      </c>
      <c r="AF1541" s="21">
        <v>194.08644887655615</v>
      </c>
      <c r="AH1541" s="21">
        <f t="shared" si="54"/>
        <v>19.737604970497241</v>
      </c>
    </row>
    <row r="1542" spans="1:34" s="21" customFormat="1">
      <c r="A1542" s="19" t="s">
        <v>267</v>
      </c>
      <c r="B1542" s="20">
        <v>39339</v>
      </c>
      <c r="C1542" s="21">
        <v>11.25</v>
      </c>
      <c r="E1542" s="21">
        <v>916.66666666666663</v>
      </c>
    </row>
    <row r="1543" spans="1:34" s="21" customFormat="1">
      <c r="A1543" s="19" t="s">
        <v>268</v>
      </c>
      <c r="B1543" s="20">
        <v>39339</v>
      </c>
      <c r="C1543" s="21">
        <v>11.25</v>
      </c>
    </row>
    <row r="1544" spans="1:34" s="21" customFormat="1">
      <c r="A1544" s="19" t="s">
        <v>269</v>
      </c>
      <c r="B1544" s="20">
        <v>39339</v>
      </c>
      <c r="C1544" s="21">
        <v>11.25</v>
      </c>
      <c r="E1544" s="21">
        <v>555.55555555555554</v>
      </c>
    </row>
    <row r="1545" spans="1:34" s="21" customFormat="1">
      <c r="A1545" s="19" t="s">
        <v>270</v>
      </c>
      <c r="B1545" s="20">
        <v>39339</v>
      </c>
      <c r="C1545" s="21">
        <v>11.25</v>
      </c>
      <c r="E1545" s="21">
        <v>947.91666666666663</v>
      </c>
    </row>
    <row r="1546" spans="1:34" s="21" customFormat="1">
      <c r="A1546" s="19" t="s">
        <v>271</v>
      </c>
      <c r="B1546" s="20">
        <v>39339</v>
      </c>
      <c r="C1546" s="21">
        <v>11.25</v>
      </c>
      <c r="E1546" s="21">
        <v>583.33333333333337</v>
      </c>
    </row>
    <row r="1547" spans="1:34" s="21" customFormat="1">
      <c r="A1547" s="19" t="s">
        <v>272</v>
      </c>
      <c r="B1547" s="20">
        <v>39339</v>
      </c>
      <c r="C1547" s="21">
        <v>11.25</v>
      </c>
      <c r="E1547" s="21">
        <v>1006.9444444444445</v>
      </c>
    </row>
    <row r="1548" spans="1:34" s="21" customFormat="1">
      <c r="A1548" s="19" t="s">
        <v>273</v>
      </c>
      <c r="B1548" s="20">
        <v>39339</v>
      </c>
      <c r="C1548" s="21">
        <v>11.25</v>
      </c>
    </row>
    <row r="1549" spans="1:34" s="21" customFormat="1">
      <c r="A1549" s="19" t="s">
        <v>274</v>
      </c>
      <c r="B1549" s="20">
        <v>39339</v>
      </c>
      <c r="C1549" s="21">
        <v>11.25</v>
      </c>
      <c r="E1549" s="21">
        <v>576.3888888888888</v>
      </c>
    </row>
    <row r="1550" spans="1:34" s="21" customFormat="1">
      <c r="A1550" s="19" t="s">
        <v>275</v>
      </c>
      <c r="B1550" s="20">
        <v>39339</v>
      </c>
      <c r="C1550" s="21">
        <v>11.25</v>
      </c>
      <c r="E1550" s="21">
        <v>979.16666666666663</v>
      </c>
    </row>
    <row r="1551" spans="1:34" s="21" customFormat="1">
      <c r="A1551" s="19" t="s">
        <v>276</v>
      </c>
      <c r="B1551" s="20">
        <v>39339</v>
      </c>
      <c r="C1551" s="21">
        <v>11.25</v>
      </c>
      <c r="E1551" s="21">
        <v>510.41666666666669</v>
      </c>
    </row>
    <row r="1552" spans="1:34" s="21" customFormat="1">
      <c r="A1552" s="19" t="s">
        <v>277</v>
      </c>
      <c r="B1552" s="20">
        <v>39339</v>
      </c>
      <c r="C1552" s="21">
        <v>11.25</v>
      </c>
    </row>
    <row r="1553" spans="1:5" s="21" customFormat="1">
      <c r="A1553" s="19" t="s">
        <v>267</v>
      </c>
      <c r="B1553" s="20">
        <v>39735</v>
      </c>
      <c r="C1553" s="21">
        <v>12.3333333333333</v>
      </c>
      <c r="E1553" s="21">
        <v>986.1111111111112</v>
      </c>
    </row>
    <row r="1554" spans="1:5" s="21" customFormat="1">
      <c r="A1554" s="19" t="s">
        <v>268</v>
      </c>
      <c r="B1554" s="20">
        <v>39735</v>
      </c>
      <c r="C1554" s="21">
        <v>12.3333333333333</v>
      </c>
      <c r="E1554" s="21">
        <v>284.72222222222223</v>
      </c>
    </row>
    <row r="1555" spans="1:5" s="21" customFormat="1">
      <c r="A1555" s="19" t="s">
        <v>269</v>
      </c>
      <c r="B1555" s="20">
        <v>39735</v>
      </c>
      <c r="C1555" s="21">
        <v>12.3333333333333</v>
      </c>
      <c r="E1555" s="21">
        <v>569.44444444444434</v>
      </c>
    </row>
    <row r="1556" spans="1:5" s="21" customFormat="1">
      <c r="A1556" s="19" t="s">
        <v>270</v>
      </c>
      <c r="B1556" s="20">
        <v>39735</v>
      </c>
      <c r="C1556" s="21">
        <v>12.3333333333333</v>
      </c>
      <c r="E1556" s="21">
        <v>1093.75</v>
      </c>
    </row>
    <row r="1557" spans="1:5" s="21" customFormat="1">
      <c r="A1557" s="19" t="s">
        <v>271</v>
      </c>
      <c r="B1557" s="20">
        <v>39735</v>
      </c>
      <c r="C1557" s="21">
        <v>12.3333333333333</v>
      </c>
      <c r="E1557" s="21">
        <v>625</v>
      </c>
    </row>
    <row r="1558" spans="1:5" s="21" customFormat="1">
      <c r="A1558" s="19" t="s">
        <v>272</v>
      </c>
      <c r="B1558" s="20">
        <v>39735</v>
      </c>
      <c r="C1558" s="21">
        <v>12.3333333333333</v>
      </c>
      <c r="E1558" s="21">
        <v>1118.0555555555554</v>
      </c>
    </row>
    <row r="1559" spans="1:5" s="21" customFormat="1">
      <c r="A1559" s="19" t="s">
        <v>273</v>
      </c>
      <c r="B1559" s="20">
        <v>39735</v>
      </c>
      <c r="C1559" s="21">
        <v>12.3333333333333</v>
      </c>
      <c r="E1559" s="21">
        <v>340.27777777777783</v>
      </c>
    </row>
    <row r="1560" spans="1:5" s="21" customFormat="1">
      <c r="A1560" s="19" t="s">
        <v>274</v>
      </c>
      <c r="B1560" s="20">
        <v>39735</v>
      </c>
      <c r="C1560" s="21">
        <v>12.3333333333333</v>
      </c>
      <c r="E1560" s="21">
        <v>583.33333333333337</v>
      </c>
    </row>
    <row r="1561" spans="1:5" s="21" customFormat="1">
      <c r="A1561" s="19" t="s">
        <v>275</v>
      </c>
      <c r="B1561" s="20">
        <v>39735</v>
      </c>
      <c r="C1561" s="21">
        <v>12.3333333333333</v>
      </c>
      <c r="E1561" s="21">
        <v>1000</v>
      </c>
    </row>
    <row r="1562" spans="1:5" s="21" customFormat="1">
      <c r="A1562" s="19" t="s">
        <v>276</v>
      </c>
      <c r="B1562" s="20">
        <v>39735</v>
      </c>
      <c r="C1562" s="21">
        <v>12.3333333333333</v>
      </c>
      <c r="E1562" s="21">
        <v>583.33333333333326</v>
      </c>
    </row>
    <row r="1563" spans="1:5" s="21" customFormat="1">
      <c r="A1563" s="19" t="s">
        <v>277</v>
      </c>
      <c r="B1563" s="20">
        <v>39735</v>
      </c>
      <c r="C1563" s="21">
        <v>12.3333333333333</v>
      </c>
    </row>
    <row r="1564" spans="1:5" s="21" customFormat="1">
      <c r="A1564" s="19" t="s">
        <v>267</v>
      </c>
      <c r="B1564" s="20">
        <v>40070</v>
      </c>
      <c r="C1564" s="21">
        <v>13.25</v>
      </c>
      <c r="E1564" s="21">
        <v>1020.8333333333334</v>
      </c>
    </row>
    <row r="1565" spans="1:5" s="21" customFormat="1">
      <c r="A1565" s="19" t="s">
        <v>268</v>
      </c>
      <c r="B1565" s="20">
        <v>40070</v>
      </c>
      <c r="C1565" s="21">
        <v>13.25</v>
      </c>
      <c r="E1565" s="21">
        <v>270.83333333333331</v>
      </c>
    </row>
    <row r="1566" spans="1:5" s="21" customFormat="1">
      <c r="A1566" s="19" t="s">
        <v>269</v>
      </c>
      <c r="B1566" s="20">
        <v>40070</v>
      </c>
      <c r="C1566" s="21">
        <v>13.25</v>
      </c>
      <c r="E1566" s="21">
        <v>548.6111111111112</v>
      </c>
    </row>
    <row r="1567" spans="1:5" s="21" customFormat="1">
      <c r="A1567" s="19" t="s">
        <v>270</v>
      </c>
      <c r="B1567" s="20">
        <v>40070</v>
      </c>
      <c r="C1567" s="21">
        <v>13.25</v>
      </c>
      <c r="E1567" s="21">
        <v>1000</v>
      </c>
    </row>
    <row r="1568" spans="1:5" s="21" customFormat="1">
      <c r="A1568" s="19" t="s">
        <v>271</v>
      </c>
      <c r="B1568" s="20">
        <v>40070</v>
      </c>
      <c r="C1568" s="21">
        <v>13.25</v>
      </c>
      <c r="E1568" s="21">
        <v>604.16666666666663</v>
      </c>
    </row>
    <row r="1569" spans="1:5" s="21" customFormat="1">
      <c r="A1569" s="19" t="s">
        <v>272</v>
      </c>
      <c r="B1569" s="20">
        <v>40070</v>
      </c>
      <c r="C1569" s="21">
        <v>13.25</v>
      </c>
      <c r="E1569" s="21">
        <v>1020.8333333333334</v>
      </c>
    </row>
    <row r="1570" spans="1:5" s="21" customFormat="1">
      <c r="A1570" s="19" t="s">
        <v>273</v>
      </c>
      <c r="B1570" s="20">
        <v>40070</v>
      </c>
      <c r="C1570" s="21">
        <v>13.25</v>
      </c>
      <c r="E1570" s="21">
        <v>284.72222222222223</v>
      </c>
    </row>
    <row r="1571" spans="1:5" s="21" customFormat="1">
      <c r="A1571" s="19" t="s">
        <v>274</v>
      </c>
      <c r="B1571" s="20">
        <v>40070</v>
      </c>
      <c r="C1571" s="21">
        <v>13.25</v>
      </c>
      <c r="E1571" s="21">
        <v>576.3888888888888</v>
      </c>
    </row>
    <row r="1572" spans="1:5" s="21" customFormat="1">
      <c r="A1572" s="19" t="s">
        <v>275</v>
      </c>
      <c r="B1572" s="20">
        <v>40070</v>
      </c>
      <c r="C1572" s="21">
        <v>13.25</v>
      </c>
      <c r="E1572" s="21">
        <v>958.33333333333337</v>
      </c>
    </row>
    <row r="1573" spans="1:5" s="21" customFormat="1">
      <c r="A1573" s="19" t="s">
        <v>276</v>
      </c>
      <c r="B1573" s="20">
        <v>40070</v>
      </c>
      <c r="C1573" s="21">
        <v>13.25</v>
      </c>
      <c r="E1573" s="21">
        <v>562.5</v>
      </c>
    </row>
    <row r="1574" spans="1:5" s="21" customFormat="1">
      <c r="A1574" s="19" t="s">
        <v>277</v>
      </c>
      <c r="B1574" s="20">
        <v>40070</v>
      </c>
      <c r="C1574" s="21">
        <v>13.25</v>
      </c>
      <c r="E1574" s="21">
        <v>965.27777777777771</v>
      </c>
    </row>
    <row r="1575" spans="1:5" s="21" customFormat="1">
      <c r="A1575" s="19" t="s">
        <v>267</v>
      </c>
      <c r="B1575" s="20">
        <v>40466</v>
      </c>
      <c r="C1575" s="21">
        <v>14.3333333333333</v>
      </c>
      <c r="E1575" s="21">
        <v>1000.0000000000001</v>
      </c>
    </row>
    <row r="1576" spans="1:5" s="21" customFormat="1">
      <c r="A1576" s="19" t="s">
        <v>268</v>
      </c>
      <c r="B1576" s="20">
        <v>40466</v>
      </c>
      <c r="C1576" s="21">
        <v>14.3333333333333</v>
      </c>
    </row>
    <row r="1577" spans="1:5" s="21" customFormat="1">
      <c r="A1577" s="19" t="s">
        <v>269</v>
      </c>
      <c r="B1577" s="20">
        <v>40466</v>
      </c>
      <c r="C1577" s="21">
        <v>14.3333333333333</v>
      </c>
    </row>
    <row r="1578" spans="1:5" s="21" customFormat="1">
      <c r="A1578" s="19" t="s">
        <v>270</v>
      </c>
      <c r="B1578" s="20">
        <v>40466</v>
      </c>
      <c r="C1578" s="21">
        <v>14.3333333333333</v>
      </c>
    </row>
    <row r="1579" spans="1:5" s="21" customFormat="1">
      <c r="A1579" s="19" t="s">
        <v>271</v>
      </c>
      <c r="B1579" s="20">
        <v>40466</v>
      </c>
      <c r="C1579" s="21">
        <v>14.3333333333333</v>
      </c>
    </row>
    <row r="1580" spans="1:5" s="21" customFormat="1">
      <c r="A1580" s="19" t="s">
        <v>272</v>
      </c>
      <c r="B1580" s="20">
        <v>40466</v>
      </c>
      <c r="C1580" s="21">
        <v>14.3333333333333</v>
      </c>
      <c r="E1580" s="21">
        <v>1250</v>
      </c>
    </row>
    <row r="1581" spans="1:5" s="21" customFormat="1">
      <c r="A1581" s="19" t="s">
        <v>273</v>
      </c>
      <c r="B1581" s="20">
        <v>40466</v>
      </c>
      <c r="C1581" s="21">
        <v>14.3333333333333</v>
      </c>
      <c r="E1581" s="21">
        <v>375</v>
      </c>
    </row>
    <row r="1582" spans="1:5" s="21" customFormat="1">
      <c r="A1582" s="19" t="s">
        <v>274</v>
      </c>
      <c r="B1582" s="20">
        <v>40466</v>
      </c>
      <c r="C1582" s="21">
        <v>14.3333333333333</v>
      </c>
    </row>
    <row r="1583" spans="1:5" s="21" customFormat="1">
      <c r="A1583" s="19" t="s">
        <v>275</v>
      </c>
      <c r="B1583" s="20">
        <v>40466</v>
      </c>
      <c r="C1583" s="21">
        <v>14.3333333333333</v>
      </c>
    </row>
    <row r="1584" spans="1:5" s="21" customFormat="1">
      <c r="A1584" s="19" t="s">
        <v>276</v>
      </c>
      <c r="B1584" s="20">
        <v>40466</v>
      </c>
      <c r="C1584" s="21">
        <v>14.3333333333333</v>
      </c>
    </row>
    <row r="1585" spans="1:5" s="21" customFormat="1">
      <c r="A1585" s="19" t="s">
        <v>277</v>
      </c>
      <c r="B1585" s="20">
        <v>40466</v>
      </c>
      <c r="C1585" s="21">
        <v>14.3333333333333</v>
      </c>
    </row>
    <row r="1586" spans="1:5" s="21" customFormat="1">
      <c r="A1586" s="19" t="s">
        <v>267</v>
      </c>
      <c r="B1586" s="20">
        <v>40496</v>
      </c>
      <c r="C1586" s="21">
        <v>14.4166666666667</v>
      </c>
      <c r="E1586" s="21">
        <v>625</v>
      </c>
    </row>
    <row r="1587" spans="1:5" s="21" customFormat="1">
      <c r="A1587" s="19" t="s">
        <v>268</v>
      </c>
      <c r="B1587" s="20">
        <v>40496</v>
      </c>
      <c r="C1587" s="21">
        <v>14.4166666666667</v>
      </c>
      <c r="E1587" s="21">
        <v>298.61111111111109</v>
      </c>
    </row>
    <row r="1588" spans="1:5" s="21" customFormat="1">
      <c r="A1588" s="19" t="s">
        <v>269</v>
      </c>
      <c r="B1588" s="20">
        <v>40496</v>
      </c>
      <c r="C1588" s="21">
        <v>14.4166666666667</v>
      </c>
      <c r="E1588" s="21">
        <v>576.3888888888888</v>
      </c>
    </row>
    <row r="1589" spans="1:5" s="21" customFormat="1">
      <c r="A1589" s="19" t="s">
        <v>270</v>
      </c>
      <c r="B1589" s="20">
        <v>40496</v>
      </c>
      <c r="C1589" s="21">
        <v>14.4166666666667</v>
      </c>
      <c r="E1589" s="21">
        <v>1239.5833333333333</v>
      </c>
    </row>
    <row r="1590" spans="1:5" s="21" customFormat="1">
      <c r="A1590" s="19" t="s">
        <v>271</v>
      </c>
      <c r="B1590" s="20">
        <v>40496</v>
      </c>
      <c r="C1590" s="21">
        <v>14.4166666666667</v>
      </c>
      <c r="E1590" s="21">
        <v>708.33333333333337</v>
      </c>
    </row>
    <row r="1591" spans="1:5" s="21" customFormat="1">
      <c r="A1591" s="19" t="s">
        <v>272</v>
      </c>
      <c r="B1591" s="20">
        <v>40496</v>
      </c>
      <c r="C1591" s="21">
        <v>14.4166666666667</v>
      </c>
    </row>
    <row r="1592" spans="1:5" s="21" customFormat="1">
      <c r="A1592" s="19" t="s">
        <v>273</v>
      </c>
      <c r="B1592" s="20">
        <v>40496</v>
      </c>
      <c r="C1592" s="21">
        <v>14.4166666666667</v>
      </c>
      <c r="E1592" s="21">
        <v>302.08333333333331</v>
      </c>
    </row>
    <row r="1593" spans="1:5" s="21" customFormat="1">
      <c r="A1593" s="19" t="s">
        <v>274</v>
      </c>
      <c r="B1593" s="20">
        <v>40496</v>
      </c>
      <c r="C1593" s="21">
        <v>14.4166666666667</v>
      </c>
      <c r="E1593" s="21">
        <v>673.6111111111112</v>
      </c>
    </row>
    <row r="1594" spans="1:5" s="21" customFormat="1">
      <c r="A1594" s="19" t="s">
        <v>275</v>
      </c>
      <c r="B1594" s="20">
        <v>40496</v>
      </c>
      <c r="C1594" s="21">
        <v>14.4166666666667</v>
      </c>
      <c r="E1594" s="21">
        <v>1270.8333333333333</v>
      </c>
    </row>
    <row r="1595" spans="1:5" s="21" customFormat="1">
      <c r="A1595" s="19" t="s">
        <v>276</v>
      </c>
      <c r="B1595" s="20">
        <v>40496</v>
      </c>
      <c r="C1595" s="21">
        <v>14.4166666666667</v>
      </c>
      <c r="E1595" s="21">
        <v>666.66666666666674</v>
      </c>
    </row>
    <row r="1596" spans="1:5" s="21" customFormat="1">
      <c r="A1596" s="19" t="s">
        <v>277</v>
      </c>
      <c r="B1596" s="20">
        <v>40496</v>
      </c>
      <c r="C1596" s="21">
        <v>14.4166666666667</v>
      </c>
    </row>
    <row r="1597" spans="1:5" s="21" customFormat="1">
      <c r="A1597" s="19" t="s">
        <v>267</v>
      </c>
      <c r="B1597" s="20">
        <v>40831</v>
      </c>
      <c r="C1597" s="21">
        <v>15.3333333333333</v>
      </c>
      <c r="E1597" s="21">
        <v>1194.4444444444443</v>
      </c>
    </row>
    <row r="1598" spans="1:5" s="21" customFormat="1">
      <c r="A1598" s="19" t="s">
        <v>268</v>
      </c>
      <c r="B1598" s="20">
        <v>40831</v>
      </c>
      <c r="C1598" s="21">
        <v>15.3333333333333</v>
      </c>
      <c r="E1598" s="21">
        <v>354.16666666666669</v>
      </c>
    </row>
    <row r="1599" spans="1:5" s="21" customFormat="1">
      <c r="A1599" s="19" t="s">
        <v>269</v>
      </c>
      <c r="B1599" s="20">
        <v>40831</v>
      </c>
      <c r="C1599" s="21">
        <v>15.3333333333333</v>
      </c>
      <c r="E1599" s="21">
        <v>590.27777777777783</v>
      </c>
    </row>
    <row r="1600" spans="1:5" s="21" customFormat="1">
      <c r="A1600" s="19" t="s">
        <v>270</v>
      </c>
      <c r="B1600" s="20">
        <v>40831</v>
      </c>
      <c r="C1600" s="21">
        <v>15.3333333333333</v>
      </c>
      <c r="E1600" s="21">
        <v>1229.1666666666665</v>
      </c>
    </row>
    <row r="1601" spans="1:5" s="21" customFormat="1">
      <c r="A1601" s="19" t="s">
        <v>271</v>
      </c>
      <c r="B1601" s="20">
        <v>40831</v>
      </c>
      <c r="C1601" s="21">
        <v>15.3333333333333</v>
      </c>
      <c r="E1601" s="21">
        <v>708.33333333333337</v>
      </c>
    </row>
    <row r="1602" spans="1:5" s="21" customFormat="1">
      <c r="A1602" s="19" t="s">
        <v>272</v>
      </c>
      <c r="B1602" s="20">
        <v>40831</v>
      </c>
      <c r="C1602" s="21">
        <v>15.3333333333333</v>
      </c>
      <c r="E1602" s="21">
        <v>1229.1666666666667</v>
      </c>
    </row>
    <row r="1603" spans="1:5" s="21" customFormat="1">
      <c r="A1603" s="19" t="s">
        <v>273</v>
      </c>
      <c r="B1603" s="20">
        <v>40831</v>
      </c>
      <c r="C1603" s="21">
        <v>15.3333333333333</v>
      </c>
      <c r="E1603" s="21">
        <v>305.5555555555556</v>
      </c>
    </row>
    <row r="1604" spans="1:5" s="21" customFormat="1">
      <c r="A1604" s="19" t="s">
        <v>274</v>
      </c>
      <c r="B1604" s="20">
        <v>40831</v>
      </c>
      <c r="C1604" s="21">
        <v>15.3333333333333</v>
      </c>
      <c r="E1604" s="21">
        <v>666.66666666666663</v>
      </c>
    </row>
    <row r="1605" spans="1:5" s="21" customFormat="1">
      <c r="A1605" s="19" t="s">
        <v>275</v>
      </c>
      <c r="B1605" s="20">
        <v>40831</v>
      </c>
      <c r="C1605" s="21">
        <v>15.3333333333333</v>
      </c>
      <c r="E1605" s="21">
        <v>1250</v>
      </c>
    </row>
    <row r="1606" spans="1:5" s="21" customFormat="1">
      <c r="A1606" s="19" t="s">
        <v>276</v>
      </c>
      <c r="B1606" s="20">
        <v>40831</v>
      </c>
      <c r="C1606" s="21">
        <v>15.3333333333333</v>
      </c>
      <c r="E1606" s="21">
        <v>687.5</v>
      </c>
    </row>
    <row r="1607" spans="1:5" s="21" customFormat="1">
      <c r="A1607" s="19" t="s">
        <v>277</v>
      </c>
      <c r="B1607" s="20">
        <v>40831</v>
      </c>
      <c r="C1607" s="21">
        <v>15.3333333333333</v>
      </c>
    </row>
    <row r="1608" spans="1:5" s="21" customFormat="1">
      <c r="A1608" s="19" t="s">
        <v>267</v>
      </c>
      <c r="B1608" s="20">
        <v>41561</v>
      </c>
      <c r="C1608" s="21">
        <v>17.3333333333333</v>
      </c>
    </row>
    <row r="1609" spans="1:5" s="21" customFormat="1">
      <c r="A1609" s="19" t="s">
        <v>268</v>
      </c>
      <c r="B1609" s="20">
        <v>41561</v>
      </c>
      <c r="C1609" s="21">
        <v>17.3333333333333</v>
      </c>
    </row>
    <row r="1610" spans="1:5" s="21" customFormat="1">
      <c r="A1610" s="19" t="s">
        <v>269</v>
      </c>
      <c r="B1610" s="20">
        <v>41561</v>
      </c>
      <c r="C1610" s="21">
        <v>17.3333333333333</v>
      </c>
    </row>
    <row r="1611" spans="1:5" s="21" customFormat="1">
      <c r="A1611" s="19" t="s">
        <v>270</v>
      </c>
      <c r="B1611" s="20">
        <v>41561</v>
      </c>
      <c r="C1611" s="21">
        <v>17.3333333333333</v>
      </c>
      <c r="E1611" s="21">
        <v>1229.1666666666665</v>
      </c>
    </row>
    <row r="1612" spans="1:5" s="21" customFormat="1">
      <c r="A1612" s="19" t="s">
        <v>271</v>
      </c>
      <c r="B1612" s="20">
        <v>41561</v>
      </c>
      <c r="C1612" s="21">
        <v>17.3333333333333</v>
      </c>
    </row>
    <row r="1613" spans="1:5" s="21" customFormat="1">
      <c r="A1613" s="19" t="s">
        <v>272</v>
      </c>
      <c r="B1613" s="20">
        <v>41561</v>
      </c>
      <c r="C1613" s="21">
        <v>17.3333333333333</v>
      </c>
      <c r="E1613" s="21">
        <v>1229.1666666666667</v>
      </c>
    </row>
    <row r="1614" spans="1:5" s="21" customFormat="1">
      <c r="A1614" s="19" t="s">
        <v>273</v>
      </c>
      <c r="B1614" s="20">
        <v>41561</v>
      </c>
      <c r="C1614" s="21">
        <v>17.3333333333333</v>
      </c>
    </row>
    <row r="1615" spans="1:5" s="21" customFormat="1">
      <c r="A1615" s="19" t="s">
        <v>274</v>
      </c>
      <c r="B1615" s="20">
        <v>41561</v>
      </c>
      <c r="C1615" s="21">
        <v>17.3333333333333</v>
      </c>
    </row>
    <row r="1616" spans="1:5" s="21" customFormat="1">
      <c r="A1616" s="19" t="s">
        <v>275</v>
      </c>
      <c r="B1616" s="20">
        <v>41561</v>
      </c>
      <c r="C1616" s="21">
        <v>17.3333333333333</v>
      </c>
      <c r="E1616" s="21">
        <v>1250</v>
      </c>
    </row>
    <row r="1617" spans="1:34" s="21" customFormat="1">
      <c r="A1617" s="19" t="s">
        <v>276</v>
      </c>
      <c r="B1617" s="20">
        <v>41561</v>
      </c>
      <c r="C1617" s="21">
        <v>17.3333333333333</v>
      </c>
    </row>
    <row r="1618" spans="1:34" s="21" customFormat="1">
      <c r="A1618" s="19" t="s">
        <v>277</v>
      </c>
      <c r="B1618" s="20">
        <v>41561</v>
      </c>
      <c r="C1618" s="21">
        <v>17.3333333333333</v>
      </c>
    </row>
    <row r="1619" spans="1:34" s="21" customFormat="1">
      <c r="A1619" s="19" t="s">
        <v>278</v>
      </c>
      <c r="B1619" s="20">
        <v>35231</v>
      </c>
      <c r="C1619" s="21">
        <v>0</v>
      </c>
      <c r="E1619" s="21">
        <v>1250</v>
      </c>
    </row>
    <row r="1620" spans="1:34" s="21" customFormat="1">
      <c r="A1620" s="19" t="s">
        <v>279</v>
      </c>
      <c r="B1620" s="20">
        <v>35231</v>
      </c>
      <c r="C1620" s="21">
        <v>0</v>
      </c>
      <c r="E1620" s="21">
        <v>1250</v>
      </c>
    </row>
    <row r="1621" spans="1:34" s="21" customFormat="1">
      <c r="A1621" s="19" t="s">
        <v>280</v>
      </c>
      <c r="B1621" s="20">
        <v>35231</v>
      </c>
      <c r="C1621" s="21">
        <v>0</v>
      </c>
      <c r="E1621" s="21">
        <v>1250</v>
      </c>
    </row>
    <row r="1622" spans="1:34" s="21" customFormat="1">
      <c r="A1622" s="19" t="s">
        <v>281</v>
      </c>
      <c r="B1622" s="20">
        <v>35231</v>
      </c>
      <c r="C1622" s="21">
        <v>0</v>
      </c>
      <c r="E1622" s="21">
        <v>1250</v>
      </c>
    </row>
    <row r="1623" spans="1:34" s="21" customFormat="1">
      <c r="A1623" s="19" t="s">
        <v>282</v>
      </c>
      <c r="B1623" s="20">
        <v>35231</v>
      </c>
      <c r="C1623" s="21">
        <v>0</v>
      </c>
      <c r="E1623" s="21">
        <v>1250</v>
      </c>
    </row>
    <row r="1624" spans="1:34" s="21" customFormat="1">
      <c r="A1624" s="19" t="s">
        <v>283</v>
      </c>
      <c r="B1624" s="20">
        <v>35231</v>
      </c>
      <c r="C1624" s="21">
        <v>0</v>
      </c>
      <c r="E1624" s="21">
        <v>1250</v>
      </c>
    </row>
    <row r="1625" spans="1:34" s="21" customFormat="1">
      <c r="A1625" s="19" t="s">
        <v>284</v>
      </c>
      <c r="B1625" s="20">
        <v>35231</v>
      </c>
      <c r="C1625" s="21">
        <v>0</v>
      </c>
      <c r="E1625" s="21">
        <v>1250</v>
      </c>
    </row>
    <row r="1626" spans="1:34" s="21" customFormat="1">
      <c r="A1626" s="19" t="s">
        <v>285</v>
      </c>
      <c r="B1626" s="20">
        <v>35231</v>
      </c>
      <c r="C1626" s="21">
        <v>0</v>
      </c>
      <c r="E1626" s="21">
        <v>1250</v>
      </c>
    </row>
    <row r="1627" spans="1:34" s="21" customFormat="1">
      <c r="A1627" s="19" t="s">
        <v>286</v>
      </c>
      <c r="B1627" s="20">
        <v>35231</v>
      </c>
      <c r="C1627" s="21">
        <v>0</v>
      </c>
      <c r="E1627" s="21">
        <v>1250</v>
      </c>
    </row>
    <row r="1628" spans="1:34" s="21" customFormat="1">
      <c r="A1628" s="19" t="s">
        <v>287</v>
      </c>
      <c r="B1628" s="20">
        <v>35231</v>
      </c>
      <c r="C1628" s="21">
        <v>0</v>
      </c>
      <c r="E1628" s="21">
        <v>1250</v>
      </c>
    </row>
    <row r="1629" spans="1:34" s="21" customFormat="1">
      <c r="A1629" s="19" t="s">
        <v>278</v>
      </c>
      <c r="B1629" s="20">
        <v>36052</v>
      </c>
      <c r="C1629" s="21">
        <v>2.25</v>
      </c>
      <c r="E1629" s="21">
        <v>979.16666666666663</v>
      </c>
      <c r="AB1629" s="21">
        <v>5.2261595499209248</v>
      </c>
      <c r="AC1629" s="21">
        <v>6.1332730548857946</v>
      </c>
      <c r="AF1629" s="21">
        <v>11.879220208333331</v>
      </c>
      <c r="AH1629" s="21">
        <f t="shared" ref="AH1629:AH1692" si="55">AF1629/C1629</f>
        <v>5.2796534259259253</v>
      </c>
    </row>
    <row r="1630" spans="1:34" s="21" customFormat="1">
      <c r="A1630" s="19" t="s">
        <v>279</v>
      </c>
      <c r="B1630" s="20">
        <v>36052</v>
      </c>
      <c r="C1630" s="21">
        <v>2.25</v>
      </c>
      <c r="E1630" s="21">
        <v>298.61111111111114</v>
      </c>
      <c r="AB1630" s="21">
        <v>5.3115312791783387</v>
      </c>
      <c r="AC1630" s="21">
        <v>6.9409897292250236</v>
      </c>
      <c r="AF1630" s="21">
        <v>4.0018884930555556</v>
      </c>
      <c r="AH1630" s="21">
        <f t="shared" si="55"/>
        <v>1.7786171080246913</v>
      </c>
    </row>
    <row r="1631" spans="1:34" s="21" customFormat="1">
      <c r="A1631" s="19" t="s">
        <v>280</v>
      </c>
      <c r="B1631" s="20">
        <v>36052</v>
      </c>
      <c r="C1631" s="21">
        <v>2.25</v>
      </c>
      <c r="E1631" s="21">
        <v>548.61111111111097</v>
      </c>
      <c r="AB1631" s="21">
        <v>5.0413752913752923</v>
      </c>
      <c r="AC1631" s="21">
        <v>6.6848053181386504</v>
      </c>
      <c r="AF1631" s="21">
        <v>6.7422186736111103</v>
      </c>
      <c r="AH1631" s="21">
        <f t="shared" si="55"/>
        <v>2.996541632716049</v>
      </c>
    </row>
    <row r="1632" spans="1:34" s="21" customFormat="1">
      <c r="A1632" s="19" t="s">
        <v>281</v>
      </c>
      <c r="B1632" s="20">
        <v>36052</v>
      </c>
      <c r="C1632" s="21">
        <v>2.25</v>
      </c>
      <c r="E1632" s="21">
        <v>989.58333333333337</v>
      </c>
      <c r="AB1632" s="21">
        <v>5.7531499556344272</v>
      </c>
      <c r="AC1632" s="21">
        <v>7.2430567879325629</v>
      </c>
      <c r="AF1632" s="21">
        <v>15.413009968750004</v>
      </c>
      <c r="AH1632" s="21">
        <f t="shared" si="55"/>
        <v>6.8502266527777795</v>
      </c>
    </row>
    <row r="1633" spans="1:34" s="21" customFormat="1">
      <c r="A1633" s="19" t="s">
        <v>282</v>
      </c>
      <c r="B1633" s="20">
        <v>36052</v>
      </c>
      <c r="C1633" s="21">
        <v>2.25</v>
      </c>
      <c r="E1633" s="21">
        <v>1041.6666666666667</v>
      </c>
      <c r="AB1633" s="21">
        <v>5.5720000000000001</v>
      </c>
      <c r="AC1633" s="21">
        <v>6.8756097560975604</v>
      </c>
      <c r="AF1633" s="21">
        <v>11.441864187499998</v>
      </c>
      <c r="AH1633" s="21">
        <f t="shared" si="55"/>
        <v>5.0852729722222216</v>
      </c>
    </row>
    <row r="1634" spans="1:34" s="21" customFormat="1">
      <c r="A1634" s="19" t="s">
        <v>283</v>
      </c>
      <c r="B1634" s="20">
        <v>36052</v>
      </c>
      <c r="C1634" s="21">
        <v>2.25</v>
      </c>
      <c r="E1634" s="21">
        <v>979.16666666666663</v>
      </c>
      <c r="AB1634" s="21">
        <v>4.998687298517086</v>
      </c>
      <c r="AC1634" s="21">
        <v>6.410672187715666</v>
      </c>
      <c r="AF1634" s="21">
        <v>11.296694888888888</v>
      </c>
      <c r="AH1634" s="21">
        <f t="shared" si="55"/>
        <v>5.0207532839506168</v>
      </c>
    </row>
    <row r="1635" spans="1:34" s="21" customFormat="1">
      <c r="A1635" s="19" t="s">
        <v>284</v>
      </c>
      <c r="B1635" s="20">
        <v>36052</v>
      </c>
      <c r="C1635" s="21">
        <v>2.25</v>
      </c>
      <c r="E1635" s="21">
        <v>263.88888888888886</v>
      </c>
      <c r="AB1635" s="21">
        <v>5.8171717171717177</v>
      </c>
      <c r="AC1635" s="21">
        <v>7.7328282828282822</v>
      </c>
      <c r="AF1635" s="21">
        <v>4.6031159513888893</v>
      </c>
      <c r="AH1635" s="21">
        <f t="shared" si="55"/>
        <v>2.0458293117283954</v>
      </c>
    </row>
    <row r="1636" spans="1:34" s="21" customFormat="1">
      <c r="A1636" s="19" t="s">
        <v>285</v>
      </c>
      <c r="B1636" s="20">
        <v>36052</v>
      </c>
      <c r="C1636" s="21">
        <v>2.25</v>
      </c>
      <c r="E1636" s="21">
        <v>493.0555555555556</v>
      </c>
      <c r="AB1636" s="21">
        <v>5.6116883116883116</v>
      </c>
      <c r="AC1636" s="21">
        <v>7.1543290043290044</v>
      </c>
      <c r="AF1636" s="21">
        <v>7.5682024027777786</v>
      </c>
      <c r="AH1636" s="21">
        <f t="shared" si="55"/>
        <v>3.3636455123456792</v>
      </c>
    </row>
    <row r="1637" spans="1:34" s="21" customFormat="1">
      <c r="A1637" s="19" t="s">
        <v>286</v>
      </c>
      <c r="B1637" s="20">
        <v>36052</v>
      </c>
      <c r="C1637" s="21">
        <v>2.25</v>
      </c>
      <c r="E1637" s="21">
        <v>854.16666666666663</v>
      </c>
      <c r="AB1637" s="21">
        <v>3.4439024390243906</v>
      </c>
      <c r="AC1637" s="21">
        <v>4.184615384615384</v>
      </c>
      <c r="AF1637" s="21">
        <v>4.4451845625000006</v>
      </c>
      <c r="AH1637" s="21">
        <f t="shared" si="55"/>
        <v>1.9756375833333335</v>
      </c>
    </row>
    <row r="1638" spans="1:34" s="21" customFormat="1">
      <c r="A1638" s="19" t="s">
        <v>287</v>
      </c>
      <c r="B1638" s="20">
        <v>36052</v>
      </c>
      <c r="C1638" s="21">
        <v>2.25</v>
      </c>
      <c r="E1638" s="21">
        <v>885.41666666666674</v>
      </c>
      <c r="AB1638" s="21">
        <v>4.6477703455964319</v>
      </c>
      <c r="AC1638" s="21">
        <v>5.6678372352285384</v>
      </c>
      <c r="AF1638" s="21">
        <v>8.9630688333333346</v>
      </c>
      <c r="AH1638" s="21">
        <f t="shared" si="55"/>
        <v>3.9835861481481487</v>
      </c>
    </row>
    <row r="1639" spans="1:34" s="21" customFormat="1">
      <c r="A1639" s="19" t="s">
        <v>278</v>
      </c>
      <c r="B1639" s="20">
        <v>36387</v>
      </c>
      <c r="C1639" s="21">
        <v>3.1666666666666701</v>
      </c>
      <c r="E1639" s="21">
        <v>965.27777777777771</v>
      </c>
      <c r="AB1639" s="21">
        <v>6.7779560060955406</v>
      </c>
      <c r="AC1639" s="21">
        <v>8.1232975551580182</v>
      </c>
      <c r="AF1639" s="21">
        <v>21.210889083333331</v>
      </c>
      <c r="AH1639" s="21">
        <f t="shared" si="55"/>
        <v>6.6981754999999925</v>
      </c>
    </row>
    <row r="1640" spans="1:34" s="21" customFormat="1">
      <c r="A1640" s="19" t="s">
        <v>279</v>
      </c>
      <c r="B1640" s="20">
        <v>36387</v>
      </c>
      <c r="C1640" s="21">
        <v>3.1666666666666701</v>
      </c>
      <c r="E1640" s="21">
        <v>291.66666666666669</v>
      </c>
      <c r="AB1640" s="21">
        <v>7.5907738095238102</v>
      </c>
      <c r="AC1640" s="21">
        <v>10.424702380952381</v>
      </c>
      <c r="AF1640" s="21">
        <v>10.404330493055555</v>
      </c>
      <c r="AH1640" s="21">
        <f t="shared" si="55"/>
        <v>3.285578050438593</v>
      </c>
    </row>
    <row r="1641" spans="1:34" s="21" customFormat="1">
      <c r="A1641" s="19" t="s">
        <v>280</v>
      </c>
      <c r="B1641" s="20">
        <v>36387</v>
      </c>
      <c r="C1641" s="21">
        <v>3.1666666666666701</v>
      </c>
      <c r="E1641" s="21">
        <v>534.72222222222229</v>
      </c>
      <c r="AB1641" s="21">
        <v>7.1111604938271604</v>
      </c>
      <c r="AC1641" s="21">
        <v>10.068385185185184</v>
      </c>
      <c r="AF1641" s="21">
        <v>17.83125188194445</v>
      </c>
      <c r="AH1641" s="21">
        <f t="shared" si="55"/>
        <v>5.6309216469298198</v>
      </c>
    </row>
    <row r="1642" spans="1:34" s="21" customFormat="1">
      <c r="A1642" s="19" t="s">
        <v>281</v>
      </c>
      <c r="B1642" s="20">
        <v>36387</v>
      </c>
      <c r="C1642" s="21">
        <v>3.1666666666666701</v>
      </c>
      <c r="E1642" s="21">
        <v>989.58333333333337</v>
      </c>
      <c r="AB1642" s="21">
        <v>7.8144631765749768</v>
      </c>
      <c r="AC1642" s="21">
        <v>9.6204991126885524</v>
      </c>
      <c r="AF1642" s="21">
        <v>30.840942437499997</v>
      </c>
      <c r="AH1642" s="21">
        <f t="shared" si="55"/>
        <v>9.7392449802631464</v>
      </c>
    </row>
    <row r="1643" spans="1:34" s="21" customFormat="1">
      <c r="A1643" s="19" t="s">
        <v>282</v>
      </c>
      <c r="B1643" s="20">
        <v>36387</v>
      </c>
      <c r="C1643" s="21">
        <v>3.1666666666666701</v>
      </c>
      <c r="E1643" s="21">
        <v>979.16666666666663</v>
      </c>
      <c r="AB1643" s="21">
        <v>7.9893617021276579</v>
      </c>
      <c r="AC1643" s="21">
        <v>9.0531914893617031</v>
      </c>
      <c r="AF1643" s="21">
        <v>28.121421333333341</v>
      </c>
      <c r="AH1643" s="21">
        <f t="shared" si="55"/>
        <v>8.8804488421052561</v>
      </c>
    </row>
    <row r="1644" spans="1:34" s="21" customFormat="1">
      <c r="A1644" s="19" t="s">
        <v>283</v>
      </c>
      <c r="B1644" s="20">
        <v>36387</v>
      </c>
      <c r="C1644" s="21">
        <v>3.1666666666666701</v>
      </c>
      <c r="E1644" s="21">
        <v>979.16666666666663</v>
      </c>
      <c r="AB1644" s="21">
        <v>7.0585587331111626</v>
      </c>
      <c r="AC1644" s="21">
        <v>8.6412140587460282</v>
      </c>
      <c r="AF1644" s="21">
        <v>24.599974777777778</v>
      </c>
      <c r="AH1644" s="21">
        <f t="shared" si="55"/>
        <v>7.7684130877192903</v>
      </c>
    </row>
    <row r="1645" spans="1:34" s="21" customFormat="1">
      <c r="A1645" s="19" t="s">
        <v>284</v>
      </c>
      <c r="B1645" s="20">
        <v>36387</v>
      </c>
      <c r="C1645" s="21">
        <v>3.1666666666666701</v>
      </c>
      <c r="E1645" s="21">
        <v>270.83333333333331</v>
      </c>
      <c r="AB1645" s="21">
        <v>7.8664141414141406</v>
      </c>
      <c r="AC1645" s="21">
        <v>11.745050505050505</v>
      </c>
      <c r="AF1645" s="21">
        <v>12.028526736111111</v>
      </c>
      <c r="AH1645" s="21">
        <f t="shared" si="55"/>
        <v>3.7984821271929783</v>
      </c>
    </row>
    <row r="1646" spans="1:34" s="21" customFormat="1">
      <c r="A1646" s="19" t="s">
        <v>285</v>
      </c>
      <c r="B1646" s="20">
        <v>36387</v>
      </c>
      <c r="C1646" s="21">
        <v>3.1666666666666701</v>
      </c>
      <c r="E1646" s="21">
        <v>500</v>
      </c>
      <c r="AB1646" s="21">
        <v>7.7081231029506903</v>
      </c>
      <c r="AC1646" s="21">
        <v>10.741950539881577</v>
      </c>
      <c r="AF1646" s="21">
        <v>19.33770925</v>
      </c>
      <c r="AH1646" s="21">
        <f t="shared" si="55"/>
        <v>6.1066450263157828</v>
      </c>
    </row>
    <row r="1647" spans="1:34" s="21" customFormat="1">
      <c r="A1647" s="19" t="s">
        <v>286</v>
      </c>
      <c r="B1647" s="20">
        <v>36387</v>
      </c>
      <c r="C1647" s="21">
        <v>3.1666666666666701</v>
      </c>
      <c r="E1647" s="21">
        <v>812.5</v>
      </c>
      <c r="AB1647" s="21">
        <v>5.0794871794871801</v>
      </c>
      <c r="AC1647" s="21">
        <v>7.1025641025641013</v>
      </c>
      <c r="AF1647" s="21">
        <v>12.094001062499997</v>
      </c>
      <c r="AH1647" s="21">
        <f t="shared" si="55"/>
        <v>3.8191582302631528</v>
      </c>
    </row>
    <row r="1648" spans="1:34" s="21" customFormat="1">
      <c r="A1648" s="19" t="s">
        <v>287</v>
      </c>
      <c r="B1648" s="20">
        <v>36387</v>
      </c>
      <c r="C1648" s="21">
        <v>3.1666666666666701</v>
      </c>
      <c r="E1648" s="21">
        <v>885.41666666666674</v>
      </c>
      <c r="AB1648" s="21">
        <v>6.838558352402746</v>
      </c>
      <c r="AC1648" s="21">
        <v>8.2684439359267738</v>
      </c>
      <c r="AF1648" s="21">
        <v>19.400140447916673</v>
      </c>
      <c r="AH1648" s="21">
        <f t="shared" si="55"/>
        <v>6.1263601414473641</v>
      </c>
    </row>
    <row r="1649" spans="1:34" s="21" customFormat="1">
      <c r="A1649" s="19" t="s">
        <v>278</v>
      </c>
      <c r="B1649" s="20">
        <v>36752</v>
      </c>
      <c r="C1649" s="21">
        <v>4.1666666666666696</v>
      </c>
      <c r="E1649" s="21">
        <v>993.05555555555566</v>
      </c>
      <c r="AB1649" s="21">
        <v>8.807842190016105</v>
      </c>
      <c r="AC1649" s="21">
        <v>9.8188888888888908</v>
      </c>
      <c r="AF1649" s="21">
        <v>34.730421041666666</v>
      </c>
      <c r="AH1649" s="21">
        <f t="shared" si="55"/>
        <v>8.3353010499999947</v>
      </c>
    </row>
    <row r="1650" spans="1:34" s="21" customFormat="1">
      <c r="A1650" s="19" t="s">
        <v>279</v>
      </c>
      <c r="B1650" s="20">
        <v>36752</v>
      </c>
      <c r="C1650" s="21">
        <v>4.1666666666666696</v>
      </c>
      <c r="E1650" s="21">
        <v>298.61111111111109</v>
      </c>
      <c r="AB1650" s="21">
        <v>9.9888965201465201</v>
      </c>
      <c r="AC1650" s="21">
        <v>14.279441391941392</v>
      </c>
      <c r="AF1650" s="21">
        <v>23.788432395833336</v>
      </c>
      <c r="AH1650" s="21">
        <f t="shared" si="55"/>
        <v>5.7092237749999963</v>
      </c>
    </row>
    <row r="1651" spans="1:34" s="21" customFormat="1">
      <c r="A1651" s="19" t="s">
        <v>280</v>
      </c>
      <c r="B1651" s="20">
        <v>36752</v>
      </c>
      <c r="C1651" s="21">
        <v>4.1666666666666696</v>
      </c>
      <c r="E1651" s="21">
        <v>548.6111111111112</v>
      </c>
      <c r="AB1651" s="21">
        <v>9.7625584045584048</v>
      </c>
      <c r="AC1651" s="21">
        <v>12.790448243114909</v>
      </c>
      <c r="AF1651" s="21">
        <v>34.452107201388884</v>
      </c>
      <c r="AH1651" s="21">
        <f t="shared" si="55"/>
        <v>8.2685057283333254</v>
      </c>
    </row>
    <row r="1652" spans="1:34" s="21" customFormat="1">
      <c r="A1652" s="19" t="s">
        <v>281</v>
      </c>
      <c r="B1652" s="20">
        <v>36752</v>
      </c>
      <c r="C1652" s="21">
        <v>4.1666666666666696</v>
      </c>
      <c r="E1652" s="21">
        <v>958.33333333333337</v>
      </c>
      <c r="AB1652" s="21">
        <v>10.427046070460705</v>
      </c>
      <c r="AC1652" s="21">
        <v>11.795663956639567</v>
      </c>
      <c r="AF1652" s="21">
        <v>50.608181854166659</v>
      </c>
      <c r="AH1652" s="21">
        <f t="shared" si="55"/>
        <v>12.145963644999989</v>
      </c>
    </row>
    <row r="1653" spans="1:34" s="21" customFormat="1">
      <c r="A1653" s="19" t="s">
        <v>282</v>
      </c>
      <c r="B1653" s="20">
        <v>36752</v>
      </c>
      <c r="C1653" s="21">
        <v>4.1666666666666696</v>
      </c>
      <c r="E1653" s="21">
        <v>1020.8333333333334</v>
      </c>
      <c r="AB1653" s="21">
        <v>10.420833333333333</v>
      </c>
      <c r="AC1653" s="21">
        <v>11.256249999999996</v>
      </c>
      <c r="AF1653" s="21">
        <v>51.985510895833322</v>
      </c>
      <c r="AH1653" s="21">
        <f t="shared" si="55"/>
        <v>12.476522614999988</v>
      </c>
    </row>
    <row r="1654" spans="1:34" s="21" customFormat="1">
      <c r="A1654" s="19" t="s">
        <v>283</v>
      </c>
      <c r="B1654" s="20">
        <v>36752</v>
      </c>
      <c r="C1654" s="21">
        <v>4.1666666666666696</v>
      </c>
      <c r="E1654" s="21">
        <v>1000</v>
      </c>
      <c r="AB1654" s="21">
        <v>9.3773310023310028</v>
      </c>
      <c r="AC1654" s="21">
        <v>10.833916083916082</v>
      </c>
      <c r="AF1654" s="21">
        <v>45.081164972222233</v>
      </c>
      <c r="AH1654" s="21">
        <f t="shared" si="55"/>
        <v>10.819479593333329</v>
      </c>
    </row>
    <row r="1655" spans="1:34" s="21" customFormat="1">
      <c r="A1655" s="19" t="s">
        <v>284</v>
      </c>
      <c r="B1655" s="20">
        <v>36752</v>
      </c>
      <c r="C1655" s="21">
        <v>4.1666666666666696</v>
      </c>
      <c r="E1655" s="21">
        <v>277.77777777777777</v>
      </c>
      <c r="AB1655" s="21">
        <v>10.570833333333333</v>
      </c>
      <c r="AC1655" s="21">
        <v>15.649305555555552</v>
      </c>
      <c r="AF1655" s="21">
        <v>26.894264000000003</v>
      </c>
      <c r="AH1655" s="21">
        <f t="shared" si="55"/>
        <v>6.4546233599999958</v>
      </c>
    </row>
    <row r="1656" spans="1:34" s="21" customFormat="1">
      <c r="A1656" s="19" t="s">
        <v>285</v>
      </c>
      <c r="B1656" s="20">
        <v>36752</v>
      </c>
      <c r="C1656" s="21">
        <v>4.1666666666666696</v>
      </c>
      <c r="E1656" s="21">
        <v>409.72222222222223</v>
      </c>
      <c r="AB1656" s="21">
        <v>10.173593073593073</v>
      </c>
      <c r="AC1656" s="21">
        <v>13.353679653679654</v>
      </c>
      <c r="AF1656" s="21">
        <v>32.291032645833333</v>
      </c>
      <c r="AH1656" s="21">
        <f t="shared" si="55"/>
        <v>7.7498478349999944</v>
      </c>
    </row>
    <row r="1657" spans="1:34" s="21" customFormat="1">
      <c r="A1657" s="19" t="s">
        <v>286</v>
      </c>
      <c r="B1657" s="20">
        <v>36752</v>
      </c>
      <c r="C1657" s="21">
        <v>4.1666666666666696</v>
      </c>
      <c r="E1657" s="21">
        <v>791.66666666666663</v>
      </c>
      <c r="AB1657" s="21">
        <v>7.2026315789473694</v>
      </c>
      <c r="AC1657" s="21">
        <v>9.2684210526315773</v>
      </c>
      <c r="AF1657" s="21">
        <v>24.223500666666663</v>
      </c>
      <c r="AH1657" s="21">
        <f t="shared" si="55"/>
        <v>5.8136401599999949</v>
      </c>
    </row>
    <row r="1658" spans="1:34" s="21" customFormat="1">
      <c r="A1658" s="19" t="s">
        <v>287</v>
      </c>
      <c r="B1658" s="20">
        <v>36752</v>
      </c>
      <c r="C1658" s="21">
        <v>4.1666666666666696</v>
      </c>
      <c r="E1658" s="21">
        <v>895.83333333333337</v>
      </c>
      <c r="AB1658" s="21">
        <v>9.3162393162393151</v>
      </c>
      <c r="AC1658" s="21">
        <v>10.407948717948718</v>
      </c>
      <c r="AF1658" s="21">
        <v>36.558630531250003</v>
      </c>
      <c r="AH1658" s="21">
        <f t="shared" si="55"/>
        <v>8.7740713274999944</v>
      </c>
    </row>
    <row r="1659" spans="1:34" s="21" customFormat="1">
      <c r="A1659" s="19" t="s">
        <v>278</v>
      </c>
      <c r="B1659" s="20">
        <v>37118</v>
      </c>
      <c r="C1659" s="21">
        <v>5.1666666666666696</v>
      </c>
      <c r="E1659" s="21">
        <v>986.11111111111097</v>
      </c>
      <c r="AB1659" s="21">
        <v>10.330705405705404</v>
      </c>
      <c r="AC1659" s="21">
        <v>11.022699522699524</v>
      </c>
      <c r="AF1659" s="21">
        <v>45.580029624999987</v>
      </c>
      <c r="AH1659" s="21">
        <f t="shared" si="55"/>
        <v>8.8219412177419283</v>
      </c>
    </row>
    <row r="1660" spans="1:34" s="21" customFormat="1">
      <c r="A1660" s="19" t="s">
        <v>279</v>
      </c>
      <c r="B1660" s="20">
        <v>37118</v>
      </c>
      <c r="C1660" s="21">
        <v>5.1666666666666696</v>
      </c>
      <c r="E1660" s="21">
        <v>291.66666666666669</v>
      </c>
      <c r="AB1660" s="21">
        <v>11.756277056277055</v>
      </c>
      <c r="AC1660" s="21">
        <v>17.349945887445887</v>
      </c>
      <c r="AF1660" s="21">
        <v>36.761491624999998</v>
      </c>
      <c r="AH1660" s="21">
        <f t="shared" si="55"/>
        <v>7.1151274112903184</v>
      </c>
    </row>
    <row r="1661" spans="1:34" s="21" customFormat="1">
      <c r="A1661" s="19" t="s">
        <v>280</v>
      </c>
      <c r="B1661" s="20">
        <v>37118</v>
      </c>
      <c r="C1661" s="21">
        <v>5.1666666666666696</v>
      </c>
      <c r="E1661" s="21">
        <v>541.66666666666663</v>
      </c>
      <c r="AB1661" s="21">
        <v>11.296564102564105</v>
      </c>
      <c r="AC1661" s="21">
        <v>14.710102564102565</v>
      </c>
      <c r="AF1661" s="21">
        <v>50.33844936111111</v>
      </c>
      <c r="AH1661" s="21">
        <f t="shared" si="55"/>
        <v>9.7429256827956934</v>
      </c>
    </row>
    <row r="1662" spans="1:34" s="21" customFormat="1">
      <c r="A1662" s="19" t="s">
        <v>281</v>
      </c>
      <c r="B1662" s="20">
        <v>37118</v>
      </c>
      <c r="C1662" s="21">
        <v>5.1666666666666696</v>
      </c>
      <c r="E1662" s="21">
        <v>1000</v>
      </c>
      <c r="AB1662" s="21">
        <v>12.566237373737376</v>
      </c>
      <c r="AC1662" s="21">
        <v>13.487474747474746</v>
      </c>
      <c r="AF1662" s="21">
        <v>77.50592819791666</v>
      </c>
      <c r="AH1662" s="21">
        <f t="shared" si="55"/>
        <v>15.001147393145152</v>
      </c>
    </row>
    <row r="1663" spans="1:34" s="21" customFormat="1">
      <c r="A1663" s="19" t="s">
        <v>282</v>
      </c>
      <c r="B1663" s="20">
        <v>37118</v>
      </c>
      <c r="C1663" s="21">
        <v>5.1666666666666696</v>
      </c>
      <c r="E1663" s="21">
        <v>1000</v>
      </c>
      <c r="AB1663" s="21">
        <v>12.793478260869563</v>
      </c>
      <c r="AC1663" s="21">
        <v>12.71521739130435</v>
      </c>
      <c r="AF1663" s="21">
        <v>73.797383458333329</v>
      </c>
      <c r="AH1663" s="21">
        <f t="shared" si="55"/>
        <v>14.283364540322571</v>
      </c>
    </row>
    <row r="1664" spans="1:34" s="21" customFormat="1">
      <c r="A1664" s="19" t="s">
        <v>283</v>
      </c>
      <c r="B1664" s="20">
        <v>37118</v>
      </c>
      <c r="C1664" s="21">
        <v>5.1666666666666696</v>
      </c>
      <c r="E1664" s="21">
        <v>986.11111111111097</v>
      </c>
      <c r="AB1664" s="21">
        <v>11.21455882352941</v>
      </c>
      <c r="AC1664" s="21">
        <v>12.32061483508132</v>
      </c>
      <c r="AF1664" s="21">
        <v>62.603645673611112</v>
      </c>
      <c r="AH1664" s="21">
        <f t="shared" si="55"/>
        <v>12.116834646505369</v>
      </c>
    </row>
    <row r="1665" spans="1:34" s="21" customFormat="1">
      <c r="A1665" s="19" t="s">
        <v>284</v>
      </c>
      <c r="B1665" s="20">
        <v>37118</v>
      </c>
      <c r="C1665" s="21">
        <v>5.1666666666666696</v>
      </c>
      <c r="E1665" s="21">
        <v>270.83333333333331</v>
      </c>
      <c r="AB1665" s="21">
        <v>12.494444444444445</v>
      </c>
      <c r="AC1665" s="21">
        <v>18.511666666666667</v>
      </c>
      <c r="AF1665" s="21">
        <v>41.299557624999998</v>
      </c>
      <c r="AH1665" s="21">
        <f t="shared" si="55"/>
        <v>7.993462766129027</v>
      </c>
    </row>
    <row r="1666" spans="1:34" s="21" customFormat="1">
      <c r="A1666" s="19" t="s">
        <v>285</v>
      </c>
      <c r="B1666" s="20">
        <v>37118</v>
      </c>
      <c r="C1666" s="21">
        <v>5.1666666666666696</v>
      </c>
      <c r="E1666" s="21">
        <v>493.0555555555556</v>
      </c>
      <c r="AB1666" s="21">
        <v>11.661591478696741</v>
      </c>
      <c r="AC1666" s="21">
        <v>15.751837928153719</v>
      </c>
      <c r="AF1666" s="21">
        <v>50.838806937500003</v>
      </c>
      <c r="AH1666" s="21">
        <f t="shared" si="55"/>
        <v>9.839769084677414</v>
      </c>
    </row>
    <row r="1667" spans="1:34" s="21" customFormat="1">
      <c r="A1667" s="19" t="s">
        <v>286</v>
      </c>
      <c r="B1667" s="20">
        <v>37118</v>
      </c>
      <c r="C1667" s="21">
        <v>5.1666666666666696</v>
      </c>
      <c r="E1667" s="21">
        <v>791.66666666666663</v>
      </c>
      <c r="AB1667" s="21">
        <v>8.6540540540540576</v>
      </c>
      <c r="AC1667" s="21">
        <v>10.943243243243245</v>
      </c>
      <c r="AF1667" s="21">
        <v>36.041645791666653</v>
      </c>
      <c r="AH1667" s="21">
        <f t="shared" si="55"/>
        <v>6.9758024112903163</v>
      </c>
    </row>
    <row r="1668" spans="1:34" s="21" customFormat="1">
      <c r="A1668" s="19" t="s">
        <v>287</v>
      </c>
      <c r="B1668" s="20">
        <v>37118</v>
      </c>
      <c r="C1668" s="21">
        <v>5.1666666666666696</v>
      </c>
      <c r="E1668" s="21">
        <v>885.41666666666674</v>
      </c>
      <c r="AB1668" s="21">
        <v>10.838654970760233</v>
      </c>
      <c r="AC1668" s="21">
        <v>11.996988304093565</v>
      </c>
      <c r="AF1668" s="21">
        <v>53.767343635416665</v>
      </c>
      <c r="AH1668" s="21">
        <f t="shared" si="55"/>
        <v>10.406582639112896</v>
      </c>
    </row>
    <row r="1669" spans="1:34" s="21" customFormat="1">
      <c r="A1669" s="19" t="s">
        <v>278</v>
      </c>
      <c r="B1669" s="20">
        <v>37483</v>
      </c>
      <c r="C1669" s="21">
        <v>6.1666666666666696</v>
      </c>
      <c r="E1669" s="21">
        <v>986.11111111111097</v>
      </c>
      <c r="AB1669" s="21">
        <v>10.984578223708658</v>
      </c>
      <c r="AC1669" s="21">
        <v>11.611012900143335</v>
      </c>
      <c r="AF1669" s="21">
        <v>55.017463006944446</v>
      </c>
      <c r="AH1669" s="21">
        <f t="shared" si="55"/>
        <v>8.9217507578828794</v>
      </c>
    </row>
    <row r="1670" spans="1:34" s="21" customFormat="1">
      <c r="A1670" s="19" t="s">
        <v>279</v>
      </c>
      <c r="B1670" s="20">
        <v>37483</v>
      </c>
      <c r="C1670" s="21">
        <v>6.1666666666666696</v>
      </c>
      <c r="E1670" s="21">
        <v>291.66666666666669</v>
      </c>
      <c r="AB1670" s="21">
        <v>12.781240981240979</v>
      </c>
      <c r="AC1670" s="21">
        <v>19.299062049062048</v>
      </c>
      <c r="AF1670" s="21">
        <v>47.739994506944441</v>
      </c>
      <c r="AH1670" s="21">
        <f t="shared" si="55"/>
        <v>7.7416207308558516</v>
      </c>
    </row>
    <row r="1671" spans="1:34" s="21" customFormat="1">
      <c r="A1671" s="19" t="s">
        <v>280</v>
      </c>
      <c r="B1671" s="20">
        <v>37483</v>
      </c>
      <c r="C1671" s="21">
        <v>6.1666666666666696</v>
      </c>
      <c r="E1671" s="21">
        <v>541.66666666666663</v>
      </c>
      <c r="AB1671" s="21">
        <v>12.198205128205132</v>
      </c>
      <c r="AC1671" s="21">
        <v>15.98030769230769</v>
      </c>
      <c r="AF1671" s="21">
        <v>63.341248430555559</v>
      </c>
      <c r="AH1671" s="21">
        <f t="shared" si="55"/>
        <v>10.271553799549546</v>
      </c>
    </row>
    <row r="1672" spans="1:34" s="21" customFormat="1">
      <c r="A1672" s="19" t="s">
        <v>281</v>
      </c>
      <c r="B1672" s="20">
        <v>37483</v>
      </c>
      <c r="C1672" s="21">
        <v>6.1666666666666696</v>
      </c>
      <c r="E1672" s="21">
        <v>1000</v>
      </c>
      <c r="AB1672" s="21">
        <v>14.079121447028424</v>
      </c>
      <c r="AC1672" s="21">
        <v>14.71669250645995</v>
      </c>
      <c r="AF1672" s="21">
        <v>100.24048480208333</v>
      </c>
      <c r="AH1672" s="21">
        <f t="shared" si="55"/>
        <v>16.25521375168918</v>
      </c>
    </row>
    <row r="1673" spans="1:34" s="21" customFormat="1">
      <c r="A1673" s="19" t="s">
        <v>282</v>
      </c>
      <c r="B1673" s="20">
        <v>37483</v>
      </c>
      <c r="C1673" s="21">
        <v>6.1666666666666696</v>
      </c>
      <c r="E1673" s="21">
        <v>1000</v>
      </c>
      <c r="AB1673" s="21">
        <v>13.754347826086954</v>
      </c>
      <c r="AC1673" s="21">
        <v>13.778260869565216</v>
      </c>
      <c r="AF1673" s="21">
        <v>92.048493083333312</v>
      </c>
      <c r="AH1673" s="21">
        <f t="shared" si="55"/>
        <v>14.926782662162152</v>
      </c>
    </row>
    <row r="1674" spans="1:34" s="21" customFormat="1">
      <c r="A1674" s="19" t="s">
        <v>283</v>
      </c>
      <c r="B1674" s="20">
        <v>37483</v>
      </c>
      <c r="C1674" s="21">
        <v>6.1666666666666696</v>
      </c>
      <c r="E1674" s="21">
        <v>986.11111111111097</v>
      </c>
      <c r="AB1674" s="21">
        <v>12.325538759689922</v>
      </c>
      <c r="AC1674" s="21">
        <v>13.449027131782943</v>
      </c>
      <c r="AF1674" s="21">
        <v>79.833173812500007</v>
      </c>
      <c r="AH1674" s="21">
        <f t="shared" si="55"/>
        <v>12.945920077702697</v>
      </c>
    </row>
    <row r="1675" spans="1:34" s="21" customFormat="1">
      <c r="A1675" s="19" t="s">
        <v>284</v>
      </c>
      <c r="B1675" s="20">
        <v>37483</v>
      </c>
      <c r="C1675" s="21">
        <v>6.1666666666666696</v>
      </c>
      <c r="E1675" s="21">
        <v>270.83333333333331</v>
      </c>
      <c r="AB1675" s="21">
        <v>13.566666666666668</v>
      </c>
      <c r="AC1675" s="21">
        <v>20.691666666666666</v>
      </c>
      <c r="AF1675" s="21">
        <v>55.192713187500004</v>
      </c>
      <c r="AH1675" s="21">
        <f t="shared" si="55"/>
        <v>8.950169706081077</v>
      </c>
    </row>
    <row r="1676" spans="1:34" s="21" customFormat="1">
      <c r="A1676" s="19" t="s">
        <v>285</v>
      </c>
      <c r="B1676" s="20">
        <v>37483</v>
      </c>
      <c r="C1676" s="21">
        <v>6.1666666666666696</v>
      </c>
      <c r="E1676" s="21">
        <v>500</v>
      </c>
      <c r="AB1676" s="21">
        <v>12.776544810301615</v>
      </c>
      <c r="AC1676" s="21">
        <v>17.275951372684588</v>
      </c>
      <c r="AF1676" s="21">
        <v>66.691340826388895</v>
      </c>
      <c r="AH1676" s="21">
        <f t="shared" si="55"/>
        <v>10.814812025900897</v>
      </c>
    </row>
    <row r="1677" spans="1:34" s="21" customFormat="1">
      <c r="A1677" s="19" t="s">
        <v>286</v>
      </c>
      <c r="B1677" s="20">
        <v>37483</v>
      </c>
      <c r="C1677" s="21">
        <v>6.1666666666666696</v>
      </c>
      <c r="E1677" s="21">
        <v>791.66666666666663</v>
      </c>
      <c r="AB1677" s="21">
        <v>9.1648648648648656</v>
      </c>
      <c r="AC1677" s="21">
        <v>11.916216216216219</v>
      </c>
      <c r="AF1677" s="21">
        <v>44.743695583333341</v>
      </c>
      <c r="AH1677" s="21">
        <f t="shared" si="55"/>
        <v>7.2557344189189168</v>
      </c>
    </row>
    <row r="1678" spans="1:34" s="21" customFormat="1">
      <c r="A1678" s="19" t="s">
        <v>287</v>
      </c>
      <c r="B1678" s="20">
        <v>37483</v>
      </c>
      <c r="C1678" s="21">
        <v>6.1666666666666696</v>
      </c>
      <c r="E1678" s="21">
        <v>885.41666666666674</v>
      </c>
      <c r="AB1678" s="21">
        <v>11.62843843843844</v>
      </c>
      <c r="AC1678" s="21">
        <v>13.214294294294294</v>
      </c>
      <c r="AF1678" s="21">
        <v>66.077036343749995</v>
      </c>
      <c r="AH1678" s="21">
        <f t="shared" si="55"/>
        <v>10.715195082770265</v>
      </c>
    </row>
    <row r="1679" spans="1:34" s="21" customFormat="1">
      <c r="A1679" s="19" t="s">
        <v>278</v>
      </c>
      <c r="B1679" s="20">
        <v>37848</v>
      </c>
      <c r="C1679" s="21">
        <v>7.1666666666666696</v>
      </c>
      <c r="E1679" s="21">
        <v>986.11111111111097</v>
      </c>
      <c r="AB1679" s="21">
        <v>11.878972235493976</v>
      </c>
      <c r="AC1679" s="21">
        <v>12.254554865424431</v>
      </c>
      <c r="AF1679" s="21">
        <v>65.672127694444441</v>
      </c>
      <c r="AH1679" s="21">
        <f t="shared" si="55"/>
        <v>9.1635527015503833</v>
      </c>
    </row>
    <row r="1680" spans="1:34" s="21" customFormat="1">
      <c r="A1680" s="19" t="s">
        <v>279</v>
      </c>
      <c r="B1680" s="20">
        <v>37848</v>
      </c>
      <c r="C1680" s="21">
        <v>7.1666666666666696</v>
      </c>
      <c r="E1680" s="21">
        <v>291.66666666666669</v>
      </c>
      <c r="AB1680" s="21">
        <v>14.652857142857144</v>
      </c>
      <c r="AC1680" s="21">
        <v>21.047619047619047</v>
      </c>
      <c r="AF1680" s="21">
        <v>59.367351062499999</v>
      </c>
      <c r="AH1680" s="21">
        <f t="shared" si="55"/>
        <v>8.2838164273255774</v>
      </c>
    </row>
    <row r="1681" spans="1:34" s="21" customFormat="1">
      <c r="A1681" s="19" t="s">
        <v>280</v>
      </c>
      <c r="B1681" s="20">
        <v>37848</v>
      </c>
      <c r="C1681" s="21">
        <v>7.1666666666666696</v>
      </c>
      <c r="E1681" s="21">
        <v>541.66666666666663</v>
      </c>
      <c r="AB1681" s="21">
        <v>13.126153846153846</v>
      </c>
      <c r="AC1681" s="21">
        <v>16.972871794871793</v>
      </c>
      <c r="AF1681" s="21">
        <v>76.459401333333332</v>
      </c>
      <c r="AH1681" s="21">
        <f t="shared" si="55"/>
        <v>10.6687536744186</v>
      </c>
    </row>
    <row r="1682" spans="1:34" s="21" customFormat="1">
      <c r="A1682" s="19" t="s">
        <v>281</v>
      </c>
      <c r="B1682" s="20">
        <v>37848</v>
      </c>
      <c r="C1682" s="21">
        <v>7.1666666666666696</v>
      </c>
      <c r="E1682" s="21">
        <v>1000</v>
      </c>
      <c r="AB1682" s="21">
        <v>15.262987012987013</v>
      </c>
      <c r="AC1682" s="21">
        <v>15.815422077922079</v>
      </c>
      <c r="AF1682" s="21">
        <v>121.92026430208334</v>
      </c>
      <c r="AH1682" s="21">
        <f t="shared" si="55"/>
        <v>17.012129902616273</v>
      </c>
    </row>
    <row r="1683" spans="1:34" s="21" customFormat="1">
      <c r="A1683" s="19" t="s">
        <v>282</v>
      </c>
      <c r="B1683" s="20">
        <v>37848</v>
      </c>
      <c r="C1683" s="21">
        <v>7.1666666666666696</v>
      </c>
      <c r="E1683" s="21">
        <v>1000</v>
      </c>
      <c r="AB1683" s="21">
        <v>15.091304347826091</v>
      </c>
      <c r="AC1683" s="21">
        <v>14.47826086956522</v>
      </c>
      <c r="AF1683" s="21">
        <v>111.77955774999995</v>
      </c>
      <c r="AH1683" s="21">
        <f t="shared" si="55"/>
        <v>15.597147593023243</v>
      </c>
    </row>
    <row r="1684" spans="1:34" s="21" customFormat="1">
      <c r="A1684" s="19" t="s">
        <v>283</v>
      </c>
      <c r="B1684" s="20">
        <v>37848</v>
      </c>
      <c r="C1684" s="21">
        <v>7.1666666666666696</v>
      </c>
      <c r="E1684" s="21">
        <v>986.11111111111097</v>
      </c>
      <c r="AB1684" s="21">
        <v>13.532061050061053</v>
      </c>
      <c r="AC1684" s="21">
        <v>14.426871794871795</v>
      </c>
      <c r="AF1684" s="21">
        <v>96.551308625000004</v>
      </c>
      <c r="AH1684" s="21">
        <f t="shared" si="55"/>
        <v>13.472275622093019</v>
      </c>
    </row>
    <row r="1685" spans="1:34" s="21" customFormat="1">
      <c r="A1685" s="19" t="s">
        <v>284</v>
      </c>
      <c r="B1685" s="20">
        <v>37848</v>
      </c>
      <c r="C1685" s="21">
        <v>7.1666666666666696</v>
      </c>
      <c r="E1685" s="21">
        <v>270.83333333333331</v>
      </c>
      <c r="AB1685" s="21">
        <v>17.492777777777778</v>
      </c>
      <c r="AC1685" s="21">
        <v>23.141984126984124</v>
      </c>
      <c r="AF1685" s="21">
        <v>69.51253493055556</v>
      </c>
      <c r="AH1685" s="21">
        <f t="shared" si="55"/>
        <v>9.6994234786821671</v>
      </c>
    </row>
    <row r="1686" spans="1:34" s="21" customFormat="1">
      <c r="A1686" s="19" t="s">
        <v>285</v>
      </c>
      <c r="B1686" s="20">
        <v>37848</v>
      </c>
      <c r="C1686" s="21">
        <v>7.1666666666666696</v>
      </c>
      <c r="E1686" s="21">
        <v>500</v>
      </c>
      <c r="AB1686" s="21">
        <v>14.227241379310344</v>
      </c>
      <c r="AC1686" s="21">
        <v>18.908575989782886</v>
      </c>
      <c r="AF1686" s="21">
        <v>81.616178347222231</v>
      </c>
      <c r="AH1686" s="21">
        <f t="shared" si="55"/>
        <v>11.388303955426354</v>
      </c>
    </row>
    <row r="1687" spans="1:34" s="21" customFormat="1">
      <c r="A1687" s="19" t="s">
        <v>286</v>
      </c>
      <c r="B1687" s="20">
        <v>37848</v>
      </c>
      <c r="C1687" s="21">
        <v>7.1666666666666696</v>
      </c>
      <c r="E1687" s="21">
        <v>791.66666666666663</v>
      </c>
      <c r="AB1687" s="21">
        <v>10.608333333333336</v>
      </c>
      <c r="AC1687" s="21">
        <v>13.055555555555555</v>
      </c>
      <c r="AF1687" s="21">
        <v>56.937544958333341</v>
      </c>
      <c r="AH1687" s="21">
        <f t="shared" si="55"/>
        <v>7.9447737151162769</v>
      </c>
    </row>
    <row r="1688" spans="1:34" s="21" customFormat="1">
      <c r="A1688" s="19" t="s">
        <v>287</v>
      </c>
      <c r="B1688" s="20">
        <v>37848</v>
      </c>
      <c r="C1688" s="21">
        <v>7.1666666666666696</v>
      </c>
      <c r="E1688" s="21">
        <v>885.41666666666674</v>
      </c>
      <c r="AB1688" s="21">
        <v>12.894624624624623</v>
      </c>
      <c r="AC1688" s="21">
        <v>14.150270270270271</v>
      </c>
      <c r="AF1688" s="21">
        <v>82.715966906250031</v>
      </c>
      <c r="AH1688" s="21">
        <f t="shared" si="55"/>
        <v>11.541762824127906</v>
      </c>
    </row>
    <row r="1689" spans="1:34" s="21" customFormat="1">
      <c r="A1689" s="19" t="s">
        <v>278</v>
      </c>
      <c r="B1689" s="20">
        <v>38213</v>
      </c>
      <c r="C1689" s="21">
        <v>8.1666666666666696</v>
      </c>
      <c r="E1689" s="21">
        <v>986.11111111111097</v>
      </c>
      <c r="AB1689" s="21">
        <v>12.43991924255082</v>
      </c>
      <c r="AC1689" s="21">
        <v>12.761684541684538</v>
      </c>
      <c r="AF1689" s="21">
        <v>72.081932131944441</v>
      </c>
      <c r="AH1689" s="21">
        <f t="shared" si="55"/>
        <v>8.8263590365646216</v>
      </c>
    </row>
    <row r="1690" spans="1:34" s="21" customFormat="1">
      <c r="A1690" s="19" t="s">
        <v>279</v>
      </c>
      <c r="B1690" s="20">
        <v>38213</v>
      </c>
      <c r="C1690" s="21">
        <v>8.1666666666666696</v>
      </c>
      <c r="E1690" s="21">
        <v>291.66666666666669</v>
      </c>
      <c r="AB1690" s="21">
        <v>15.506593406593405</v>
      </c>
      <c r="AC1690" s="21">
        <v>22.036739926739926</v>
      </c>
      <c r="AF1690" s="21">
        <v>66.79746495833335</v>
      </c>
      <c r="AH1690" s="21">
        <f t="shared" si="55"/>
        <v>8.1792814234693871</v>
      </c>
    </row>
    <row r="1691" spans="1:34" s="21" customFormat="1">
      <c r="A1691" s="19" t="s">
        <v>280</v>
      </c>
      <c r="B1691" s="20">
        <v>38213</v>
      </c>
      <c r="C1691" s="21">
        <v>8.1666666666666696</v>
      </c>
      <c r="E1691" s="21">
        <v>541.66666666666663</v>
      </c>
      <c r="AB1691" s="21">
        <v>13.884615384615385</v>
      </c>
      <c r="AC1691" s="21">
        <v>17.18781538461538</v>
      </c>
      <c r="AF1691" s="21">
        <v>82.715828555555547</v>
      </c>
      <c r="AH1691" s="21">
        <f t="shared" si="55"/>
        <v>10.128468802721084</v>
      </c>
    </row>
    <row r="1692" spans="1:34" s="21" customFormat="1">
      <c r="A1692" s="19" t="s">
        <v>281</v>
      </c>
      <c r="B1692" s="20">
        <v>38213</v>
      </c>
      <c r="C1692" s="21">
        <v>8.1666666666666696</v>
      </c>
      <c r="E1692" s="21">
        <v>1000</v>
      </c>
      <c r="AB1692" s="21">
        <v>16.698902439024387</v>
      </c>
      <c r="AC1692" s="21">
        <v>16.827439024390241</v>
      </c>
      <c r="AF1692" s="21">
        <v>140.41839508333328</v>
      </c>
      <c r="AH1692" s="21">
        <f t="shared" si="55"/>
        <v>17.194089193877538</v>
      </c>
    </row>
    <row r="1693" spans="1:34" s="21" customFormat="1">
      <c r="A1693" s="19" t="s">
        <v>282</v>
      </c>
      <c r="B1693" s="20">
        <v>38213</v>
      </c>
      <c r="C1693" s="21">
        <v>8.1666666666666696</v>
      </c>
      <c r="E1693" s="21">
        <v>1000</v>
      </c>
      <c r="AB1693" s="21">
        <v>16.230434782608697</v>
      </c>
      <c r="AC1693" s="21">
        <v>14.4</v>
      </c>
      <c r="AF1693" s="21">
        <v>120.29289666666665</v>
      </c>
      <c r="AH1693" s="21">
        <f t="shared" ref="AH1693:AH1708" si="56">AF1693/C1693</f>
        <v>14.729742448979584</v>
      </c>
    </row>
    <row r="1694" spans="1:34" s="21" customFormat="1">
      <c r="A1694" s="19" t="s">
        <v>283</v>
      </c>
      <c r="B1694" s="20">
        <v>38213</v>
      </c>
      <c r="C1694" s="21">
        <v>8.1666666666666696</v>
      </c>
      <c r="E1694" s="21">
        <v>986.11111111111097</v>
      </c>
      <c r="AB1694" s="21">
        <v>14.783797054009819</v>
      </c>
      <c r="AC1694" s="21">
        <v>15.476359338061465</v>
      </c>
      <c r="AF1694" s="21">
        <v>112.64250208333333</v>
      </c>
      <c r="AH1694" s="21">
        <f t="shared" si="56"/>
        <v>13.792959438775505</v>
      </c>
    </row>
    <row r="1695" spans="1:34" s="21" customFormat="1">
      <c r="A1695" s="19" t="s">
        <v>284</v>
      </c>
      <c r="B1695" s="20">
        <v>38213</v>
      </c>
      <c r="C1695" s="21">
        <v>8.1666666666666696</v>
      </c>
      <c r="E1695" s="21">
        <v>270.83333333333331</v>
      </c>
      <c r="AB1695" s="21">
        <v>15.994599844599845</v>
      </c>
      <c r="AC1695" s="21">
        <v>24.348271173271172</v>
      </c>
      <c r="AF1695" s="21">
        <v>78.340143118055551</v>
      </c>
      <c r="AH1695" s="21">
        <f t="shared" si="56"/>
        <v>9.5926705858843491</v>
      </c>
    </row>
    <row r="1696" spans="1:34" s="21" customFormat="1">
      <c r="A1696" s="19" t="s">
        <v>285</v>
      </c>
      <c r="B1696" s="20">
        <v>38213</v>
      </c>
      <c r="C1696" s="21">
        <v>8.1666666666666696</v>
      </c>
      <c r="E1696" s="21">
        <v>500</v>
      </c>
      <c r="AB1696" s="21">
        <v>14.971135057471264</v>
      </c>
      <c r="AC1696" s="21">
        <v>19.945359195402293</v>
      </c>
      <c r="AF1696" s="21">
        <v>88.714305763888888</v>
      </c>
      <c r="AH1696" s="21">
        <f t="shared" si="56"/>
        <v>10.862976215986391</v>
      </c>
    </row>
    <row r="1697" spans="1:34" s="21" customFormat="1">
      <c r="A1697" s="19" t="s">
        <v>286</v>
      </c>
      <c r="B1697" s="20">
        <v>38213</v>
      </c>
      <c r="C1697" s="21">
        <v>8.1666666666666696</v>
      </c>
      <c r="E1697" s="21">
        <v>791.66666666666663</v>
      </c>
      <c r="AB1697" s="21">
        <v>11.763888888888889</v>
      </c>
      <c r="AC1697" s="21">
        <v>13.207222222222221</v>
      </c>
      <c r="AF1697" s="21">
        <v>64.379742583333339</v>
      </c>
      <c r="AH1697" s="21">
        <f t="shared" si="56"/>
        <v>7.8832337857142836</v>
      </c>
    </row>
    <row r="1698" spans="1:34" s="21" customFormat="1">
      <c r="A1698" s="19" t="s">
        <v>287</v>
      </c>
      <c r="B1698" s="20">
        <v>38213</v>
      </c>
      <c r="C1698" s="21">
        <v>8.1666666666666696</v>
      </c>
      <c r="E1698" s="21">
        <v>885.41666666666674</v>
      </c>
      <c r="AB1698" s="21">
        <v>13.833415233415234</v>
      </c>
      <c r="AC1698" s="21">
        <v>14.783968058968062</v>
      </c>
      <c r="AF1698" s="21">
        <v>95.011292281249993</v>
      </c>
      <c r="AH1698" s="21">
        <f t="shared" si="56"/>
        <v>11.63403578954081</v>
      </c>
    </row>
    <row r="1699" spans="1:34" s="21" customFormat="1">
      <c r="A1699" s="19" t="s">
        <v>278</v>
      </c>
      <c r="B1699" s="20">
        <v>38670</v>
      </c>
      <c r="C1699" s="21">
        <v>9.4166666666666696</v>
      </c>
      <c r="E1699" s="21">
        <v>986.11111111111097</v>
      </c>
      <c r="AB1699" s="21">
        <v>13.650321166661437</v>
      </c>
      <c r="AC1699" s="21">
        <v>13.428008714391822</v>
      </c>
      <c r="AF1699" s="21">
        <v>83.335979993055545</v>
      </c>
      <c r="AH1699" s="21">
        <f t="shared" si="56"/>
        <v>8.8498385833333302</v>
      </c>
    </row>
    <row r="1700" spans="1:34" s="21" customFormat="1">
      <c r="A1700" s="19" t="s">
        <v>279</v>
      </c>
      <c r="B1700" s="20">
        <v>38670</v>
      </c>
      <c r="C1700" s="21">
        <v>9.4166666666666696</v>
      </c>
      <c r="E1700" s="21">
        <v>291.66666666666669</v>
      </c>
      <c r="AB1700" s="21">
        <v>17.228058608058607</v>
      </c>
      <c r="AC1700" s="21">
        <v>23.467941391941395</v>
      </c>
      <c r="AF1700" s="21">
        <v>83.321548124999993</v>
      </c>
      <c r="AH1700" s="21">
        <f t="shared" si="56"/>
        <v>8.8483059955752168</v>
      </c>
    </row>
    <row r="1701" spans="1:34" s="21" customFormat="1">
      <c r="A1701" s="19" t="s">
        <v>280</v>
      </c>
      <c r="B1701" s="20">
        <v>38670</v>
      </c>
      <c r="C1701" s="21">
        <v>9.4166666666666696</v>
      </c>
      <c r="E1701" s="21">
        <v>541.66666666666663</v>
      </c>
      <c r="AB1701" s="21">
        <v>15.245146853146855</v>
      </c>
      <c r="AC1701" s="21">
        <v>18.682846620046618</v>
      </c>
      <c r="AF1701" s="21">
        <v>98.7570104375</v>
      </c>
      <c r="AH1701" s="21">
        <f t="shared" si="56"/>
        <v>10.48747013495575</v>
      </c>
    </row>
    <row r="1702" spans="1:34" s="21" customFormat="1">
      <c r="A1702" s="19" t="s">
        <v>281</v>
      </c>
      <c r="B1702" s="20">
        <v>38670</v>
      </c>
      <c r="C1702" s="21">
        <v>9.4166666666666696</v>
      </c>
      <c r="E1702" s="21">
        <v>1000</v>
      </c>
      <c r="AB1702" s="21">
        <v>18.436585365853659</v>
      </c>
      <c r="AC1702" s="21">
        <v>17.715731707317072</v>
      </c>
      <c r="AF1702" s="21">
        <v>165.70275003125005</v>
      </c>
      <c r="AH1702" s="21">
        <f t="shared" si="56"/>
        <v>17.596752215707966</v>
      </c>
    </row>
    <row r="1703" spans="1:34" s="21" customFormat="1">
      <c r="A1703" s="19" t="s">
        <v>282</v>
      </c>
      <c r="B1703" s="20">
        <v>38670</v>
      </c>
      <c r="C1703" s="21">
        <v>9.4166666666666696</v>
      </c>
      <c r="E1703" s="21">
        <v>1000</v>
      </c>
      <c r="AB1703" s="21">
        <v>17.711111111111109</v>
      </c>
      <c r="AC1703" s="21">
        <v>16.083555555555559</v>
      </c>
      <c r="AF1703" s="21">
        <v>155.4800405</v>
      </c>
      <c r="AH1703" s="21">
        <f t="shared" si="56"/>
        <v>16.511154743362827</v>
      </c>
    </row>
    <row r="1704" spans="1:34" s="21" customFormat="1">
      <c r="A1704" s="19" t="s">
        <v>283</v>
      </c>
      <c r="B1704" s="20">
        <v>38670</v>
      </c>
      <c r="C1704" s="21">
        <v>9.4166666666666696</v>
      </c>
      <c r="E1704" s="21">
        <v>986.11111111111097</v>
      </c>
      <c r="AB1704" s="21">
        <v>16.052512294903597</v>
      </c>
      <c r="AC1704" s="21">
        <v>16.592349088218654</v>
      </c>
      <c r="AF1704" s="21">
        <v>128.68741955555552</v>
      </c>
      <c r="AH1704" s="21">
        <f t="shared" si="56"/>
        <v>13.665920660766954</v>
      </c>
    </row>
    <row r="1705" spans="1:34" s="21" customFormat="1">
      <c r="A1705" s="19" t="s">
        <v>284</v>
      </c>
      <c r="B1705" s="20">
        <v>38670</v>
      </c>
      <c r="C1705" s="21">
        <v>9.4166666666666696</v>
      </c>
      <c r="E1705" s="21">
        <v>270.83333333333331</v>
      </c>
      <c r="AB1705" s="21">
        <v>17.384615384615383</v>
      </c>
      <c r="AC1705" s="21">
        <v>25.970442890442886</v>
      </c>
      <c r="AF1705" s="21">
        <v>93.94720481249999</v>
      </c>
      <c r="AH1705" s="21">
        <f t="shared" si="56"/>
        <v>9.9766943163716775</v>
      </c>
    </row>
    <row r="1706" spans="1:34" s="21" customFormat="1">
      <c r="A1706" s="19" t="s">
        <v>285</v>
      </c>
      <c r="B1706" s="20">
        <v>38670</v>
      </c>
      <c r="C1706" s="21">
        <v>9.4166666666666696</v>
      </c>
      <c r="E1706" s="21">
        <v>500</v>
      </c>
      <c r="AB1706" s="21">
        <v>16.427347303443792</v>
      </c>
      <c r="AC1706" s="21">
        <v>21.658609486679655</v>
      </c>
      <c r="AF1706" s="21">
        <v>109.65660502083334</v>
      </c>
      <c r="AH1706" s="21">
        <f t="shared" si="56"/>
        <v>11.644949205752209</v>
      </c>
    </row>
    <row r="1707" spans="1:34" s="21" customFormat="1">
      <c r="A1707" s="19" t="s">
        <v>286</v>
      </c>
      <c r="B1707" s="20">
        <v>38670</v>
      </c>
      <c r="C1707" s="21">
        <v>9.4166666666666696</v>
      </c>
      <c r="E1707" s="21">
        <v>791.66666666666663</v>
      </c>
      <c r="AB1707" s="21">
        <v>13.454545454545453</v>
      </c>
      <c r="AC1707" s="21">
        <v>15.563939393939398</v>
      </c>
      <c r="AF1707" s="21">
        <v>83.571763625000031</v>
      </c>
      <c r="AH1707" s="21">
        <f t="shared" si="56"/>
        <v>8.8748775530973454</v>
      </c>
    </row>
    <row r="1708" spans="1:34" s="21" customFormat="1">
      <c r="A1708" s="19" t="s">
        <v>287</v>
      </c>
      <c r="B1708" s="20">
        <v>38670</v>
      </c>
      <c r="C1708" s="21">
        <v>9.4166666666666696</v>
      </c>
      <c r="E1708" s="21">
        <v>885.41666666666674</v>
      </c>
      <c r="AB1708" s="21">
        <v>15.413230672532995</v>
      </c>
      <c r="AC1708" s="21">
        <v>15.847985543683219</v>
      </c>
      <c r="AF1708" s="21">
        <v>116.26942380208334</v>
      </c>
      <c r="AH1708" s="21">
        <f t="shared" si="56"/>
        <v>12.347195448008847</v>
      </c>
    </row>
    <row r="1709" spans="1:34" s="21" customFormat="1">
      <c r="A1709" s="19" t="s">
        <v>278</v>
      </c>
      <c r="B1709" s="20">
        <v>39339</v>
      </c>
      <c r="C1709" s="21">
        <v>11.25</v>
      </c>
      <c r="E1709" s="21">
        <v>597.22222222222217</v>
      </c>
    </row>
    <row r="1710" spans="1:34" s="21" customFormat="1">
      <c r="A1710" s="19" t="s">
        <v>279</v>
      </c>
      <c r="B1710" s="20">
        <v>39339</v>
      </c>
      <c r="C1710" s="21">
        <v>11.25</v>
      </c>
    </row>
    <row r="1711" spans="1:34" s="21" customFormat="1">
      <c r="A1711" s="19" t="s">
        <v>280</v>
      </c>
      <c r="B1711" s="20">
        <v>39339</v>
      </c>
      <c r="C1711" s="21">
        <v>11.25</v>
      </c>
      <c r="E1711" s="21">
        <v>361.11111111111109</v>
      </c>
    </row>
    <row r="1712" spans="1:34" s="21" customFormat="1">
      <c r="A1712" s="19" t="s">
        <v>281</v>
      </c>
      <c r="B1712" s="20">
        <v>39339</v>
      </c>
      <c r="C1712" s="21">
        <v>11.25</v>
      </c>
      <c r="E1712" s="21">
        <v>1031.25</v>
      </c>
    </row>
    <row r="1713" spans="1:5" s="21" customFormat="1">
      <c r="A1713" s="19" t="s">
        <v>282</v>
      </c>
      <c r="B1713" s="20">
        <v>39339</v>
      </c>
      <c r="C1713" s="21">
        <v>11.25</v>
      </c>
      <c r="E1713" s="21">
        <v>520.83333333333337</v>
      </c>
    </row>
    <row r="1714" spans="1:5" s="21" customFormat="1">
      <c r="A1714" s="19" t="s">
        <v>283</v>
      </c>
      <c r="B1714" s="20">
        <v>39339</v>
      </c>
      <c r="C1714" s="21">
        <v>11.25</v>
      </c>
      <c r="E1714" s="21">
        <v>680.55555555555554</v>
      </c>
    </row>
    <row r="1715" spans="1:5" s="21" customFormat="1">
      <c r="A1715" s="19" t="s">
        <v>284</v>
      </c>
      <c r="B1715" s="20">
        <v>39339</v>
      </c>
      <c r="C1715" s="21">
        <v>11.25</v>
      </c>
    </row>
    <row r="1716" spans="1:5" s="21" customFormat="1">
      <c r="A1716" s="19" t="s">
        <v>285</v>
      </c>
      <c r="B1716" s="20">
        <v>39339</v>
      </c>
      <c r="C1716" s="21">
        <v>11.25</v>
      </c>
      <c r="E1716" s="21">
        <v>354.16666666666669</v>
      </c>
    </row>
    <row r="1717" spans="1:5" s="21" customFormat="1">
      <c r="A1717" s="19" t="s">
        <v>286</v>
      </c>
      <c r="B1717" s="20">
        <v>39339</v>
      </c>
      <c r="C1717" s="21">
        <v>11.25</v>
      </c>
      <c r="E1717" s="21">
        <v>1250</v>
      </c>
    </row>
    <row r="1718" spans="1:5" s="21" customFormat="1">
      <c r="A1718" s="19" t="s">
        <v>287</v>
      </c>
      <c r="B1718" s="20">
        <v>39339</v>
      </c>
      <c r="C1718" s="21">
        <v>11.25</v>
      </c>
      <c r="E1718" s="21">
        <v>604.16666666666674</v>
      </c>
    </row>
    <row r="1719" spans="1:5" s="21" customFormat="1">
      <c r="A1719" s="19" t="s">
        <v>278</v>
      </c>
      <c r="B1719" s="20">
        <v>39735</v>
      </c>
      <c r="C1719" s="21">
        <v>12.3333333333333</v>
      </c>
      <c r="E1719" s="21">
        <v>1083.3333333333333</v>
      </c>
    </row>
    <row r="1720" spans="1:5" s="21" customFormat="1">
      <c r="A1720" s="19" t="s">
        <v>279</v>
      </c>
      <c r="B1720" s="20">
        <v>39735</v>
      </c>
      <c r="C1720" s="21">
        <v>12.3333333333333</v>
      </c>
      <c r="E1720" s="21">
        <v>256.94444444444446</v>
      </c>
    </row>
    <row r="1721" spans="1:5" s="21" customFormat="1">
      <c r="A1721" s="19" t="s">
        <v>280</v>
      </c>
      <c r="B1721" s="20">
        <v>39735</v>
      </c>
      <c r="C1721" s="21">
        <v>12.3333333333333</v>
      </c>
      <c r="E1721" s="21">
        <v>520.83333333333337</v>
      </c>
    </row>
    <row r="1722" spans="1:5" s="21" customFormat="1">
      <c r="A1722" s="19" t="s">
        <v>281</v>
      </c>
      <c r="B1722" s="20">
        <v>39735</v>
      </c>
      <c r="C1722" s="21">
        <v>12.3333333333333</v>
      </c>
      <c r="E1722" s="21">
        <v>1208.3333333333333</v>
      </c>
    </row>
    <row r="1723" spans="1:5" s="21" customFormat="1">
      <c r="A1723" s="19" t="s">
        <v>282</v>
      </c>
      <c r="B1723" s="20">
        <v>39735</v>
      </c>
      <c r="C1723" s="21">
        <v>12.3333333333333</v>
      </c>
      <c r="E1723" s="21">
        <v>666.66666666666663</v>
      </c>
    </row>
    <row r="1724" spans="1:5" s="21" customFormat="1">
      <c r="A1724" s="19" t="s">
        <v>283</v>
      </c>
      <c r="B1724" s="20">
        <v>39735</v>
      </c>
      <c r="C1724" s="21">
        <v>12.3333333333333</v>
      </c>
      <c r="E1724" s="21">
        <v>965.27777777777783</v>
      </c>
    </row>
    <row r="1725" spans="1:5" s="21" customFormat="1">
      <c r="A1725" s="19" t="s">
        <v>284</v>
      </c>
      <c r="B1725" s="20">
        <v>39735</v>
      </c>
      <c r="C1725" s="21">
        <v>12.3333333333333</v>
      </c>
      <c r="E1725" s="21">
        <v>236.11111111111109</v>
      </c>
    </row>
    <row r="1726" spans="1:5" s="21" customFormat="1">
      <c r="A1726" s="19" t="s">
        <v>285</v>
      </c>
      <c r="B1726" s="20">
        <v>39735</v>
      </c>
      <c r="C1726" s="21">
        <v>12.3333333333333</v>
      </c>
      <c r="E1726" s="21">
        <v>479.16666666666669</v>
      </c>
    </row>
    <row r="1727" spans="1:5" s="21" customFormat="1">
      <c r="A1727" s="19" t="s">
        <v>286</v>
      </c>
      <c r="B1727" s="20">
        <v>39735</v>
      </c>
      <c r="C1727" s="21">
        <v>12.3333333333333</v>
      </c>
      <c r="E1727" s="21">
        <v>1250</v>
      </c>
    </row>
    <row r="1728" spans="1:5" s="21" customFormat="1">
      <c r="A1728" s="19" t="s">
        <v>287</v>
      </c>
      <c r="B1728" s="20">
        <v>39735</v>
      </c>
      <c r="C1728" s="21">
        <v>12.3333333333333</v>
      </c>
      <c r="E1728" s="21">
        <v>718.75</v>
      </c>
    </row>
    <row r="1729" spans="1:5" s="21" customFormat="1">
      <c r="A1729" s="19" t="s">
        <v>278</v>
      </c>
      <c r="B1729" s="20">
        <v>40070</v>
      </c>
      <c r="C1729" s="21">
        <v>13.25</v>
      </c>
      <c r="E1729" s="21">
        <v>555.55555555555554</v>
      </c>
    </row>
    <row r="1730" spans="1:5" s="21" customFormat="1">
      <c r="A1730" s="19" t="s">
        <v>279</v>
      </c>
      <c r="B1730" s="20">
        <v>40070</v>
      </c>
      <c r="C1730" s="21">
        <v>13.25</v>
      </c>
      <c r="E1730" s="21">
        <v>152.77777777777777</v>
      </c>
    </row>
    <row r="1731" spans="1:5" s="21" customFormat="1">
      <c r="A1731" s="19" t="s">
        <v>280</v>
      </c>
      <c r="B1731" s="20">
        <v>40070</v>
      </c>
      <c r="C1731" s="21">
        <v>13.25</v>
      </c>
      <c r="E1731" s="21">
        <v>368.05555555555549</v>
      </c>
    </row>
    <row r="1732" spans="1:5" s="21" customFormat="1">
      <c r="A1732" s="19" t="s">
        <v>281</v>
      </c>
      <c r="B1732" s="20">
        <v>40070</v>
      </c>
      <c r="C1732" s="21">
        <v>13.25</v>
      </c>
      <c r="E1732" s="21">
        <v>989.58333333333337</v>
      </c>
    </row>
    <row r="1733" spans="1:5" s="21" customFormat="1">
      <c r="A1733" s="19" t="s">
        <v>282</v>
      </c>
      <c r="B1733" s="20">
        <v>40070</v>
      </c>
      <c r="C1733" s="21">
        <v>13.25</v>
      </c>
      <c r="E1733" s="21">
        <v>458.33333333333331</v>
      </c>
    </row>
    <row r="1734" spans="1:5" s="21" customFormat="1">
      <c r="A1734" s="19" t="s">
        <v>283</v>
      </c>
      <c r="B1734" s="20">
        <v>40070</v>
      </c>
      <c r="C1734" s="21">
        <v>13.25</v>
      </c>
      <c r="E1734" s="21">
        <v>659.72222222222229</v>
      </c>
    </row>
    <row r="1735" spans="1:5" s="21" customFormat="1">
      <c r="A1735" s="19" t="s">
        <v>284</v>
      </c>
      <c r="B1735" s="20">
        <v>40070</v>
      </c>
      <c r="C1735" s="21">
        <v>13.25</v>
      </c>
      <c r="E1735" s="21">
        <v>145.83333333333334</v>
      </c>
    </row>
    <row r="1736" spans="1:5" s="21" customFormat="1">
      <c r="A1736" s="19" t="s">
        <v>285</v>
      </c>
      <c r="B1736" s="20">
        <v>40070</v>
      </c>
      <c r="C1736" s="21">
        <v>13.25</v>
      </c>
      <c r="E1736" s="21">
        <v>333.33333333333331</v>
      </c>
    </row>
    <row r="1737" spans="1:5" s="21" customFormat="1">
      <c r="A1737" s="19" t="s">
        <v>286</v>
      </c>
      <c r="B1737" s="20">
        <v>40070</v>
      </c>
      <c r="C1737" s="21">
        <v>13.25</v>
      </c>
      <c r="E1737" s="21">
        <v>916.66666666666663</v>
      </c>
    </row>
    <row r="1738" spans="1:5" s="21" customFormat="1">
      <c r="A1738" s="19" t="s">
        <v>287</v>
      </c>
      <c r="B1738" s="20">
        <v>40070</v>
      </c>
      <c r="C1738" s="21">
        <v>13.25</v>
      </c>
      <c r="E1738" s="21">
        <v>552.08333333333326</v>
      </c>
    </row>
    <row r="1739" spans="1:5" s="21" customFormat="1">
      <c r="A1739" s="19" t="s">
        <v>278</v>
      </c>
      <c r="B1739" s="20">
        <v>40435</v>
      </c>
      <c r="C1739" s="21">
        <v>14.25</v>
      </c>
      <c r="E1739" s="21">
        <v>1020.8333333333334</v>
      </c>
    </row>
    <row r="1740" spans="1:5" s="21" customFormat="1">
      <c r="A1740" s="19" t="s">
        <v>279</v>
      </c>
      <c r="B1740" s="20">
        <v>40435</v>
      </c>
      <c r="C1740" s="21">
        <v>14.25</v>
      </c>
      <c r="E1740" s="21">
        <v>354.16666666666669</v>
      </c>
    </row>
    <row r="1741" spans="1:5" s="21" customFormat="1">
      <c r="A1741" s="19" t="s">
        <v>280</v>
      </c>
      <c r="B1741" s="20">
        <v>40435</v>
      </c>
      <c r="C1741" s="21">
        <v>14.25</v>
      </c>
      <c r="E1741" s="21">
        <v>527.77777777777783</v>
      </c>
    </row>
    <row r="1742" spans="1:5" s="21" customFormat="1">
      <c r="A1742" s="19" t="s">
        <v>281</v>
      </c>
      <c r="B1742" s="20">
        <v>40435</v>
      </c>
      <c r="C1742" s="21">
        <v>14.25</v>
      </c>
      <c r="E1742" s="21">
        <v>1156.25</v>
      </c>
    </row>
    <row r="1743" spans="1:5" s="21" customFormat="1">
      <c r="A1743" s="19" t="s">
        <v>282</v>
      </c>
      <c r="B1743" s="20">
        <v>40435</v>
      </c>
      <c r="C1743" s="21">
        <v>14.25</v>
      </c>
      <c r="E1743" s="21">
        <v>562.5</v>
      </c>
    </row>
    <row r="1744" spans="1:5" s="21" customFormat="1">
      <c r="A1744" s="19" t="s">
        <v>283</v>
      </c>
      <c r="B1744" s="20">
        <v>40435</v>
      </c>
      <c r="C1744" s="21">
        <v>14.25</v>
      </c>
      <c r="E1744" s="21">
        <v>979.16666666666663</v>
      </c>
    </row>
    <row r="1745" spans="1:5" s="21" customFormat="1">
      <c r="A1745" s="19" t="s">
        <v>284</v>
      </c>
      <c r="B1745" s="20">
        <v>40435</v>
      </c>
      <c r="C1745" s="21">
        <v>14.25</v>
      </c>
      <c r="E1745" s="21">
        <v>340.27777777777777</v>
      </c>
    </row>
    <row r="1746" spans="1:5" s="21" customFormat="1">
      <c r="A1746" s="19" t="s">
        <v>285</v>
      </c>
      <c r="B1746" s="20">
        <v>40435</v>
      </c>
      <c r="C1746" s="21">
        <v>14.25</v>
      </c>
      <c r="E1746" s="21">
        <v>888.8888888888888</v>
      </c>
    </row>
    <row r="1747" spans="1:5" s="21" customFormat="1">
      <c r="A1747" s="19" t="s">
        <v>286</v>
      </c>
      <c r="B1747" s="20">
        <v>40435</v>
      </c>
      <c r="C1747" s="21">
        <v>14.25</v>
      </c>
      <c r="E1747" s="21">
        <v>1166.6666666666667</v>
      </c>
    </row>
    <row r="1748" spans="1:5" s="21" customFormat="1">
      <c r="A1748" s="19" t="s">
        <v>287</v>
      </c>
      <c r="B1748" s="20">
        <v>40435</v>
      </c>
      <c r="C1748" s="21">
        <v>14.25</v>
      </c>
      <c r="E1748" s="21">
        <v>656.25</v>
      </c>
    </row>
    <row r="1749" spans="1:5" s="21" customFormat="1">
      <c r="A1749" s="19" t="s">
        <v>278</v>
      </c>
      <c r="B1749" s="20">
        <v>40983</v>
      </c>
      <c r="C1749" s="21">
        <v>15.75</v>
      </c>
      <c r="E1749" s="21">
        <v>1020.8333333333334</v>
      </c>
    </row>
    <row r="1750" spans="1:5" s="21" customFormat="1">
      <c r="A1750" s="19" t="s">
        <v>279</v>
      </c>
      <c r="B1750" s="20">
        <v>40983</v>
      </c>
      <c r="C1750" s="21">
        <v>15.75</v>
      </c>
      <c r="E1750" s="21">
        <v>354.16666666666663</v>
      </c>
    </row>
    <row r="1751" spans="1:5" s="21" customFormat="1">
      <c r="A1751" s="19" t="s">
        <v>280</v>
      </c>
      <c r="B1751" s="20">
        <v>40983</v>
      </c>
      <c r="C1751" s="21">
        <v>15.75</v>
      </c>
      <c r="E1751" s="21">
        <v>534.72222222222229</v>
      </c>
    </row>
    <row r="1752" spans="1:5" s="21" customFormat="1">
      <c r="A1752" s="19" t="s">
        <v>281</v>
      </c>
      <c r="B1752" s="20">
        <v>40983</v>
      </c>
      <c r="C1752" s="21">
        <v>15.75</v>
      </c>
      <c r="E1752" s="21">
        <v>1187.5</v>
      </c>
    </row>
    <row r="1753" spans="1:5" s="21" customFormat="1">
      <c r="A1753" s="19" t="s">
        <v>282</v>
      </c>
      <c r="B1753" s="20">
        <v>40983</v>
      </c>
      <c r="C1753" s="21">
        <v>15.75</v>
      </c>
    </row>
    <row r="1754" spans="1:5" s="21" customFormat="1">
      <c r="A1754" s="19" t="s">
        <v>283</v>
      </c>
      <c r="B1754" s="20">
        <v>40983</v>
      </c>
      <c r="C1754" s="21">
        <v>15.75</v>
      </c>
      <c r="E1754" s="21">
        <v>965.27777777777783</v>
      </c>
    </row>
    <row r="1755" spans="1:5" s="21" customFormat="1">
      <c r="A1755" s="19" t="s">
        <v>284</v>
      </c>
      <c r="B1755" s="20">
        <v>40983</v>
      </c>
      <c r="C1755" s="21">
        <v>15.75</v>
      </c>
      <c r="E1755" s="21">
        <v>333.33333333333337</v>
      </c>
    </row>
    <row r="1756" spans="1:5" s="21" customFormat="1">
      <c r="A1756" s="19" t="s">
        <v>285</v>
      </c>
      <c r="B1756" s="20">
        <v>40983</v>
      </c>
      <c r="C1756" s="21">
        <v>15.75</v>
      </c>
      <c r="E1756" s="21">
        <v>625</v>
      </c>
    </row>
    <row r="1757" spans="1:5" s="21" customFormat="1">
      <c r="A1757" s="19" t="s">
        <v>286</v>
      </c>
      <c r="B1757" s="20">
        <v>40983</v>
      </c>
      <c r="C1757" s="21">
        <v>15.75</v>
      </c>
      <c r="E1757" s="21">
        <v>1187.5</v>
      </c>
    </row>
    <row r="1758" spans="1:5" s="21" customFormat="1">
      <c r="A1758" s="19" t="s">
        <v>287</v>
      </c>
      <c r="B1758" s="20">
        <v>40983</v>
      </c>
      <c r="C1758" s="21">
        <v>15.75</v>
      </c>
      <c r="E1758" s="21">
        <v>666.66666666666674</v>
      </c>
    </row>
    <row r="1759" spans="1:5" s="21" customFormat="1">
      <c r="A1759" s="19" t="s">
        <v>278</v>
      </c>
      <c r="B1759" s="20">
        <v>41014</v>
      </c>
      <c r="C1759" s="21">
        <v>15.8333333333333</v>
      </c>
      <c r="E1759" s="21">
        <v>1062.5</v>
      </c>
    </row>
    <row r="1760" spans="1:5" s="21" customFormat="1">
      <c r="A1760" s="19" t="s">
        <v>279</v>
      </c>
      <c r="B1760" s="20">
        <v>41014</v>
      </c>
      <c r="C1760" s="21">
        <v>15.8333333333333</v>
      </c>
      <c r="E1760" s="21">
        <v>375</v>
      </c>
    </row>
    <row r="1761" spans="1:5" s="21" customFormat="1">
      <c r="A1761" s="19" t="s">
        <v>280</v>
      </c>
      <c r="B1761" s="20">
        <v>41014</v>
      </c>
      <c r="C1761" s="21">
        <v>15.8333333333333</v>
      </c>
    </row>
    <row r="1762" spans="1:5" s="21" customFormat="1">
      <c r="A1762" s="19" t="s">
        <v>281</v>
      </c>
      <c r="B1762" s="20">
        <v>41014</v>
      </c>
      <c r="C1762" s="21">
        <v>15.8333333333333</v>
      </c>
      <c r="E1762" s="21">
        <v>1250</v>
      </c>
    </row>
    <row r="1763" spans="1:5" s="21" customFormat="1">
      <c r="A1763" s="19" t="s">
        <v>282</v>
      </c>
      <c r="B1763" s="20">
        <v>41014</v>
      </c>
      <c r="C1763" s="21">
        <v>15.8333333333333</v>
      </c>
      <c r="E1763" s="21">
        <v>625</v>
      </c>
    </row>
    <row r="1764" spans="1:5" s="21" customFormat="1">
      <c r="A1764" s="19" t="s">
        <v>283</v>
      </c>
      <c r="B1764" s="20">
        <v>41014</v>
      </c>
      <c r="C1764" s="21">
        <v>15.8333333333333</v>
      </c>
    </row>
    <row r="1765" spans="1:5" s="21" customFormat="1">
      <c r="A1765" s="19" t="s">
        <v>284</v>
      </c>
      <c r="B1765" s="20">
        <v>41014</v>
      </c>
      <c r="C1765" s="21">
        <v>15.8333333333333</v>
      </c>
      <c r="E1765" s="21">
        <v>333.33333333333331</v>
      </c>
    </row>
    <row r="1766" spans="1:5" s="21" customFormat="1">
      <c r="A1766" s="19" t="s">
        <v>285</v>
      </c>
      <c r="B1766" s="20">
        <v>41014</v>
      </c>
      <c r="C1766" s="21">
        <v>15.8333333333333</v>
      </c>
      <c r="E1766" s="21">
        <v>458.33333333333331</v>
      </c>
    </row>
    <row r="1767" spans="1:5" s="21" customFormat="1">
      <c r="A1767" s="19" t="s">
        <v>286</v>
      </c>
      <c r="B1767" s="20">
        <v>41014</v>
      </c>
      <c r="C1767" s="21">
        <v>15.8333333333333</v>
      </c>
    </row>
    <row r="1768" spans="1:5" s="21" customFormat="1">
      <c r="A1768" s="19" t="s">
        <v>287</v>
      </c>
      <c r="B1768" s="20">
        <v>41014</v>
      </c>
      <c r="C1768" s="21">
        <v>15.8333333333333</v>
      </c>
    </row>
    <row r="1769" spans="1:5" s="21" customFormat="1">
      <c r="A1769" s="19" t="s">
        <v>278</v>
      </c>
      <c r="B1769" s="20">
        <v>41561</v>
      </c>
      <c r="C1769" s="21">
        <v>17.3333333333333</v>
      </c>
    </row>
    <row r="1770" spans="1:5" s="21" customFormat="1">
      <c r="A1770" s="19" t="s">
        <v>279</v>
      </c>
      <c r="B1770" s="20">
        <v>41561</v>
      </c>
      <c r="C1770" s="21">
        <v>17.3333333333333</v>
      </c>
    </row>
    <row r="1771" spans="1:5" s="21" customFormat="1">
      <c r="A1771" s="19" t="s">
        <v>280</v>
      </c>
      <c r="B1771" s="20">
        <v>41561</v>
      </c>
      <c r="C1771" s="21">
        <v>17.3333333333333</v>
      </c>
    </row>
    <row r="1772" spans="1:5" s="21" customFormat="1">
      <c r="A1772" s="19" t="s">
        <v>281</v>
      </c>
      <c r="B1772" s="20">
        <v>41561</v>
      </c>
      <c r="C1772" s="21">
        <v>17.3333333333333</v>
      </c>
    </row>
    <row r="1773" spans="1:5" s="21" customFormat="1">
      <c r="A1773" s="19" t="s">
        <v>282</v>
      </c>
      <c r="B1773" s="20">
        <v>41561</v>
      </c>
      <c r="C1773" s="21">
        <v>17.3333333333333</v>
      </c>
    </row>
    <row r="1774" spans="1:5" s="21" customFormat="1">
      <c r="A1774" s="19" t="s">
        <v>283</v>
      </c>
      <c r="B1774" s="20">
        <v>41561</v>
      </c>
      <c r="C1774" s="21">
        <v>17.3333333333333</v>
      </c>
    </row>
    <row r="1775" spans="1:5" s="21" customFormat="1">
      <c r="A1775" s="19" t="s">
        <v>284</v>
      </c>
      <c r="B1775" s="20">
        <v>41561</v>
      </c>
      <c r="C1775" s="21">
        <v>17.3333333333333</v>
      </c>
    </row>
    <row r="1776" spans="1:5" s="21" customFormat="1">
      <c r="A1776" s="19" t="s">
        <v>285</v>
      </c>
      <c r="B1776" s="20">
        <v>41561</v>
      </c>
      <c r="C1776" s="21">
        <v>17.3333333333333</v>
      </c>
    </row>
    <row r="1777" spans="1:23" s="21" customFormat="1">
      <c r="A1777" s="19" t="s">
        <v>286</v>
      </c>
      <c r="B1777" s="20">
        <v>41561</v>
      </c>
      <c r="C1777" s="21">
        <v>17.3333333333333</v>
      </c>
    </row>
    <row r="1778" spans="1:23" s="21" customFormat="1">
      <c r="A1778" s="19" t="s">
        <v>287</v>
      </c>
      <c r="B1778" s="20">
        <v>41561</v>
      </c>
      <c r="C1778" s="21">
        <v>17.3333333333333</v>
      </c>
    </row>
    <row r="1779" spans="1:23" s="21" customFormat="1">
      <c r="A1779" s="19" t="s">
        <v>279</v>
      </c>
      <c r="B1779" s="20">
        <v>36089</v>
      </c>
      <c r="C1779" s="21">
        <v>2.3491261415028162</v>
      </c>
      <c r="W1779" s="21">
        <v>0.91600000000000004</v>
      </c>
    </row>
    <row r="1780" spans="1:23" s="21" customFormat="1">
      <c r="A1780" s="19" t="s">
        <v>280</v>
      </c>
      <c r="B1780" s="20">
        <v>36089</v>
      </c>
      <c r="C1780" s="21">
        <v>2.3491261415028162</v>
      </c>
      <c r="W1780" s="21">
        <v>0.93133333333333301</v>
      </c>
    </row>
    <row r="1781" spans="1:23" s="21" customFormat="1">
      <c r="A1781" s="19" t="s">
        <v>278</v>
      </c>
      <c r="B1781" s="20">
        <v>36089</v>
      </c>
      <c r="C1781" s="21">
        <v>2.3491261415028162</v>
      </c>
      <c r="W1781" s="21">
        <v>1.7766666666666699</v>
      </c>
    </row>
    <row r="1782" spans="1:23" s="21" customFormat="1">
      <c r="A1782" s="19" t="s">
        <v>284</v>
      </c>
      <c r="B1782" s="20">
        <v>36089</v>
      </c>
      <c r="C1782" s="21">
        <v>2.3491261415028162</v>
      </c>
      <c r="W1782" s="21">
        <v>1.3236666666666701</v>
      </c>
    </row>
    <row r="1783" spans="1:23" s="21" customFormat="1">
      <c r="A1783" s="19" t="s">
        <v>285</v>
      </c>
      <c r="B1783" s="20">
        <v>36089</v>
      </c>
      <c r="C1783" s="21">
        <v>2.3491261415028162</v>
      </c>
      <c r="W1783" s="21">
        <v>1.0469999999999999</v>
      </c>
    </row>
    <row r="1784" spans="1:23" s="21" customFormat="1">
      <c r="A1784" s="19" t="s">
        <v>283</v>
      </c>
      <c r="B1784" s="20">
        <v>36089</v>
      </c>
      <c r="C1784" s="21">
        <v>2.3491261415028162</v>
      </c>
      <c r="W1784" s="21">
        <v>1.6056666666666699</v>
      </c>
    </row>
    <row r="1785" spans="1:23" s="21" customFormat="1">
      <c r="A1785" s="19" t="s">
        <v>286</v>
      </c>
      <c r="B1785" s="20">
        <v>36089</v>
      </c>
      <c r="C1785" s="21">
        <v>2.3491261415028162</v>
      </c>
      <c r="W1785" s="21">
        <v>1.379</v>
      </c>
    </row>
    <row r="1786" spans="1:23" s="21" customFormat="1">
      <c r="A1786" s="19" t="s">
        <v>281</v>
      </c>
      <c r="B1786" s="20">
        <v>36089</v>
      </c>
      <c r="C1786" s="21">
        <v>2.3491261415028162</v>
      </c>
      <c r="W1786" s="21">
        <v>1.81666666666667</v>
      </c>
    </row>
    <row r="1787" spans="1:23" s="21" customFormat="1">
      <c r="A1787" s="19" t="s">
        <v>279</v>
      </c>
      <c r="B1787" s="20">
        <v>36215</v>
      </c>
      <c r="C1787" s="21">
        <v>2.6941027077374957</v>
      </c>
      <c r="W1787" s="21">
        <v>0.81</v>
      </c>
    </row>
    <row r="1788" spans="1:23" s="21" customFormat="1">
      <c r="A1788" s="19" t="s">
        <v>280</v>
      </c>
      <c r="B1788" s="20">
        <v>36215</v>
      </c>
      <c r="C1788" s="21">
        <v>2.6941027077374957</v>
      </c>
      <c r="W1788" s="21">
        <v>1.1779999999999999</v>
      </c>
    </row>
    <row r="1789" spans="1:23" s="21" customFormat="1">
      <c r="A1789" s="19" t="s">
        <v>278</v>
      </c>
      <c r="B1789" s="20">
        <v>36215</v>
      </c>
      <c r="C1789" s="21">
        <v>2.6941027077374957</v>
      </c>
      <c r="W1789" s="21">
        <v>1.9830000000000001</v>
      </c>
    </row>
    <row r="1790" spans="1:23" s="21" customFormat="1">
      <c r="A1790" s="19" t="s">
        <v>284</v>
      </c>
      <c r="B1790" s="20">
        <v>36215</v>
      </c>
      <c r="C1790" s="21">
        <v>2.6941027077374957</v>
      </c>
      <c r="W1790" s="21">
        <v>0.835666666666667</v>
      </c>
    </row>
    <row r="1791" spans="1:23" s="21" customFormat="1">
      <c r="A1791" s="19" t="s">
        <v>285</v>
      </c>
      <c r="B1791" s="20">
        <v>36215</v>
      </c>
      <c r="C1791" s="21">
        <v>2.6941027077374957</v>
      </c>
      <c r="W1791" s="21">
        <v>1.3740000000000001</v>
      </c>
    </row>
    <row r="1792" spans="1:23" s="21" customFormat="1">
      <c r="A1792" s="19" t="s">
        <v>283</v>
      </c>
      <c r="B1792" s="20">
        <v>36215</v>
      </c>
      <c r="C1792" s="21">
        <v>2.6941027077374957</v>
      </c>
      <c r="W1792" s="21">
        <v>2.15933333333333</v>
      </c>
    </row>
    <row r="1793" spans="1:23" s="21" customFormat="1">
      <c r="A1793" s="19" t="s">
        <v>286</v>
      </c>
      <c r="B1793" s="20">
        <v>36215</v>
      </c>
      <c r="C1793" s="21">
        <v>2.6941027077374957</v>
      </c>
      <c r="W1793" s="21">
        <v>1.7666666666666699</v>
      </c>
    </row>
    <row r="1794" spans="1:23" s="21" customFormat="1">
      <c r="A1794" s="19" t="s">
        <v>281</v>
      </c>
      <c r="B1794" s="20">
        <v>36215</v>
      </c>
      <c r="C1794" s="21">
        <v>2.6941027077374957</v>
      </c>
      <c r="W1794" s="21">
        <v>2.5923333333333298</v>
      </c>
    </row>
    <row r="1795" spans="1:23" s="21" customFormat="1">
      <c r="A1795" s="19" t="s">
        <v>279</v>
      </c>
      <c r="B1795" s="20">
        <v>36272</v>
      </c>
      <c r="C1795" s="21">
        <v>2.8501635353198504</v>
      </c>
      <c r="W1795" s="21">
        <v>0.71966666666666701</v>
      </c>
    </row>
    <row r="1796" spans="1:23" s="21" customFormat="1">
      <c r="A1796" s="19" t="s">
        <v>280</v>
      </c>
      <c r="B1796" s="20">
        <v>36272</v>
      </c>
      <c r="C1796" s="21">
        <v>2.8501635353198504</v>
      </c>
      <c r="W1796" s="21">
        <v>1.0569999999999999</v>
      </c>
    </row>
    <row r="1797" spans="1:23" s="21" customFormat="1">
      <c r="A1797" s="19" t="s">
        <v>278</v>
      </c>
      <c r="B1797" s="20">
        <v>36272</v>
      </c>
      <c r="C1797" s="21">
        <v>2.8501635353198504</v>
      </c>
      <c r="W1797" s="21">
        <v>2.0433333333333299</v>
      </c>
    </row>
    <row r="1798" spans="1:23" s="21" customFormat="1">
      <c r="A1798" s="19" t="s">
        <v>284</v>
      </c>
      <c r="B1798" s="20">
        <v>36272</v>
      </c>
      <c r="C1798" s="21">
        <v>2.8501635353198504</v>
      </c>
      <c r="W1798" s="21">
        <v>1.0569999999999999</v>
      </c>
    </row>
    <row r="1799" spans="1:23" s="21" customFormat="1">
      <c r="A1799" s="19" t="s">
        <v>285</v>
      </c>
      <c r="B1799" s="20">
        <v>36272</v>
      </c>
      <c r="C1799" s="21">
        <v>2.8501635353198504</v>
      </c>
      <c r="W1799" s="21">
        <v>1.3543333333333301</v>
      </c>
    </row>
    <row r="1800" spans="1:23" s="21" customFormat="1">
      <c r="A1800" s="19" t="s">
        <v>283</v>
      </c>
      <c r="B1800" s="20">
        <v>36272</v>
      </c>
      <c r="C1800" s="21">
        <v>2.8501635353198504</v>
      </c>
      <c r="W1800" s="21">
        <v>1.9326666666666701</v>
      </c>
    </row>
    <row r="1801" spans="1:23" s="21" customFormat="1">
      <c r="A1801" s="19" t="s">
        <v>286</v>
      </c>
      <c r="B1801" s="20">
        <v>36272</v>
      </c>
      <c r="C1801" s="21">
        <v>2.8501635353198504</v>
      </c>
      <c r="W1801" s="21">
        <v>1.5753333333333299</v>
      </c>
    </row>
    <row r="1802" spans="1:23" s="21" customFormat="1">
      <c r="A1802" s="19" t="s">
        <v>281</v>
      </c>
      <c r="B1802" s="20">
        <v>36272</v>
      </c>
      <c r="C1802" s="21">
        <v>2.8501635353198504</v>
      </c>
      <c r="W1802" s="21">
        <v>2.2349999999999999</v>
      </c>
    </row>
    <row r="1803" spans="1:23" s="21" customFormat="1">
      <c r="A1803" s="19" t="s">
        <v>279</v>
      </c>
      <c r="B1803" s="20">
        <v>36370</v>
      </c>
      <c r="C1803" s="21">
        <v>3.1184786423912678</v>
      </c>
      <c r="W1803" s="21">
        <v>1.15766666666667</v>
      </c>
    </row>
    <row r="1804" spans="1:23" s="21" customFormat="1">
      <c r="A1804" s="19" t="s">
        <v>280</v>
      </c>
      <c r="B1804" s="20">
        <v>36370</v>
      </c>
      <c r="C1804" s="21">
        <v>3.1184786423912678</v>
      </c>
      <c r="W1804" s="21">
        <v>1.46966666666667</v>
      </c>
    </row>
    <row r="1805" spans="1:23" s="21" customFormat="1">
      <c r="A1805" s="19" t="s">
        <v>278</v>
      </c>
      <c r="B1805" s="20">
        <v>36370</v>
      </c>
      <c r="C1805" s="21">
        <v>3.1184786423912678</v>
      </c>
      <c r="W1805" s="21">
        <v>1.9526666666666701</v>
      </c>
    </row>
    <row r="1806" spans="1:23" s="21" customFormat="1">
      <c r="A1806" s="19" t="s">
        <v>284</v>
      </c>
      <c r="B1806" s="20">
        <v>36370</v>
      </c>
      <c r="C1806" s="21">
        <v>3.1184786423912678</v>
      </c>
      <c r="W1806" s="21">
        <v>1.1376666666666699</v>
      </c>
    </row>
    <row r="1807" spans="1:23" s="21" customFormat="1">
      <c r="A1807" s="19" t="s">
        <v>285</v>
      </c>
      <c r="B1807" s="20">
        <v>36370</v>
      </c>
      <c r="C1807" s="21">
        <v>3.1184786423912678</v>
      </c>
      <c r="W1807" s="21">
        <v>1.6659999999999999</v>
      </c>
    </row>
    <row r="1808" spans="1:23" s="21" customFormat="1">
      <c r="A1808" s="19" t="s">
        <v>283</v>
      </c>
      <c r="B1808" s="20">
        <v>36370</v>
      </c>
      <c r="C1808" s="21">
        <v>3.1184786423912678</v>
      </c>
      <c r="W1808" s="21">
        <v>2.3956666666666702</v>
      </c>
    </row>
    <row r="1809" spans="1:23" s="21" customFormat="1">
      <c r="A1809" s="19" t="s">
        <v>286</v>
      </c>
      <c r="B1809" s="20">
        <v>36370</v>
      </c>
      <c r="C1809" s="21">
        <v>3.1184786423912678</v>
      </c>
      <c r="W1809" s="21">
        <v>1.99833333333333</v>
      </c>
    </row>
    <row r="1810" spans="1:23" s="21" customFormat="1">
      <c r="A1810" s="19" t="s">
        <v>281</v>
      </c>
      <c r="B1810" s="20">
        <v>36370</v>
      </c>
      <c r="C1810" s="21">
        <v>3.1184786423912678</v>
      </c>
      <c r="W1810" s="21">
        <v>2.74833333333333</v>
      </c>
    </row>
    <row r="1811" spans="1:23" s="21" customFormat="1">
      <c r="A1811" s="19" t="s">
        <v>279</v>
      </c>
      <c r="B1811" s="20">
        <v>36424</v>
      </c>
      <c r="C1811" s="21">
        <v>3.2663257422061305</v>
      </c>
      <c r="W1811" s="21">
        <v>0.95899999999999996</v>
      </c>
    </row>
    <row r="1812" spans="1:23" s="21" customFormat="1">
      <c r="A1812" s="19" t="s">
        <v>280</v>
      </c>
      <c r="B1812" s="20">
        <v>36424</v>
      </c>
      <c r="C1812" s="21">
        <v>3.2663257422061305</v>
      </c>
      <c r="W1812" s="21">
        <v>1.3240000000000001</v>
      </c>
    </row>
    <row r="1813" spans="1:23" s="21" customFormat="1">
      <c r="A1813" s="19" t="s">
        <v>278</v>
      </c>
      <c r="B1813" s="20">
        <v>36424</v>
      </c>
      <c r="C1813" s="21">
        <v>3.2663257422061305</v>
      </c>
      <c r="W1813" s="21">
        <v>1.7213333333333301</v>
      </c>
    </row>
    <row r="1814" spans="1:23" s="21" customFormat="1">
      <c r="A1814" s="19" t="s">
        <v>284</v>
      </c>
      <c r="B1814" s="20">
        <v>36424</v>
      </c>
      <c r="C1814" s="21">
        <v>3.2663257422061305</v>
      </c>
      <c r="W1814" s="21">
        <v>1.08233333333333</v>
      </c>
    </row>
    <row r="1815" spans="1:23" s="21" customFormat="1">
      <c r="A1815" s="19" t="s">
        <v>285</v>
      </c>
      <c r="B1815" s="20">
        <v>36424</v>
      </c>
      <c r="C1815" s="21">
        <v>3.2663257422061305</v>
      </c>
      <c r="W1815" s="21">
        <v>1.52033333333333</v>
      </c>
    </row>
    <row r="1816" spans="1:23" s="21" customFormat="1">
      <c r="A1816" s="19" t="s">
        <v>283</v>
      </c>
      <c r="B1816" s="20">
        <v>36424</v>
      </c>
      <c r="C1816" s="21">
        <v>3.2663257422061305</v>
      </c>
      <c r="W1816" s="21">
        <v>2.3053333333333299</v>
      </c>
    </row>
    <row r="1817" spans="1:23" s="21" customFormat="1">
      <c r="A1817" s="19" t="s">
        <v>286</v>
      </c>
      <c r="B1817" s="20">
        <v>36424</v>
      </c>
      <c r="C1817" s="21">
        <v>3.2663257422061305</v>
      </c>
      <c r="W1817" s="21">
        <v>1.86266666666667</v>
      </c>
    </row>
    <row r="1818" spans="1:23" s="21" customFormat="1">
      <c r="A1818" s="19" t="s">
        <v>281</v>
      </c>
      <c r="B1818" s="20">
        <v>36424</v>
      </c>
      <c r="C1818" s="21">
        <v>3.2663257422061305</v>
      </c>
      <c r="W1818" s="21">
        <v>2.5720000000000001</v>
      </c>
    </row>
    <row r="1819" spans="1:23" s="21" customFormat="1">
      <c r="A1819" s="19" t="s">
        <v>279</v>
      </c>
      <c r="B1819" s="20">
        <v>36495</v>
      </c>
      <c r="C1819" s="21">
        <v>3.4607172993701165</v>
      </c>
      <c r="W1819" s="21">
        <v>1.8120000000000001</v>
      </c>
    </row>
    <row r="1820" spans="1:23" s="21" customFormat="1">
      <c r="A1820" s="19" t="s">
        <v>280</v>
      </c>
      <c r="B1820" s="20">
        <v>36495</v>
      </c>
      <c r="C1820" s="21">
        <v>3.4607172993701165</v>
      </c>
      <c r="W1820" s="21">
        <v>1.6685000000000001</v>
      </c>
    </row>
    <row r="1821" spans="1:23" s="21" customFormat="1">
      <c r="A1821" s="19" t="s">
        <v>278</v>
      </c>
      <c r="B1821" s="20">
        <v>36495</v>
      </c>
      <c r="C1821" s="21">
        <v>3.4607172993701165</v>
      </c>
      <c r="W1821" s="21">
        <v>2.5569999999999999</v>
      </c>
    </row>
    <row r="1822" spans="1:23" s="21" customFormat="1">
      <c r="A1822" s="19" t="s">
        <v>284</v>
      </c>
      <c r="B1822" s="20">
        <v>36495</v>
      </c>
      <c r="C1822" s="21">
        <v>3.4607172993701165</v>
      </c>
      <c r="W1822" s="21">
        <v>1.5249999999999999</v>
      </c>
    </row>
    <row r="1823" spans="1:23" s="21" customFormat="1">
      <c r="A1823" s="19" t="s">
        <v>285</v>
      </c>
      <c r="B1823" s="20">
        <v>36495</v>
      </c>
      <c r="C1823" s="21">
        <v>3.4607172993701165</v>
      </c>
      <c r="W1823" s="21">
        <v>1.6963333333333299</v>
      </c>
    </row>
    <row r="1824" spans="1:23" s="21" customFormat="1">
      <c r="A1824" s="19" t="s">
        <v>283</v>
      </c>
      <c r="B1824" s="20">
        <v>36495</v>
      </c>
      <c r="C1824" s="21">
        <v>3.4607172993701165</v>
      </c>
      <c r="W1824" s="21">
        <v>3.1259999999999999</v>
      </c>
    </row>
    <row r="1825" spans="1:23" s="21" customFormat="1">
      <c r="A1825" s="19" t="s">
        <v>286</v>
      </c>
      <c r="B1825" s="20">
        <v>36495</v>
      </c>
      <c r="C1825" s="21">
        <v>3.4607172993701165</v>
      </c>
      <c r="W1825" s="21">
        <v>2.15933333333333</v>
      </c>
    </row>
    <row r="1826" spans="1:23" s="21" customFormat="1">
      <c r="A1826" s="19" t="s">
        <v>281</v>
      </c>
      <c r="B1826" s="20">
        <v>36495</v>
      </c>
      <c r="C1826" s="21">
        <v>3.4607172993701165</v>
      </c>
      <c r="W1826" s="21">
        <v>3.05066666666667</v>
      </c>
    </row>
    <row r="1827" spans="1:23" s="21" customFormat="1">
      <c r="A1827" s="19" t="s">
        <v>279</v>
      </c>
      <c r="B1827" s="20">
        <v>36615</v>
      </c>
      <c r="C1827" s="21">
        <v>3.789266410069811</v>
      </c>
      <c r="W1827" s="21">
        <v>1.0269999999999999</v>
      </c>
    </row>
    <row r="1828" spans="1:23" s="21" customFormat="1">
      <c r="A1828" s="19" t="s">
        <v>280</v>
      </c>
      <c r="B1828" s="20">
        <v>36615</v>
      </c>
      <c r="C1828" s="21">
        <v>3.789266410069811</v>
      </c>
      <c r="W1828" s="21">
        <v>2.1543333333333301</v>
      </c>
    </row>
    <row r="1829" spans="1:23" s="21" customFormat="1">
      <c r="A1829" s="19" t="s">
        <v>278</v>
      </c>
      <c r="B1829" s="20">
        <v>36615</v>
      </c>
      <c r="C1829" s="21">
        <v>3.789266410069811</v>
      </c>
      <c r="W1829" s="21">
        <v>2.7786666666666702</v>
      </c>
    </row>
    <row r="1830" spans="1:23" s="21" customFormat="1">
      <c r="A1830" s="19" t="s">
        <v>284</v>
      </c>
      <c r="B1830" s="20">
        <v>36615</v>
      </c>
      <c r="C1830" s="21">
        <v>3.789266410069811</v>
      </c>
      <c r="W1830" s="21">
        <v>2.4914999999999998</v>
      </c>
    </row>
    <row r="1831" spans="1:23" s="21" customFormat="1">
      <c r="A1831" s="19" t="s">
        <v>285</v>
      </c>
      <c r="B1831" s="20">
        <v>36615</v>
      </c>
      <c r="C1831" s="21">
        <v>3.789266410069811</v>
      </c>
      <c r="W1831" s="21">
        <v>2.5723333333333298</v>
      </c>
    </row>
    <row r="1832" spans="1:23" s="21" customFormat="1">
      <c r="A1832" s="19" t="s">
        <v>283</v>
      </c>
      <c r="B1832" s="20">
        <v>36615</v>
      </c>
      <c r="C1832" s="21">
        <v>3.789266410069811</v>
      </c>
      <c r="W1832" s="21">
        <v>3.1563333333333299</v>
      </c>
    </row>
    <row r="1833" spans="1:23" s="21" customFormat="1">
      <c r="A1833" s="19" t="s">
        <v>286</v>
      </c>
      <c r="B1833" s="20">
        <v>36615</v>
      </c>
      <c r="C1833" s="21">
        <v>3.789266410069811</v>
      </c>
      <c r="W1833" s="21">
        <v>3</v>
      </c>
    </row>
    <row r="1834" spans="1:23" s="21" customFormat="1">
      <c r="A1834" s="19" t="s">
        <v>281</v>
      </c>
      <c r="B1834" s="20">
        <v>36615</v>
      </c>
      <c r="C1834" s="21">
        <v>3.789266410069811</v>
      </c>
      <c r="W1834" s="21">
        <v>3.5790000000000002</v>
      </c>
    </row>
    <row r="1835" spans="1:23" s="21" customFormat="1">
      <c r="A1835" s="19" t="s">
        <v>279</v>
      </c>
      <c r="B1835" s="20">
        <v>36704</v>
      </c>
      <c r="C1835" s="21">
        <v>4.0329403338387513</v>
      </c>
      <c r="W1835" s="21">
        <v>3.2816666666666698</v>
      </c>
    </row>
    <row r="1836" spans="1:23" s="21" customFormat="1">
      <c r="A1836" s="19" t="s">
        <v>280</v>
      </c>
      <c r="B1836" s="20">
        <v>36704</v>
      </c>
      <c r="C1836" s="21">
        <v>4.0329403338387513</v>
      </c>
      <c r="W1836" s="21">
        <v>3.6843333333333299</v>
      </c>
    </row>
    <row r="1837" spans="1:23" s="21" customFormat="1">
      <c r="A1837" s="19" t="s">
        <v>278</v>
      </c>
      <c r="B1837" s="20">
        <v>36704</v>
      </c>
      <c r="C1837" s="21">
        <v>4.0329403338387513</v>
      </c>
      <c r="W1837" s="21">
        <v>2.4209999999999998</v>
      </c>
    </row>
    <row r="1838" spans="1:23" s="21" customFormat="1">
      <c r="A1838" s="19" t="s">
        <v>284</v>
      </c>
      <c r="B1838" s="20">
        <v>36704</v>
      </c>
      <c r="C1838" s="21">
        <v>4.0329403338387513</v>
      </c>
      <c r="W1838" s="21">
        <v>1.8875</v>
      </c>
    </row>
    <row r="1839" spans="1:23" s="21" customFormat="1">
      <c r="A1839" s="19" t="s">
        <v>285</v>
      </c>
      <c r="B1839" s="20">
        <v>36704</v>
      </c>
      <c r="C1839" s="21">
        <v>4.0329403338387513</v>
      </c>
      <c r="W1839" s="21">
        <v>3.4980000000000002</v>
      </c>
    </row>
    <row r="1840" spans="1:23" s="21" customFormat="1">
      <c r="A1840" s="19" t="s">
        <v>283</v>
      </c>
      <c r="B1840" s="20">
        <v>36704</v>
      </c>
      <c r="C1840" s="21">
        <v>4.0329403338387513</v>
      </c>
      <c r="W1840" s="21">
        <v>3.6139999999999999</v>
      </c>
    </row>
    <row r="1841" spans="1:23" s="21" customFormat="1">
      <c r="A1841" s="19" t="s">
        <v>286</v>
      </c>
      <c r="B1841" s="20">
        <v>36704</v>
      </c>
      <c r="C1841" s="21">
        <v>4.0329403338387513</v>
      </c>
      <c r="W1841" s="21">
        <v>3.42</v>
      </c>
    </row>
    <row r="1842" spans="1:23" s="21" customFormat="1">
      <c r="A1842" s="19" t="s">
        <v>281</v>
      </c>
      <c r="B1842" s="20">
        <v>36704</v>
      </c>
      <c r="C1842" s="21">
        <v>4.0329403338387513</v>
      </c>
      <c r="W1842" s="21">
        <v>3.8959999999999999</v>
      </c>
    </row>
    <row r="1843" spans="1:23" s="21" customFormat="1">
      <c r="A1843" s="19" t="s">
        <v>279</v>
      </c>
      <c r="B1843" s="20">
        <v>36780</v>
      </c>
      <c r="C1843" s="21">
        <v>4.2410214372818906</v>
      </c>
      <c r="W1843" s="21">
        <v>1.53</v>
      </c>
    </row>
    <row r="1844" spans="1:23" s="21" customFormat="1">
      <c r="A1844" s="19" t="s">
        <v>280</v>
      </c>
      <c r="B1844" s="20">
        <v>36780</v>
      </c>
      <c r="C1844" s="21">
        <v>4.2410214372818906</v>
      </c>
      <c r="W1844" s="21">
        <v>2.2046666666666699</v>
      </c>
    </row>
    <row r="1845" spans="1:23" s="21" customFormat="1">
      <c r="A1845" s="19" t="s">
        <v>278</v>
      </c>
      <c r="B1845" s="20">
        <v>36780</v>
      </c>
      <c r="C1845" s="21">
        <v>4.2410214372818906</v>
      </c>
      <c r="W1845" s="21">
        <v>1.86733333333333</v>
      </c>
    </row>
    <row r="1846" spans="1:23" s="21" customFormat="1">
      <c r="A1846" s="19" t="s">
        <v>284</v>
      </c>
      <c r="B1846" s="20">
        <v>36780</v>
      </c>
      <c r="C1846" s="21">
        <v>4.2410214372818906</v>
      </c>
      <c r="W1846" s="21">
        <v>1.631</v>
      </c>
    </row>
    <row r="1847" spans="1:23" s="21" customFormat="1">
      <c r="A1847" s="19" t="s">
        <v>285</v>
      </c>
      <c r="B1847" s="20">
        <v>36780</v>
      </c>
      <c r="C1847" s="21">
        <v>4.2410214372818906</v>
      </c>
      <c r="W1847" s="21">
        <v>2.3050000000000002</v>
      </c>
    </row>
    <row r="1848" spans="1:23" s="21" customFormat="1">
      <c r="A1848" s="19" t="s">
        <v>283</v>
      </c>
      <c r="B1848" s="20">
        <v>36780</v>
      </c>
      <c r="C1848" s="21">
        <v>4.2410214372818906</v>
      </c>
      <c r="W1848" s="21">
        <v>2.9396666666666702</v>
      </c>
    </row>
    <row r="1849" spans="1:23" s="21" customFormat="1">
      <c r="A1849" s="19" t="s">
        <v>286</v>
      </c>
      <c r="B1849" s="20">
        <v>36780</v>
      </c>
      <c r="C1849" s="21">
        <v>4.2410214372818906</v>
      </c>
      <c r="W1849" s="21">
        <v>3.3826666666666698</v>
      </c>
    </row>
    <row r="1850" spans="1:23" s="21" customFormat="1">
      <c r="A1850" s="19" t="s">
        <v>281</v>
      </c>
      <c r="B1850" s="20">
        <v>36780</v>
      </c>
      <c r="C1850" s="21">
        <v>4.2410214372818906</v>
      </c>
      <c r="W1850" s="21">
        <v>3.37733333333333</v>
      </c>
    </row>
    <row r="1851" spans="1:23" s="21" customFormat="1">
      <c r="A1851" s="19" t="s">
        <v>279</v>
      </c>
      <c r="B1851" s="20">
        <v>36852</v>
      </c>
      <c r="C1851" s="21">
        <v>4.4381509037017075</v>
      </c>
      <c r="W1851" s="21">
        <v>2.68766666666667</v>
      </c>
    </row>
    <row r="1852" spans="1:23" s="21" customFormat="1">
      <c r="A1852" s="19" t="s">
        <v>280</v>
      </c>
      <c r="B1852" s="20">
        <v>36852</v>
      </c>
      <c r="C1852" s="21">
        <v>4.4381509037017075</v>
      </c>
      <c r="W1852" s="21">
        <v>3.19133333333333</v>
      </c>
    </row>
    <row r="1853" spans="1:23" s="21" customFormat="1">
      <c r="A1853" s="19" t="s">
        <v>278</v>
      </c>
      <c r="B1853" s="20">
        <v>36852</v>
      </c>
      <c r="C1853" s="21">
        <v>4.4381509037017075</v>
      </c>
      <c r="W1853" s="21">
        <v>2.6976666666666702</v>
      </c>
    </row>
    <row r="1854" spans="1:23" s="21" customFormat="1">
      <c r="A1854" s="19" t="s">
        <v>284</v>
      </c>
      <c r="B1854" s="20">
        <v>36852</v>
      </c>
      <c r="C1854" s="21">
        <v>4.4381509037017075</v>
      </c>
      <c r="W1854" s="21">
        <v>1.81666666666667</v>
      </c>
    </row>
    <row r="1855" spans="1:23" s="21" customFormat="1">
      <c r="A1855" s="19" t="s">
        <v>285</v>
      </c>
      <c r="B1855" s="20">
        <v>36852</v>
      </c>
      <c r="C1855" s="21">
        <v>4.4381509037017075</v>
      </c>
      <c r="W1855" s="21">
        <v>3.5990000000000002</v>
      </c>
    </row>
    <row r="1856" spans="1:23" s="21" customFormat="1">
      <c r="A1856" s="19" t="s">
        <v>283</v>
      </c>
      <c r="B1856" s="20">
        <v>36852</v>
      </c>
      <c r="C1856" s="21">
        <v>4.4381509037017075</v>
      </c>
      <c r="W1856" s="21">
        <v>3.5233333333333299</v>
      </c>
    </row>
    <row r="1857" spans="1:23" s="21" customFormat="1">
      <c r="A1857" s="19" t="s">
        <v>286</v>
      </c>
      <c r="B1857" s="20">
        <v>36852</v>
      </c>
      <c r="C1857" s="21">
        <v>4.4381509037017075</v>
      </c>
      <c r="W1857" s="21">
        <v>3.05033333333333</v>
      </c>
    </row>
    <row r="1858" spans="1:23" s="21" customFormat="1">
      <c r="A1858" s="19" t="s">
        <v>281</v>
      </c>
      <c r="B1858" s="20">
        <v>36852</v>
      </c>
      <c r="C1858" s="21">
        <v>4.4381509037017075</v>
      </c>
      <c r="W1858" s="21">
        <v>3.9463333333333299</v>
      </c>
    </row>
    <row r="1859" spans="1:23" s="21" customFormat="1">
      <c r="A1859" s="19" t="s">
        <v>279</v>
      </c>
      <c r="B1859" s="20">
        <v>36900</v>
      </c>
      <c r="C1859" s="21">
        <v>4.569570547981586</v>
      </c>
      <c r="W1859" s="21">
        <v>1.397</v>
      </c>
    </row>
    <row r="1860" spans="1:23" s="21" customFormat="1">
      <c r="A1860" s="19" t="s">
        <v>280</v>
      </c>
      <c r="B1860" s="20">
        <v>36900</v>
      </c>
      <c r="C1860" s="21">
        <v>4.569570547981586</v>
      </c>
      <c r="W1860" s="21">
        <v>2.4866666666666699</v>
      </c>
    </row>
    <row r="1861" spans="1:23" s="21" customFormat="1">
      <c r="A1861" s="19" t="s">
        <v>278</v>
      </c>
      <c r="B1861" s="20">
        <v>36900</v>
      </c>
      <c r="C1861" s="21">
        <v>4.569570547981586</v>
      </c>
      <c r="W1861" s="21">
        <v>2.0615000000000001</v>
      </c>
    </row>
    <row r="1862" spans="1:23" s="21" customFormat="1">
      <c r="A1862" s="19" t="s">
        <v>284</v>
      </c>
      <c r="B1862" s="20">
        <v>36900</v>
      </c>
      <c r="C1862" s="21">
        <v>4.569570547981586</v>
      </c>
      <c r="W1862" s="21">
        <v>0.77800000000000002</v>
      </c>
    </row>
    <row r="1863" spans="1:23" s="21" customFormat="1">
      <c r="A1863" s="19" t="s">
        <v>285</v>
      </c>
      <c r="B1863" s="20">
        <v>36900</v>
      </c>
      <c r="C1863" s="21">
        <v>4.569570547981586</v>
      </c>
      <c r="W1863" s="21">
        <v>2.7333333333333298</v>
      </c>
    </row>
    <row r="1864" spans="1:23" s="21" customFormat="1">
      <c r="A1864" s="19" t="s">
        <v>283</v>
      </c>
      <c r="B1864" s="20">
        <v>36900</v>
      </c>
      <c r="C1864" s="21">
        <v>4.569570547981586</v>
      </c>
      <c r="W1864" s="21">
        <v>2.6426666666666701</v>
      </c>
    </row>
    <row r="1865" spans="1:23" s="21" customFormat="1">
      <c r="A1865" s="19" t="s">
        <v>286</v>
      </c>
      <c r="B1865" s="20">
        <v>36900</v>
      </c>
      <c r="C1865" s="21">
        <v>4.569570547981586</v>
      </c>
      <c r="W1865" s="21">
        <v>3.0603333333333298</v>
      </c>
    </row>
    <row r="1866" spans="1:23" s="21" customFormat="1">
      <c r="A1866" s="19" t="s">
        <v>281</v>
      </c>
      <c r="B1866" s="20">
        <v>36900</v>
      </c>
      <c r="C1866" s="21">
        <v>4.569570547981586</v>
      </c>
      <c r="W1866" s="21">
        <v>3.0756666666666699</v>
      </c>
    </row>
    <row r="1867" spans="1:23" s="21" customFormat="1">
      <c r="A1867" s="19" t="s">
        <v>279</v>
      </c>
      <c r="B1867" s="20">
        <v>36963</v>
      </c>
      <c r="C1867" s="21">
        <v>4.7420588310989249</v>
      </c>
      <c r="W1867" s="21">
        <v>1.45966666666667</v>
      </c>
    </row>
    <row r="1868" spans="1:23" s="21" customFormat="1">
      <c r="A1868" s="19" t="s">
        <v>280</v>
      </c>
      <c r="B1868" s="20">
        <v>36963</v>
      </c>
      <c r="C1868" s="21">
        <v>4.7420588310989249</v>
      </c>
      <c r="W1868" s="21">
        <v>2.2250000000000001</v>
      </c>
    </row>
    <row r="1869" spans="1:23" s="21" customFormat="1">
      <c r="A1869" s="19" t="s">
        <v>278</v>
      </c>
      <c r="B1869" s="20">
        <v>36963</v>
      </c>
      <c r="C1869" s="21">
        <v>4.7420588310989249</v>
      </c>
      <c r="W1869" s="21">
        <v>2.3303333333333298</v>
      </c>
    </row>
    <row r="1870" spans="1:23" s="21" customFormat="1">
      <c r="A1870" s="19" t="s">
        <v>284</v>
      </c>
      <c r="B1870" s="20">
        <v>36963</v>
      </c>
      <c r="C1870" s="21">
        <v>4.7420588310989249</v>
      </c>
      <c r="W1870" s="21">
        <v>1.7366666666666699</v>
      </c>
    </row>
    <row r="1871" spans="1:23" s="21" customFormat="1">
      <c r="A1871" s="19" t="s">
        <v>285</v>
      </c>
      <c r="B1871" s="20">
        <v>36963</v>
      </c>
      <c r="C1871" s="21">
        <v>4.7420588310989249</v>
      </c>
      <c r="W1871" s="21">
        <v>2.8036666666666701</v>
      </c>
    </row>
    <row r="1872" spans="1:23" s="21" customFormat="1">
      <c r="A1872" s="19" t="s">
        <v>283</v>
      </c>
      <c r="B1872" s="20">
        <v>36963</v>
      </c>
      <c r="C1872" s="21">
        <v>4.7420588310989249</v>
      </c>
      <c r="W1872" s="21">
        <v>3.6843333333333299</v>
      </c>
    </row>
    <row r="1873" spans="1:23" s="21" customFormat="1">
      <c r="A1873" s="19" t="s">
        <v>286</v>
      </c>
      <c r="B1873" s="20">
        <v>36963</v>
      </c>
      <c r="C1873" s="21">
        <v>4.7420588310989249</v>
      </c>
      <c r="W1873" s="21">
        <v>3.3119999999999998</v>
      </c>
    </row>
    <row r="1874" spans="1:23" s="21" customFormat="1">
      <c r="A1874" s="19" t="s">
        <v>281</v>
      </c>
      <c r="B1874" s="20">
        <v>36963</v>
      </c>
      <c r="C1874" s="21">
        <v>4.7420588310989249</v>
      </c>
      <c r="W1874" s="21">
        <v>3.6190000000000002</v>
      </c>
    </row>
    <row r="1875" spans="1:23" s="21" customFormat="1">
      <c r="A1875" s="19" t="s">
        <v>279</v>
      </c>
      <c r="B1875" s="20">
        <v>37013</v>
      </c>
      <c r="C1875" s="21">
        <v>4.8789542938904651</v>
      </c>
      <c r="W1875" s="21">
        <v>1.9630000000000001</v>
      </c>
    </row>
    <row r="1876" spans="1:23" s="21" customFormat="1">
      <c r="A1876" s="19" t="s">
        <v>280</v>
      </c>
      <c r="B1876" s="20">
        <v>37013</v>
      </c>
      <c r="C1876" s="21">
        <v>4.8789542938904651</v>
      </c>
      <c r="W1876" s="21">
        <v>2.9946666666666699</v>
      </c>
    </row>
    <row r="1877" spans="1:23" s="21" customFormat="1">
      <c r="A1877" s="19" t="s">
        <v>278</v>
      </c>
      <c r="B1877" s="20">
        <v>37013</v>
      </c>
      <c r="C1877" s="21">
        <v>4.8789542938904651</v>
      </c>
      <c r="W1877" s="21">
        <v>2.46133333333333</v>
      </c>
    </row>
    <row r="1878" spans="1:23" s="21" customFormat="1">
      <c r="A1878" s="19" t="s">
        <v>284</v>
      </c>
      <c r="B1878" s="20">
        <v>37013</v>
      </c>
      <c r="C1878" s="21">
        <v>4.8789542938904651</v>
      </c>
      <c r="W1878" s="21">
        <v>2.3784999999999998</v>
      </c>
    </row>
    <row r="1879" spans="1:23" s="21" customFormat="1">
      <c r="A1879" s="19" t="s">
        <v>285</v>
      </c>
      <c r="B1879" s="20">
        <v>37013</v>
      </c>
      <c r="C1879" s="21">
        <v>4.8789542938904651</v>
      </c>
      <c r="W1879" s="21">
        <v>3.13066666666667</v>
      </c>
    </row>
    <row r="1880" spans="1:23" s="21" customFormat="1">
      <c r="A1880" s="19" t="s">
        <v>283</v>
      </c>
      <c r="B1880" s="20">
        <v>37013</v>
      </c>
      <c r="C1880" s="21">
        <v>4.8789542938904651</v>
      </c>
      <c r="W1880" s="21">
        <v>3.4580000000000002</v>
      </c>
    </row>
    <row r="1881" spans="1:23" s="21" customFormat="1">
      <c r="A1881" s="19" t="s">
        <v>286</v>
      </c>
      <c r="B1881" s="20">
        <v>37013</v>
      </c>
      <c r="C1881" s="21">
        <v>4.8789542938904651</v>
      </c>
      <c r="W1881" s="21">
        <v>3.01</v>
      </c>
    </row>
    <row r="1882" spans="1:23" s="21" customFormat="1">
      <c r="A1882" s="19" t="s">
        <v>281</v>
      </c>
      <c r="B1882" s="20">
        <v>37013</v>
      </c>
      <c r="C1882" s="21">
        <v>4.8789542938904651</v>
      </c>
      <c r="W1882" s="21">
        <v>3.7749999999999999</v>
      </c>
    </row>
    <row r="1883" spans="1:23" s="21" customFormat="1">
      <c r="A1883" s="19" t="s">
        <v>279</v>
      </c>
      <c r="B1883" s="20">
        <v>37152</v>
      </c>
      <c r="C1883" s="21">
        <v>5.2595236804509442</v>
      </c>
      <c r="W1883" s="21">
        <v>2.3503333333333298</v>
      </c>
    </row>
    <row r="1884" spans="1:23" s="21" customFormat="1">
      <c r="A1884" s="19" t="s">
        <v>280</v>
      </c>
      <c r="B1884" s="20">
        <v>37152</v>
      </c>
      <c r="C1884" s="21">
        <v>5.2595236804509442</v>
      </c>
      <c r="W1884" s="21">
        <v>2.7130000000000001</v>
      </c>
    </row>
    <row r="1885" spans="1:23" s="21" customFormat="1">
      <c r="A1885" s="19" t="s">
        <v>278</v>
      </c>
      <c r="B1885" s="20">
        <v>37152</v>
      </c>
      <c r="C1885" s="21">
        <v>5.2595236804509442</v>
      </c>
      <c r="W1885" s="21">
        <v>2.5419999999999998</v>
      </c>
    </row>
    <row r="1886" spans="1:23" s="21" customFormat="1">
      <c r="A1886" s="19" t="s">
        <v>284</v>
      </c>
      <c r="B1886" s="20">
        <v>37152</v>
      </c>
      <c r="C1886" s="21">
        <v>5.2595236804509442</v>
      </c>
      <c r="W1886" s="21">
        <v>2.21966666666667</v>
      </c>
    </row>
    <row r="1887" spans="1:23" s="21" customFormat="1">
      <c r="A1887" s="19" t="s">
        <v>285</v>
      </c>
      <c r="B1887" s="20">
        <v>37152</v>
      </c>
      <c r="C1887" s="21">
        <v>5.2595236804509442</v>
      </c>
      <c r="W1887" s="21">
        <v>3.2063333333333301</v>
      </c>
    </row>
    <row r="1888" spans="1:23" s="21" customFormat="1">
      <c r="A1888" s="19" t="s">
        <v>283</v>
      </c>
      <c r="B1888" s="20">
        <v>37152</v>
      </c>
      <c r="C1888" s="21">
        <v>5.2595236804509442</v>
      </c>
      <c r="W1888" s="21">
        <v>3.7093333333333298</v>
      </c>
    </row>
    <row r="1889" spans="1:23" s="21" customFormat="1">
      <c r="A1889" s="19" t="s">
        <v>286</v>
      </c>
      <c r="B1889" s="20">
        <v>37152</v>
      </c>
      <c r="C1889" s="21">
        <v>5.2595236804509442</v>
      </c>
      <c r="W1889" s="21">
        <v>2.532</v>
      </c>
    </row>
    <row r="1890" spans="1:23" s="21" customFormat="1">
      <c r="A1890" s="19" t="s">
        <v>281</v>
      </c>
      <c r="B1890" s="20">
        <v>37152</v>
      </c>
      <c r="C1890" s="21">
        <v>5.2595236804509442</v>
      </c>
      <c r="W1890" s="21">
        <v>3.76</v>
      </c>
    </row>
    <row r="1891" spans="1:23" s="21" customFormat="1">
      <c r="A1891" s="19" t="s">
        <v>279</v>
      </c>
      <c r="B1891" s="20">
        <v>37271</v>
      </c>
      <c r="C1891" s="21">
        <v>5.5853348818948083</v>
      </c>
      <c r="W1891" s="21">
        <v>2.13933333333333</v>
      </c>
    </row>
    <row r="1892" spans="1:23" s="21" customFormat="1">
      <c r="A1892" s="19" t="s">
        <v>280</v>
      </c>
      <c r="B1892" s="20">
        <v>37271</v>
      </c>
      <c r="C1892" s="21">
        <v>5.5853348818948083</v>
      </c>
      <c r="W1892" s="21">
        <v>2.7283333333333299</v>
      </c>
    </row>
    <row r="1893" spans="1:23" s="21" customFormat="1">
      <c r="A1893" s="19" t="s">
        <v>278</v>
      </c>
      <c r="B1893" s="20">
        <v>37271</v>
      </c>
      <c r="C1893" s="21">
        <v>5.5853348818948083</v>
      </c>
      <c r="W1893" s="21">
        <v>2.46133333333333</v>
      </c>
    </row>
    <row r="1894" spans="1:23" s="21" customFormat="1">
      <c r="A1894" s="19" t="s">
        <v>284</v>
      </c>
      <c r="B1894" s="20">
        <v>37271</v>
      </c>
      <c r="C1894" s="21">
        <v>5.5853348818948083</v>
      </c>
      <c r="W1894" s="21">
        <v>2.05866666666667</v>
      </c>
    </row>
    <row r="1895" spans="1:23" s="21" customFormat="1">
      <c r="A1895" s="19" t="s">
        <v>285</v>
      </c>
      <c r="B1895" s="20">
        <v>37271</v>
      </c>
      <c r="C1895" s="21">
        <v>5.5853348818948083</v>
      </c>
      <c r="W1895" s="21">
        <v>3.2466666666666701</v>
      </c>
    </row>
    <row r="1896" spans="1:23" s="21" customFormat="1">
      <c r="A1896" s="19" t="s">
        <v>283</v>
      </c>
      <c r="B1896" s="20">
        <v>37271</v>
      </c>
      <c r="C1896" s="21">
        <v>5.5853348818948083</v>
      </c>
      <c r="W1896" s="21">
        <v>3.8656666666666699</v>
      </c>
    </row>
    <row r="1897" spans="1:23" s="21" customFormat="1">
      <c r="A1897" s="19" t="s">
        <v>286</v>
      </c>
      <c r="B1897" s="20">
        <v>37271</v>
      </c>
      <c r="C1897" s="21">
        <v>5.5853348818948083</v>
      </c>
      <c r="W1897" s="21">
        <v>2.6576666666666702</v>
      </c>
    </row>
    <row r="1898" spans="1:23" s="21" customFormat="1">
      <c r="A1898" s="19" t="s">
        <v>281</v>
      </c>
      <c r="B1898" s="20">
        <v>37271</v>
      </c>
      <c r="C1898" s="21">
        <v>5.5853348818948083</v>
      </c>
      <c r="W1898" s="21">
        <v>4.0316666666666698</v>
      </c>
    </row>
    <row r="1899" spans="1:23" s="21" customFormat="1">
      <c r="A1899" s="19" t="s">
        <v>279</v>
      </c>
      <c r="B1899" s="20">
        <v>37334</v>
      </c>
      <c r="C1899" s="21">
        <v>5.7578231650121481</v>
      </c>
      <c r="W1899" s="21">
        <v>1.5325</v>
      </c>
    </row>
    <row r="1900" spans="1:23" s="21" customFormat="1">
      <c r="A1900" s="19" t="s">
        <v>280</v>
      </c>
      <c r="B1900" s="20">
        <v>37334</v>
      </c>
      <c r="C1900" s="21">
        <v>5.7578231650121481</v>
      </c>
      <c r="W1900" s="21">
        <v>1.835</v>
      </c>
    </row>
    <row r="1901" spans="1:23" s="21" customFormat="1">
      <c r="A1901" s="19" t="s">
        <v>278</v>
      </c>
      <c r="B1901" s="20">
        <v>37334</v>
      </c>
      <c r="C1901" s="21">
        <v>5.7578231650121481</v>
      </c>
      <c r="W1901" s="21">
        <v>0.84599999999999997</v>
      </c>
    </row>
    <row r="1902" spans="1:23" s="21" customFormat="1">
      <c r="A1902" s="19" t="s">
        <v>284</v>
      </c>
      <c r="B1902" s="20">
        <v>37334</v>
      </c>
      <c r="C1902" s="21">
        <v>5.7578231650121481</v>
      </c>
      <c r="W1902" s="21">
        <v>0.85299999999999998</v>
      </c>
    </row>
    <row r="1903" spans="1:23" s="21" customFormat="1">
      <c r="A1903" s="19" t="s">
        <v>285</v>
      </c>
      <c r="B1903" s="20">
        <v>37334</v>
      </c>
      <c r="C1903" s="21">
        <v>5.7578231650121481</v>
      </c>
      <c r="W1903" s="21">
        <v>2.9289999999999998</v>
      </c>
    </row>
    <row r="1904" spans="1:23" s="21" customFormat="1">
      <c r="A1904" s="19" t="s">
        <v>283</v>
      </c>
      <c r="B1904" s="20">
        <v>37334</v>
      </c>
      <c r="C1904" s="21">
        <v>5.7578231650121481</v>
      </c>
      <c r="W1904" s="21">
        <v>1.8045</v>
      </c>
    </row>
    <row r="1905" spans="1:23" s="21" customFormat="1">
      <c r="A1905" s="19" t="s">
        <v>286</v>
      </c>
      <c r="B1905" s="20">
        <v>37334</v>
      </c>
      <c r="C1905" s="21">
        <v>5.7578231650121481</v>
      </c>
      <c r="W1905" s="21">
        <v>1.782</v>
      </c>
    </row>
    <row r="1906" spans="1:23" s="21" customFormat="1">
      <c r="A1906" s="19" t="s">
        <v>281</v>
      </c>
      <c r="B1906" s="20">
        <v>37334</v>
      </c>
      <c r="C1906" s="21">
        <v>5.7578231650121481</v>
      </c>
      <c r="W1906" s="21">
        <v>2.0539999999999998</v>
      </c>
    </row>
    <row r="1907" spans="1:23" s="21" customFormat="1">
      <c r="A1907" s="19" t="s">
        <v>279</v>
      </c>
      <c r="B1907" s="20">
        <v>37524</v>
      </c>
      <c r="C1907" s="21">
        <v>6.2780259236199978</v>
      </c>
      <c r="W1907" s="21">
        <v>2.0536666666666701</v>
      </c>
    </row>
    <row r="1908" spans="1:23" s="21" customFormat="1">
      <c r="A1908" s="19" t="s">
        <v>280</v>
      </c>
      <c r="B1908" s="20">
        <v>37524</v>
      </c>
      <c r="C1908" s="21">
        <v>6.2780259236199978</v>
      </c>
      <c r="W1908" s="21">
        <v>2.25</v>
      </c>
    </row>
    <row r="1909" spans="1:23" s="21" customFormat="1">
      <c r="A1909" s="19" t="s">
        <v>278</v>
      </c>
      <c r="B1909" s="20">
        <v>37524</v>
      </c>
      <c r="C1909" s="21">
        <v>6.2780259236199978</v>
      </c>
      <c r="W1909" s="21">
        <v>2.21966666666667</v>
      </c>
    </row>
    <row r="1910" spans="1:23" s="21" customFormat="1">
      <c r="A1910" s="19" t="s">
        <v>284</v>
      </c>
      <c r="B1910" s="20">
        <v>37524</v>
      </c>
      <c r="C1910" s="21">
        <v>6.2780259236199978</v>
      </c>
      <c r="W1910" s="21">
        <v>1.913</v>
      </c>
    </row>
    <row r="1911" spans="1:23" s="21" customFormat="1">
      <c r="A1911" s="19" t="s">
        <v>285</v>
      </c>
      <c r="B1911" s="20">
        <v>37524</v>
      </c>
      <c r="C1911" s="21">
        <v>6.2780259236199978</v>
      </c>
      <c r="W1911" s="21">
        <v>3.2666666666666702</v>
      </c>
    </row>
    <row r="1912" spans="1:23" s="21" customFormat="1">
      <c r="A1912" s="19" t="s">
        <v>283</v>
      </c>
      <c r="B1912" s="20">
        <v>37524</v>
      </c>
      <c r="C1912" s="21">
        <v>6.2780259236199978</v>
      </c>
      <c r="W1912" s="21">
        <v>3.891</v>
      </c>
    </row>
    <row r="1913" spans="1:23" s="21" customFormat="1">
      <c r="A1913" s="19" t="s">
        <v>286</v>
      </c>
      <c r="B1913" s="20">
        <v>37524</v>
      </c>
      <c r="C1913" s="21">
        <v>6.2780259236199978</v>
      </c>
      <c r="W1913" s="21">
        <v>2.7629999999999999</v>
      </c>
    </row>
    <row r="1914" spans="1:23" s="21" customFormat="1">
      <c r="A1914" s="19" t="s">
        <v>281</v>
      </c>
      <c r="B1914" s="20">
        <v>37524</v>
      </c>
      <c r="C1914" s="21">
        <v>6.2780259236199978</v>
      </c>
      <c r="W1914" s="21">
        <v>3.9359999999999999</v>
      </c>
    </row>
    <row r="1915" spans="1:23" s="21" customFormat="1">
      <c r="A1915" s="19" t="s">
        <v>279</v>
      </c>
      <c r="B1915" s="20">
        <v>37606</v>
      </c>
      <c r="C1915" s="21">
        <v>6.5025344825981222</v>
      </c>
      <c r="W1915" s="21">
        <v>1.1020000000000001</v>
      </c>
    </row>
    <row r="1916" spans="1:23" s="21" customFormat="1">
      <c r="A1916" s="19" t="s">
        <v>280</v>
      </c>
      <c r="B1916" s="20">
        <v>37606</v>
      </c>
      <c r="C1916" s="21">
        <v>6.5025344825981222</v>
      </c>
      <c r="W1916" s="21">
        <v>2.0886666666666698</v>
      </c>
    </row>
    <row r="1917" spans="1:23" s="21" customFormat="1">
      <c r="A1917" s="19" t="s">
        <v>278</v>
      </c>
      <c r="B1917" s="20">
        <v>37606</v>
      </c>
      <c r="C1917" s="21">
        <v>6.5025344825981222</v>
      </c>
      <c r="W1917" s="21">
        <v>1.61066666666667</v>
      </c>
    </row>
    <row r="1918" spans="1:23" s="21" customFormat="1">
      <c r="A1918" s="19" t="s">
        <v>284</v>
      </c>
      <c r="B1918" s="20">
        <v>37606</v>
      </c>
      <c r="C1918" s="21">
        <v>6.5025344825981222</v>
      </c>
      <c r="W1918" s="21">
        <v>0.91349999999999998</v>
      </c>
    </row>
    <row r="1919" spans="1:23" s="21" customFormat="1">
      <c r="A1919" s="19" t="s">
        <v>285</v>
      </c>
      <c r="B1919" s="20">
        <v>37606</v>
      </c>
      <c r="C1919" s="21">
        <v>6.5025344825981222</v>
      </c>
      <c r="W1919" s="21">
        <v>2.6349999999999998</v>
      </c>
    </row>
    <row r="1920" spans="1:23" s="21" customFormat="1">
      <c r="A1920" s="19" t="s">
        <v>283</v>
      </c>
      <c r="B1920" s="20">
        <v>37606</v>
      </c>
      <c r="C1920" s="21">
        <v>6.5025344825981222</v>
      </c>
      <c r="W1920" s="21">
        <v>2.698</v>
      </c>
    </row>
    <row r="1921" spans="1:23" s="21" customFormat="1">
      <c r="A1921" s="19" t="s">
        <v>286</v>
      </c>
      <c r="B1921" s="20">
        <v>37606</v>
      </c>
      <c r="C1921" s="21">
        <v>6.5025344825981222</v>
      </c>
      <c r="W1921" s="21">
        <v>2.3174999999999999</v>
      </c>
    </row>
    <row r="1922" spans="1:23" s="21" customFormat="1">
      <c r="A1922" s="19" t="s">
        <v>281</v>
      </c>
      <c r="B1922" s="20">
        <v>37606</v>
      </c>
      <c r="C1922" s="21">
        <v>6.5025344825981222</v>
      </c>
      <c r="W1922" s="21">
        <v>2.96966666666667</v>
      </c>
    </row>
    <row r="1923" spans="1:23" s="21" customFormat="1">
      <c r="A1923" s="19" t="s">
        <v>279</v>
      </c>
      <c r="B1923" s="20">
        <v>37725</v>
      </c>
      <c r="C1923" s="21">
        <v>6.8283456840419863</v>
      </c>
      <c r="W1923" s="21">
        <v>1.1705000000000001</v>
      </c>
    </row>
    <row r="1924" spans="1:23" s="21" customFormat="1">
      <c r="A1924" s="19" t="s">
        <v>280</v>
      </c>
      <c r="B1924" s="20">
        <v>37725</v>
      </c>
      <c r="C1924" s="21">
        <v>6.8283456840419863</v>
      </c>
      <c r="W1924" s="21">
        <v>1.84233333333333</v>
      </c>
    </row>
    <row r="1925" spans="1:23" s="21" customFormat="1">
      <c r="A1925" s="19" t="s">
        <v>278</v>
      </c>
      <c r="B1925" s="20">
        <v>37725</v>
      </c>
      <c r="C1925" s="21">
        <v>6.8283456840419863</v>
      </c>
      <c r="W1925" s="21">
        <v>2.0790000000000002</v>
      </c>
    </row>
    <row r="1926" spans="1:23" s="21" customFormat="1">
      <c r="A1926" s="19" t="s">
        <v>284</v>
      </c>
      <c r="B1926" s="20">
        <v>37725</v>
      </c>
      <c r="C1926" s="21">
        <v>6.8283456840419863</v>
      </c>
    </row>
    <row r="1927" spans="1:23" s="21" customFormat="1">
      <c r="A1927" s="19" t="s">
        <v>285</v>
      </c>
      <c r="B1927" s="20">
        <v>37725</v>
      </c>
      <c r="C1927" s="21">
        <v>6.8283456840419863</v>
      </c>
      <c r="W1927" s="21">
        <v>2.5873333333333299</v>
      </c>
    </row>
    <row r="1928" spans="1:23" s="21" customFormat="1">
      <c r="A1928" s="19" t="s">
        <v>283</v>
      </c>
      <c r="B1928" s="20">
        <v>37725</v>
      </c>
      <c r="C1928" s="21">
        <v>6.8283456840419863</v>
      </c>
      <c r="W1928" s="21">
        <v>3.17133333333333</v>
      </c>
    </row>
    <row r="1929" spans="1:23" s="21" customFormat="1">
      <c r="A1929" s="19" t="s">
        <v>286</v>
      </c>
      <c r="B1929" s="20">
        <v>37725</v>
      </c>
      <c r="C1929" s="21">
        <v>6.8283456840419863</v>
      </c>
      <c r="W1929" s="21">
        <v>2.1846666666666699</v>
      </c>
    </row>
    <row r="1930" spans="1:23" s="21" customFormat="1">
      <c r="A1930" s="19" t="s">
        <v>281</v>
      </c>
      <c r="B1930" s="20">
        <v>37725</v>
      </c>
      <c r="C1930" s="21">
        <v>6.8283456840419863</v>
      </c>
      <c r="W1930" s="21">
        <v>3.57866666666667</v>
      </c>
    </row>
    <row r="1931" spans="1:23" s="21" customFormat="1">
      <c r="A1931" s="19" t="s">
        <v>279</v>
      </c>
      <c r="B1931" s="20">
        <v>37886</v>
      </c>
      <c r="C1931" s="21">
        <v>7.269149074230743</v>
      </c>
      <c r="W1931" s="21">
        <v>2.0539999999999998</v>
      </c>
    </row>
    <row r="1932" spans="1:23" s="21" customFormat="1">
      <c r="A1932" s="19" t="s">
        <v>280</v>
      </c>
      <c r="B1932" s="20">
        <v>37886</v>
      </c>
      <c r="C1932" s="21">
        <v>7.269149074230743</v>
      </c>
      <c r="W1932" s="21">
        <v>1.6659999999999999</v>
      </c>
    </row>
    <row r="1933" spans="1:23" s="21" customFormat="1">
      <c r="A1933" s="19" t="s">
        <v>278</v>
      </c>
      <c r="B1933" s="20">
        <v>37886</v>
      </c>
      <c r="C1933" s="21">
        <v>7.269149074230743</v>
      </c>
      <c r="W1933" s="21">
        <v>1.5956666666666699</v>
      </c>
    </row>
    <row r="1934" spans="1:23" s="21" customFormat="1">
      <c r="A1934" s="19" t="s">
        <v>284</v>
      </c>
      <c r="B1934" s="20">
        <v>37886</v>
      </c>
      <c r="C1934" s="21">
        <v>7.269149074230743</v>
      </c>
      <c r="W1934" s="21">
        <v>2.1745000000000001</v>
      </c>
    </row>
    <row r="1935" spans="1:23" s="21" customFormat="1">
      <c r="A1935" s="19" t="s">
        <v>285</v>
      </c>
      <c r="B1935" s="20">
        <v>37886</v>
      </c>
      <c r="C1935" s="21">
        <v>7.269149074230743</v>
      </c>
      <c r="W1935" s="21">
        <v>2.5720000000000001</v>
      </c>
    </row>
    <row r="1936" spans="1:23" s="21" customFormat="1">
      <c r="A1936" s="19" t="s">
        <v>283</v>
      </c>
      <c r="B1936" s="20">
        <v>37886</v>
      </c>
      <c r="C1936" s="21">
        <v>7.269149074230743</v>
      </c>
      <c r="W1936" s="21">
        <v>3.1763333333333299</v>
      </c>
    </row>
    <row r="1937" spans="1:23" s="21" customFormat="1">
      <c r="A1937" s="19" t="s">
        <v>286</v>
      </c>
      <c r="B1937" s="20">
        <v>37886</v>
      </c>
      <c r="C1937" s="21">
        <v>7.269149074230743</v>
      </c>
      <c r="W1937" s="21">
        <v>2.3353333333333302</v>
      </c>
    </row>
    <row r="1938" spans="1:23" s="21" customFormat="1">
      <c r="A1938" s="19" t="s">
        <v>281</v>
      </c>
      <c r="B1938" s="20">
        <v>37886</v>
      </c>
      <c r="C1938" s="21">
        <v>7.269149074230743</v>
      </c>
      <c r="W1938" s="21">
        <v>3.649</v>
      </c>
    </row>
    <row r="1939" spans="1:23" s="21" customFormat="1">
      <c r="A1939" s="19" t="s">
        <v>279</v>
      </c>
      <c r="B1939" s="20">
        <v>38026</v>
      </c>
      <c r="C1939" s="21">
        <v>7.6524563700470534</v>
      </c>
      <c r="W1939" s="21">
        <v>1.8420000000000001</v>
      </c>
    </row>
    <row r="1940" spans="1:23" s="21" customFormat="1">
      <c r="A1940" s="19" t="s">
        <v>280</v>
      </c>
      <c r="B1940" s="20">
        <v>38026</v>
      </c>
      <c r="C1940" s="21">
        <v>7.6524563700470534</v>
      </c>
      <c r="W1940" s="21">
        <v>1.7263333333333299</v>
      </c>
    </row>
    <row r="1941" spans="1:23" s="21" customFormat="1">
      <c r="A1941" s="19" t="s">
        <v>278</v>
      </c>
      <c r="B1941" s="20">
        <v>38026</v>
      </c>
      <c r="C1941" s="21">
        <v>7.6524563700470534</v>
      </c>
      <c r="W1941" s="21">
        <v>1.6765000000000001</v>
      </c>
    </row>
    <row r="1942" spans="1:23" s="21" customFormat="1">
      <c r="A1942" s="19" t="s">
        <v>284</v>
      </c>
      <c r="B1942" s="20">
        <v>38026</v>
      </c>
      <c r="C1942" s="21">
        <v>7.6524563700470534</v>
      </c>
      <c r="W1942" s="21">
        <v>2.016</v>
      </c>
    </row>
    <row r="1943" spans="1:23" s="21" customFormat="1">
      <c r="A1943" s="19" t="s">
        <v>285</v>
      </c>
      <c r="B1943" s="20">
        <v>38026</v>
      </c>
      <c r="C1943" s="21">
        <v>7.6524563700470534</v>
      </c>
      <c r="W1943" s="21">
        <v>2.3660000000000001</v>
      </c>
    </row>
    <row r="1944" spans="1:23" s="21" customFormat="1">
      <c r="A1944" s="19" t="s">
        <v>283</v>
      </c>
      <c r="B1944" s="20">
        <v>38026</v>
      </c>
      <c r="C1944" s="21">
        <v>7.6524563700470534</v>
      </c>
      <c r="W1944" s="21">
        <v>2.718</v>
      </c>
    </row>
    <row r="1945" spans="1:23" s="21" customFormat="1">
      <c r="A1945" s="19" t="s">
        <v>286</v>
      </c>
      <c r="B1945" s="20">
        <v>38026</v>
      </c>
      <c r="C1945" s="21">
        <v>7.6524563700470534</v>
      </c>
      <c r="W1945" s="21">
        <v>2.15933333333333</v>
      </c>
    </row>
    <row r="1946" spans="1:23" s="21" customFormat="1">
      <c r="A1946" s="19" t="s">
        <v>281</v>
      </c>
      <c r="B1946" s="20">
        <v>38026</v>
      </c>
      <c r="C1946" s="21">
        <v>7.6524563700470534</v>
      </c>
      <c r="W1946" s="21">
        <v>3.1256666666666701</v>
      </c>
    </row>
    <row r="1947" spans="1:23" s="21" customFormat="1">
      <c r="A1947" s="19" t="s">
        <v>279</v>
      </c>
      <c r="B1947" s="20">
        <v>38054</v>
      </c>
      <c r="C1947" s="21">
        <v>7.7291178292103151</v>
      </c>
      <c r="W1947" s="21">
        <v>2.1139999999999999</v>
      </c>
    </row>
    <row r="1948" spans="1:23" s="21" customFormat="1">
      <c r="A1948" s="19" t="s">
        <v>280</v>
      </c>
      <c r="B1948" s="20">
        <v>38054</v>
      </c>
      <c r="C1948" s="21">
        <v>7.7291178292103151</v>
      </c>
      <c r="W1948" s="21">
        <v>1.7063333333333299</v>
      </c>
    </row>
    <row r="1949" spans="1:23" s="21" customFormat="1">
      <c r="A1949" s="19" t="s">
        <v>278</v>
      </c>
      <c r="B1949" s="20">
        <v>38054</v>
      </c>
      <c r="C1949" s="21">
        <v>7.7291178292103151</v>
      </c>
      <c r="W1949" s="21">
        <v>1.6459999999999999</v>
      </c>
    </row>
    <row r="1950" spans="1:23" s="21" customFormat="1">
      <c r="A1950" s="19" t="s">
        <v>284</v>
      </c>
      <c r="B1950" s="20">
        <v>38054</v>
      </c>
      <c r="C1950" s="21">
        <v>7.7291178292103151</v>
      </c>
      <c r="W1950" s="21">
        <v>1.8875</v>
      </c>
    </row>
    <row r="1951" spans="1:23" s="21" customFormat="1">
      <c r="A1951" s="19" t="s">
        <v>285</v>
      </c>
      <c r="B1951" s="20">
        <v>38054</v>
      </c>
      <c r="C1951" s="21">
        <v>7.7291178292103151</v>
      </c>
      <c r="W1951" s="21">
        <v>2.7433333333333301</v>
      </c>
    </row>
    <row r="1952" spans="1:23" s="21" customFormat="1">
      <c r="A1952" s="19" t="s">
        <v>283</v>
      </c>
      <c r="B1952" s="20">
        <v>38054</v>
      </c>
      <c r="C1952" s="21">
        <v>7.7291178292103151</v>
      </c>
      <c r="W1952" s="21">
        <v>2.9193333333333298</v>
      </c>
    </row>
    <row r="1953" spans="1:23" s="21" customFormat="1">
      <c r="A1953" s="19" t="s">
        <v>286</v>
      </c>
      <c r="B1953" s="20">
        <v>38054</v>
      </c>
      <c r="C1953" s="21">
        <v>7.7291178292103151</v>
      </c>
      <c r="W1953" s="21">
        <v>2.6323333333333299</v>
      </c>
    </row>
    <row r="1954" spans="1:23" s="21" customFormat="1">
      <c r="A1954" s="19" t="s">
        <v>281</v>
      </c>
      <c r="B1954" s="20">
        <v>38054</v>
      </c>
      <c r="C1954" s="21">
        <v>7.7291178292103151</v>
      </c>
      <c r="W1954" s="21">
        <v>3.59866666666667</v>
      </c>
    </row>
    <row r="1955" spans="1:23" s="21" customFormat="1">
      <c r="A1955" s="19" t="s">
        <v>279</v>
      </c>
      <c r="B1955" s="20">
        <v>38082</v>
      </c>
      <c r="C1955" s="21">
        <v>7.8057792883735777</v>
      </c>
      <c r="W1955" s="21">
        <v>0.90600000000000003</v>
      </c>
    </row>
    <row r="1956" spans="1:23" s="21" customFormat="1">
      <c r="A1956" s="19" t="s">
        <v>280</v>
      </c>
      <c r="B1956" s="20">
        <v>38082</v>
      </c>
      <c r="C1956" s="21">
        <v>7.8057792883735777</v>
      </c>
      <c r="W1956" s="21">
        <v>1.97302222222222</v>
      </c>
    </row>
    <row r="1957" spans="1:23" s="21" customFormat="1">
      <c r="A1957" s="19" t="s">
        <v>278</v>
      </c>
      <c r="B1957" s="20">
        <v>38082</v>
      </c>
      <c r="C1957" s="21">
        <v>7.8057792883735777</v>
      </c>
      <c r="W1957" s="21">
        <v>1.5906222222222199</v>
      </c>
    </row>
    <row r="1958" spans="1:23" s="21" customFormat="1">
      <c r="A1958" s="19" t="s">
        <v>284</v>
      </c>
      <c r="B1958" s="20">
        <v>38082</v>
      </c>
      <c r="C1958" s="21">
        <v>7.8057792883735777</v>
      </c>
      <c r="W1958" s="21">
        <v>0.95150000000000001</v>
      </c>
    </row>
    <row r="1959" spans="1:23" s="21" customFormat="1">
      <c r="A1959" s="19" t="s">
        <v>285</v>
      </c>
      <c r="B1959" s="20">
        <v>38082</v>
      </c>
      <c r="C1959" s="21">
        <v>7.8057792883735777</v>
      </c>
      <c r="W1959" s="21">
        <v>2.6073111111111098</v>
      </c>
    </row>
    <row r="1960" spans="1:23" s="21" customFormat="1">
      <c r="A1960" s="19" t="s">
        <v>283</v>
      </c>
      <c r="B1960" s="20">
        <v>38082</v>
      </c>
      <c r="C1960" s="21">
        <v>7.8057792883735777</v>
      </c>
      <c r="W1960" s="21">
        <v>3.2917111111111099</v>
      </c>
    </row>
    <row r="1961" spans="1:23" s="21" customFormat="1">
      <c r="A1961" s="19" t="s">
        <v>286</v>
      </c>
      <c r="B1961" s="20">
        <v>38082</v>
      </c>
      <c r="C1961" s="21">
        <v>7.8057792883735777</v>
      </c>
      <c r="W1961" s="21">
        <v>2.4412777777777799</v>
      </c>
    </row>
    <row r="1962" spans="1:23" s="21" customFormat="1">
      <c r="A1962" s="19" t="s">
        <v>281</v>
      </c>
      <c r="B1962" s="20">
        <v>38082</v>
      </c>
      <c r="C1962" s="21">
        <v>7.8057792883735777</v>
      </c>
      <c r="W1962" s="21">
        <v>3.8405888888888899</v>
      </c>
    </row>
    <row r="1963" spans="1:23" s="21" customFormat="1">
      <c r="A1963" s="19" t="s">
        <v>279</v>
      </c>
      <c r="B1963" s="20">
        <v>38258</v>
      </c>
      <c r="C1963" s="21">
        <v>8.2876513173997957</v>
      </c>
      <c r="W1963" s="21">
        <v>0.7399</v>
      </c>
    </row>
    <row r="1964" spans="1:23" s="21" customFormat="1">
      <c r="A1964" s="19" t="s">
        <v>280</v>
      </c>
      <c r="B1964" s="20">
        <v>38258</v>
      </c>
      <c r="C1964" s="21">
        <v>8.2876513173997957</v>
      </c>
      <c r="W1964" s="21">
        <v>1.74153333333333</v>
      </c>
    </row>
    <row r="1965" spans="1:23" s="21" customFormat="1">
      <c r="A1965" s="19" t="s">
        <v>278</v>
      </c>
      <c r="B1965" s="20">
        <v>38258</v>
      </c>
      <c r="C1965" s="21">
        <v>8.2876513173997957</v>
      </c>
      <c r="W1965" s="21">
        <v>1.5955666666666699</v>
      </c>
    </row>
    <row r="1966" spans="1:23" s="21" customFormat="1">
      <c r="A1966" s="19" t="s">
        <v>284</v>
      </c>
      <c r="B1966" s="20">
        <v>38258</v>
      </c>
      <c r="C1966" s="21">
        <v>8.2876513173997957</v>
      </c>
      <c r="W1966" s="21">
        <v>1.4496</v>
      </c>
    </row>
    <row r="1967" spans="1:23" s="21" customFormat="1">
      <c r="A1967" s="19" t="s">
        <v>285</v>
      </c>
      <c r="B1967" s="20">
        <v>38258</v>
      </c>
      <c r="C1967" s="21">
        <v>8.2876513173997957</v>
      </c>
      <c r="W1967" s="21">
        <v>2.64753333333333</v>
      </c>
    </row>
    <row r="1968" spans="1:23" s="21" customFormat="1">
      <c r="A1968" s="19" t="s">
        <v>283</v>
      </c>
      <c r="B1968" s="20">
        <v>38258</v>
      </c>
      <c r="C1968" s="21">
        <v>8.2876513173997957</v>
      </c>
      <c r="W1968" s="21">
        <v>3.2766999999999999</v>
      </c>
    </row>
    <row r="1969" spans="1:23" s="21" customFormat="1">
      <c r="A1969" s="19" t="s">
        <v>286</v>
      </c>
      <c r="B1969" s="20">
        <v>38258</v>
      </c>
      <c r="C1969" s="21">
        <v>8.2876513173997957</v>
      </c>
      <c r="W1969" s="21">
        <v>2.3958666666666701</v>
      </c>
    </row>
    <row r="1970" spans="1:23" s="21" customFormat="1">
      <c r="A1970" s="19" t="s">
        <v>281</v>
      </c>
      <c r="B1970" s="20">
        <v>38258</v>
      </c>
      <c r="C1970" s="21">
        <v>8.2876513173997957</v>
      </c>
      <c r="W1970" s="21">
        <v>3.7951333333333301</v>
      </c>
    </row>
    <row r="1971" spans="1:23" s="21" customFormat="1">
      <c r="A1971" s="19" t="s">
        <v>257</v>
      </c>
      <c r="B1971" s="20">
        <v>36214</v>
      </c>
      <c r="C1971" s="21">
        <v>2.6913647984816649</v>
      </c>
      <c r="W1971" s="21">
        <v>0.87066666666666703</v>
      </c>
    </row>
    <row r="1972" spans="1:23" s="21" customFormat="1">
      <c r="A1972" s="19" t="s">
        <v>258</v>
      </c>
      <c r="B1972" s="20">
        <v>36214</v>
      </c>
      <c r="C1972" s="21">
        <v>2.6913647984816649</v>
      </c>
      <c r="W1972" s="21">
        <v>1.9833333333333301</v>
      </c>
    </row>
    <row r="1973" spans="1:23" s="21" customFormat="1">
      <c r="A1973" s="19" t="s">
        <v>256</v>
      </c>
      <c r="B1973" s="20">
        <v>36214</v>
      </c>
      <c r="C1973" s="21">
        <v>2.6913647984816649</v>
      </c>
      <c r="W1973" s="21">
        <v>2.2349999999999999</v>
      </c>
    </row>
    <row r="1974" spans="1:23" s="21" customFormat="1">
      <c r="A1974" s="19" t="s">
        <v>262</v>
      </c>
      <c r="B1974" s="20">
        <v>36214</v>
      </c>
      <c r="C1974" s="21">
        <v>2.6913647984816649</v>
      </c>
      <c r="W1974" s="21">
        <v>1.1426666666666701</v>
      </c>
    </row>
    <row r="1975" spans="1:23" s="21" customFormat="1">
      <c r="A1975" s="19" t="s">
        <v>263</v>
      </c>
      <c r="B1975" s="20">
        <v>36214</v>
      </c>
      <c r="C1975" s="21">
        <v>2.6913647984816649</v>
      </c>
      <c r="W1975" s="21">
        <v>1.958</v>
      </c>
    </row>
    <row r="1976" spans="1:23" s="21" customFormat="1">
      <c r="A1976" s="19" t="s">
        <v>261</v>
      </c>
      <c r="B1976" s="20">
        <v>36214</v>
      </c>
      <c r="C1976" s="21">
        <v>2.6913647984816649</v>
      </c>
      <c r="W1976" s="21">
        <v>3.2666666666666702</v>
      </c>
    </row>
    <row r="1977" spans="1:23" s="21" customFormat="1">
      <c r="A1977" s="19" t="s">
        <v>266</v>
      </c>
      <c r="B1977" s="20">
        <v>36214</v>
      </c>
      <c r="C1977" s="21">
        <v>2.6913647984816649</v>
      </c>
      <c r="W1977" s="21">
        <v>2.2949999999999999</v>
      </c>
    </row>
    <row r="1978" spans="1:23" s="21" customFormat="1">
      <c r="A1978" s="19" t="s">
        <v>259</v>
      </c>
      <c r="B1978" s="20">
        <v>36214</v>
      </c>
      <c r="C1978" s="21">
        <v>2.6913647984816649</v>
      </c>
      <c r="W1978" s="21">
        <v>2.8843333333333301</v>
      </c>
    </row>
    <row r="1979" spans="1:23" s="21" customFormat="1">
      <c r="A1979" s="19" t="s">
        <v>264</v>
      </c>
      <c r="B1979" s="20">
        <v>36214</v>
      </c>
      <c r="C1979" s="21">
        <v>2.6913647984816649</v>
      </c>
      <c r="W1979" s="21">
        <v>3.4580000000000002</v>
      </c>
    </row>
    <row r="1980" spans="1:23" s="21" customFormat="1">
      <c r="A1980" s="19" t="s">
        <v>257</v>
      </c>
      <c r="B1980" s="20">
        <v>36271</v>
      </c>
      <c r="C1980" s="21">
        <v>2.8474256260640196</v>
      </c>
      <c r="W1980" s="21">
        <v>0.90600000000000003</v>
      </c>
    </row>
    <row r="1981" spans="1:23" s="21" customFormat="1">
      <c r="A1981" s="19" t="s">
        <v>258</v>
      </c>
      <c r="B1981" s="20">
        <v>36271</v>
      </c>
      <c r="C1981" s="21">
        <v>2.8474256260640196</v>
      </c>
      <c r="W1981" s="21">
        <v>1.9079999999999999</v>
      </c>
    </row>
    <row r="1982" spans="1:23" s="21" customFormat="1">
      <c r="A1982" s="19" t="s">
        <v>256</v>
      </c>
      <c r="B1982" s="20">
        <v>36271</v>
      </c>
      <c r="C1982" s="21">
        <v>2.8474256260640196</v>
      </c>
      <c r="W1982" s="21">
        <v>2.1896666666666702</v>
      </c>
    </row>
    <row r="1983" spans="1:23" s="21" customFormat="1">
      <c r="A1983" s="19" t="s">
        <v>262</v>
      </c>
      <c r="B1983" s="20">
        <v>36271</v>
      </c>
      <c r="C1983" s="21">
        <v>2.8474256260640196</v>
      </c>
      <c r="W1983" s="21">
        <v>1.2933333333333299</v>
      </c>
    </row>
    <row r="1984" spans="1:23" s="21" customFormat="1">
      <c r="A1984" s="19" t="s">
        <v>263</v>
      </c>
      <c r="B1984" s="20">
        <v>36271</v>
      </c>
      <c r="C1984" s="21">
        <v>2.8474256260640196</v>
      </c>
      <c r="W1984" s="21">
        <v>1.84233333333333</v>
      </c>
    </row>
    <row r="1985" spans="1:23" s="21" customFormat="1">
      <c r="A1985" s="19" t="s">
        <v>261</v>
      </c>
      <c r="B1985" s="20">
        <v>36271</v>
      </c>
      <c r="C1985" s="21">
        <v>2.8474256260640196</v>
      </c>
      <c r="W1985" s="21">
        <v>3.0249999999999999</v>
      </c>
    </row>
    <row r="1986" spans="1:23" s="21" customFormat="1">
      <c r="A1986" s="19" t="s">
        <v>266</v>
      </c>
      <c r="B1986" s="20">
        <v>36271</v>
      </c>
      <c r="C1986" s="21">
        <v>2.8474256260640196</v>
      </c>
      <c r="W1986" s="21">
        <v>2.2400000000000002</v>
      </c>
    </row>
    <row r="1987" spans="1:23" s="21" customFormat="1">
      <c r="A1987" s="19" t="s">
        <v>259</v>
      </c>
      <c r="B1987" s="20">
        <v>36271</v>
      </c>
      <c r="C1987" s="21">
        <v>2.8474256260640196</v>
      </c>
      <c r="W1987" s="21">
        <v>2.7936666666666699</v>
      </c>
    </row>
    <row r="1988" spans="1:23" s="21" customFormat="1">
      <c r="A1988" s="19" t="s">
        <v>264</v>
      </c>
      <c r="B1988" s="20">
        <v>36271</v>
      </c>
      <c r="C1988" s="21">
        <v>2.8474256260640196</v>
      </c>
      <c r="W1988" s="21">
        <v>3.1256666666666701</v>
      </c>
    </row>
    <row r="1989" spans="1:23" s="21" customFormat="1">
      <c r="A1989" s="19" t="s">
        <v>257</v>
      </c>
      <c r="B1989" s="20">
        <v>36354</v>
      </c>
      <c r="C1989" s="21">
        <v>3.0746720942979753</v>
      </c>
      <c r="W1989" s="21">
        <v>1.0066666666666699</v>
      </c>
    </row>
    <row r="1990" spans="1:23" s="21" customFormat="1">
      <c r="A1990" s="19" t="s">
        <v>258</v>
      </c>
      <c r="B1990" s="20">
        <v>36354</v>
      </c>
      <c r="C1990" s="21">
        <v>3.0746720942979753</v>
      </c>
      <c r="W1990" s="21">
        <v>1.827</v>
      </c>
    </row>
    <row r="1991" spans="1:23" s="21" customFormat="1">
      <c r="A1991" s="19" t="s">
        <v>256</v>
      </c>
      <c r="B1991" s="20">
        <v>36354</v>
      </c>
      <c r="C1991" s="21">
        <v>3.0746720942979753</v>
      </c>
      <c r="W1991" s="21">
        <v>2.1746666666666701</v>
      </c>
    </row>
    <row r="1992" spans="1:23" s="21" customFormat="1">
      <c r="A1992" s="19" t="s">
        <v>262</v>
      </c>
      <c r="B1992" s="20">
        <v>36354</v>
      </c>
      <c r="C1992" s="21">
        <v>3.0746720942979753</v>
      </c>
      <c r="W1992" s="21">
        <v>1.16766666666667</v>
      </c>
    </row>
    <row r="1993" spans="1:23" s="21" customFormat="1">
      <c r="A1993" s="19" t="s">
        <v>263</v>
      </c>
      <c r="B1993" s="20">
        <v>36354</v>
      </c>
      <c r="C1993" s="21">
        <v>3.0746720942979753</v>
      </c>
      <c r="W1993" s="21">
        <v>1.968</v>
      </c>
    </row>
    <row r="1994" spans="1:23" s="21" customFormat="1">
      <c r="A1994" s="19" t="s">
        <v>261</v>
      </c>
      <c r="B1994" s="20">
        <v>36354</v>
      </c>
      <c r="C1994" s="21">
        <v>3.0746720942979753</v>
      </c>
      <c r="W1994" s="21">
        <v>3.1259999999999999</v>
      </c>
    </row>
    <row r="1995" spans="1:23" s="21" customFormat="1">
      <c r="A1995" s="19" t="s">
        <v>266</v>
      </c>
      <c r="B1995" s="20">
        <v>36354</v>
      </c>
      <c r="C1995" s="21">
        <v>3.0746720942979753</v>
      </c>
      <c r="W1995" s="21">
        <v>2.2799999999999998</v>
      </c>
    </row>
    <row r="1996" spans="1:23" s="21" customFormat="1">
      <c r="A1996" s="19" t="s">
        <v>259</v>
      </c>
      <c r="B1996" s="20">
        <v>36354</v>
      </c>
      <c r="C1996" s="21">
        <v>3.0746720942979753</v>
      </c>
      <c r="W1996" s="21">
        <v>2.8136666666666699</v>
      </c>
    </row>
    <row r="1997" spans="1:23" s="21" customFormat="1">
      <c r="A1997" s="19" t="s">
        <v>264</v>
      </c>
      <c r="B1997" s="20">
        <v>36354</v>
      </c>
      <c r="C1997" s="21">
        <v>3.0746720942979753</v>
      </c>
      <c r="W1997" s="21">
        <v>3.1259999999999999</v>
      </c>
    </row>
    <row r="1998" spans="1:23" s="21" customFormat="1">
      <c r="A1998" s="19" t="s">
        <v>257</v>
      </c>
      <c r="B1998" s="20">
        <v>36403</v>
      </c>
      <c r="C1998" s="21">
        <v>3.2088296478336837</v>
      </c>
      <c r="W1998" s="21">
        <v>1.26833333333333</v>
      </c>
    </row>
    <row r="1999" spans="1:23" s="21" customFormat="1">
      <c r="A1999" s="19" t="s">
        <v>258</v>
      </c>
      <c r="B1999" s="20">
        <v>36403</v>
      </c>
      <c r="C1999" s="21">
        <v>3.2088296478336837</v>
      </c>
      <c r="W1999" s="21">
        <v>2.1846666666666699</v>
      </c>
    </row>
    <row r="2000" spans="1:23" s="21" customFormat="1">
      <c r="A2000" s="19" t="s">
        <v>256</v>
      </c>
      <c r="B2000" s="20">
        <v>36403</v>
      </c>
      <c r="C2000" s="21">
        <v>3.2088296478336837</v>
      </c>
      <c r="W2000" s="21">
        <v>2.552</v>
      </c>
    </row>
    <row r="2001" spans="1:23" s="21" customFormat="1">
      <c r="A2001" s="19" t="s">
        <v>262</v>
      </c>
      <c r="B2001" s="20">
        <v>36403</v>
      </c>
      <c r="C2001" s="21">
        <v>3.2088296478336837</v>
      </c>
      <c r="W2001" s="21">
        <v>1.52033333333333</v>
      </c>
    </row>
    <row r="2002" spans="1:23" s="21" customFormat="1">
      <c r="A2002" s="19" t="s">
        <v>263</v>
      </c>
      <c r="B2002" s="20">
        <v>36403</v>
      </c>
      <c r="C2002" s="21">
        <v>3.2088296478336837</v>
      </c>
      <c r="W2002" s="21">
        <v>2.3959999999999999</v>
      </c>
    </row>
    <row r="2003" spans="1:23" s="21" customFormat="1">
      <c r="A2003" s="19" t="s">
        <v>261</v>
      </c>
      <c r="B2003" s="20">
        <v>36403</v>
      </c>
      <c r="C2003" s="21">
        <v>3.2088296478336837</v>
      </c>
      <c r="W2003" s="21">
        <v>3.6493333333333302</v>
      </c>
    </row>
    <row r="2004" spans="1:23" s="21" customFormat="1">
      <c r="A2004" s="19" t="s">
        <v>266</v>
      </c>
      <c r="B2004" s="20">
        <v>36403</v>
      </c>
      <c r="C2004" s="21">
        <v>3.2088296478336837</v>
      </c>
      <c r="W2004" s="21">
        <v>2.673</v>
      </c>
    </row>
    <row r="2005" spans="1:23" s="21" customFormat="1">
      <c r="A2005" s="19" t="s">
        <v>259</v>
      </c>
      <c r="B2005" s="20">
        <v>36403</v>
      </c>
      <c r="C2005" s="21">
        <v>3.2088296478336837</v>
      </c>
      <c r="W2005" s="21">
        <v>3.3266666666666702</v>
      </c>
    </row>
    <row r="2006" spans="1:23" s="21" customFormat="1">
      <c r="A2006" s="19" t="s">
        <v>264</v>
      </c>
      <c r="B2006" s="20">
        <v>36403</v>
      </c>
      <c r="C2006" s="21">
        <v>3.2088296478336837</v>
      </c>
      <c r="W2006" s="21">
        <v>3.5686666666666702</v>
      </c>
    </row>
    <row r="2007" spans="1:23" s="21" customFormat="1">
      <c r="A2007" s="19" t="s">
        <v>257</v>
      </c>
      <c r="B2007" s="20">
        <v>36502</v>
      </c>
      <c r="C2007" s="21">
        <v>3.4798826641609319</v>
      </c>
      <c r="W2007" s="21">
        <v>1.6156666666666699</v>
      </c>
    </row>
    <row r="2008" spans="1:23" s="21" customFormat="1">
      <c r="A2008" s="19" t="s">
        <v>258</v>
      </c>
      <c r="B2008" s="20">
        <v>36502</v>
      </c>
      <c r="C2008" s="21">
        <v>3.4798826641609319</v>
      </c>
      <c r="W2008" s="21">
        <v>2.3860000000000001</v>
      </c>
    </row>
    <row r="2009" spans="1:23" s="21" customFormat="1">
      <c r="A2009" s="19" t="s">
        <v>256</v>
      </c>
      <c r="B2009" s="20">
        <v>36502</v>
      </c>
      <c r="C2009" s="21">
        <v>3.4798826641609319</v>
      </c>
      <c r="W2009" s="21">
        <v>2.7130000000000001</v>
      </c>
    </row>
    <row r="2010" spans="1:23" s="21" customFormat="1">
      <c r="A2010" s="19" t="s">
        <v>262</v>
      </c>
      <c r="B2010" s="20">
        <v>36502</v>
      </c>
      <c r="C2010" s="21">
        <v>3.4798826641609319</v>
      </c>
      <c r="W2010" s="21">
        <v>1.8120000000000001</v>
      </c>
    </row>
    <row r="2011" spans="1:23" s="21" customFormat="1">
      <c r="A2011" s="19" t="s">
        <v>263</v>
      </c>
      <c r="B2011" s="20">
        <v>36502</v>
      </c>
      <c r="C2011" s="21">
        <v>3.4798826641609319</v>
      </c>
      <c r="W2011" s="21">
        <v>3.0249999999999999</v>
      </c>
    </row>
    <row r="2012" spans="1:23" s="21" customFormat="1">
      <c r="A2012" s="19" t="s">
        <v>261</v>
      </c>
      <c r="B2012" s="20">
        <v>36502</v>
      </c>
      <c r="C2012" s="21">
        <v>3.4798826641609319</v>
      </c>
      <c r="W2012" s="21">
        <v>4.1876666666666704</v>
      </c>
    </row>
    <row r="2013" spans="1:23" s="21" customFormat="1">
      <c r="A2013" s="19" t="s">
        <v>266</v>
      </c>
      <c r="B2013" s="20">
        <v>36502</v>
      </c>
      <c r="C2013" s="21">
        <v>3.4798826641609319</v>
      </c>
      <c r="W2013" s="21">
        <v>3.4226666666666699</v>
      </c>
    </row>
    <row r="2014" spans="1:23" s="21" customFormat="1">
      <c r="A2014" s="19" t="s">
        <v>259</v>
      </c>
      <c r="B2014" s="20">
        <v>36502</v>
      </c>
      <c r="C2014" s="21">
        <v>3.4798826641609319</v>
      </c>
      <c r="W2014" s="21">
        <v>3.4733333333333301</v>
      </c>
    </row>
    <row r="2015" spans="1:23" s="21" customFormat="1">
      <c r="A2015" s="19" t="s">
        <v>264</v>
      </c>
      <c r="B2015" s="20">
        <v>36502</v>
      </c>
      <c r="C2015" s="21">
        <v>3.4798826641609319</v>
      </c>
      <c r="W2015" s="21">
        <v>4.5353333333333303</v>
      </c>
    </row>
    <row r="2016" spans="1:23" s="21" customFormat="1">
      <c r="A2016" s="19" t="s">
        <v>257</v>
      </c>
      <c r="B2016" s="20">
        <v>36608</v>
      </c>
      <c r="C2016" s="21">
        <v>3.7701010452789956</v>
      </c>
      <c r="W2016" s="21">
        <v>1.63066666666667</v>
      </c>
    </row>
    <row r="2017" spans="1:23" s="21" customFormat="1">
      <c r="A2017" s="19" t="s">
        <v>258</v>
      </c>
      <c r="B2017" s="20">
        <v>36608</v>
      </c>
      <c r="C2017" s="21">
        <v>3.7701010452789956</v>
      </c>
      <c r="W2017" s="21">
        <v>2.4913333333333298</v>
      </c>
    </row>
    <row r="2018" spans="1:23" s="21" customFormat="1">
      <c r="A2018" s="19" t="s">
        <v>256</v>
      </c>
      <c r="B2018" s="20">
        <v>36608</v>
      </c>
      <c r="C2018" s="21">
        <v>3.7701010452789956</v>
      </c>
      <c r="W2018" s="21">
        <v>2.3935</v>
      </c>
    </row>
    <row r="2019" spans="1:23" s="21" customFormat="1">
      <c r="A2019" s="19" t="s">
        <v>262</v>
      </c>
      <c r="B2019" s="20">
        <v>36608</v>
      </c>
      <c r="C2019" s="21">
        <v>3.7701010452789956</v>
      </c>
      <c r="W2019" s="21">
        <v>1.968</v>
      </c>
    </row>
    <row r="2020" spans="1:23" s="21" customFormat="1">
      <c r="A2020" s="19" t="s">
        <v>263</v>
      </c>
      <c r="B2020" s="20">
        <v>36608</v>
      </c>
      <c r="C2020" s="21">
        <v>3.7701010452789956</v>
      </c>
      <c r="W2020" s="21">
        <v>3.2716666666666701</v>
      </c>
    </row>
    <row r="2021" spans="1:23" s="21" customFormat="1">
      <c r="A2021" s="19" t="s">
        <v>261</v>
      </c>
      <c r="B2021" s="20">
        <v>36608</v>
      </c>
      <c r="C2021" s="21">
        <v>3.7701010452789956</v>
      </c>
      <c r="W2021" s="21">
        <v>3.82066666666667</v>
      </c>
    </row>
    <row r="2022" spans="1:23" s="21" customFormat="1">
      <c r="A2022" s="19" t="s">
        <v>266</v>
      </c>
      <c r="B2022" s="20">
        <v>36608</v>
      </c>
      <c r="C2022" s="21">
        <v>3.7701010452789956</v>
      </c>
      <c r="W2022" s="21">
        <v>2.78866666666667</v>
      </c>
    </row>
    <row r="2023" spans="1:23" s="21" customFormat="1">
      <c r="A2023" s="19" t="s">
        <v>259</v>
      </c>
      <c r="B2023" s="20">
        <v>36608</v>
      </c>
      <c r="C2023" s="21">
        <v>3.7701010452789956</v>
      </c>
      <c r="W2023" s="21">
        <v>3.8906666666666698</v>
      </c>
    </row>
    <row r="2024" spans="1:23" s="21" customFormat="1">
      <c r="A2024" s="19" t="s">
        <v>264</v>
      </c>
      <c r="B2024" s="20">
        <v>36608</v>
      </c>
      <c r="C2024" s="21">
        <v>3.7701010452789956</v>
      </c>
      <c r="W2024" s="21">
        <v>3.9563333333333301</v>
      </c>
    </row>
    <row r="2025" spans="1:23" s="21" customFormat="1">
      <c r="A2025" s="19" t="s">
        <v>257</v>
      </c>
      <c r="B2025" s="20">
        <v>36697</v>
      </c>
      <c r="C2025" s="21">
        <v>4.0137749690479358</v>
      </c>
      <c r="W2025" s="21">
        <v>1.41933333333333</v>
      </c>
    </row>
    <row r="2026" spans="1:23" s="21" customFormat="1">
      <c r="A2026" s="19" t="s">
        <v>258</v>
      </c>
      <c r="B2026" s="20">
        <v>36697</v>
      </c>
      <c r="C2026" s="21">
        <v>4.0137749690479358</v>
      </c>
      <c r="W2026" s="21">
        <v>2.7026666666666701</v>
      </c>
    </row>
    <row r="2027" spans="1:23" s="21" customFormat="1">
      <c r="A2027" s="19" t="s">
        <v>256</v>
      </c>
      <c r="B2027" s="20">
        <v>36697</v>
      </c>
      <c r="C2027" s="21">
        <v>4.0137749690479358</v>
      </c>
      <c r="W2027" s="21">
        <v>2.6930000000000001</v>
      </c>
    </row>
    <row r="2028" spans="1:23" s="21" customFormat="1">
      <c r="A2028" s="19" t="s">
        <v>262</v>
      </c>
      <c r="B2028" s="20">
        <v>36697</v>
      </c>
      <c r="C2028" s="21">
        <v>4.0137749690479358</v>
      </c>
      <c r="W2028" s="21">
        <v>2.532</v>
      </c>
    </row>
    <row r="2029" spans="1:23" s="21" customFormat="1">
      <c r="A2029" s="19" t="s">
        <v>263</v>
      </c>
      <c r="B2029" s="20">
        <v>36697</v>
      </c>
      <c r="C2029" s="21">
        <v>4.0137749690479358</v>
      </c>
      <c r="W2029" s="21">
        <v>3.1813333333333298</v>
      </c>
    </row>
    <row r="2030" spans="1:23" s="21" customFormat="1">
      <c r="A2030" s="19" t="s">
        <v>261</v>
      </c>
      <c r="B2030" s="20">
        <v>36697</v>
      </c>
      <c r="C2030" s="21">
        <v>4.0137749690479358</v>
      </c>
      <c r="W2030" s="21">
        <v>4.0566666666666702</v>
      </c>
    </row>
    <row r="2031" spans="1:23" s="21" customFormat="1">
      <c r="A2031" s="19" t="s">
        <v>266</v>
      </c>
      <c r="B2031" s="20">
        <v>36697</v>
      </c>
      <c r="C2031" s="21">
        <v>4.0137749690479358</v>
      </c>
      <c r="W2031" s="21">
        <v>2.9193333333333298</v>
      </c>
    </row>
    <row r="2032" spans="1:23" s="21" customFormat="1">
      <c r="A2032" s="19" t="s">
        <v>259</v>
      </c>
      <c r="B2032" s="20">
        <v>36697</v>
      </c>
      <c r="C2032" s="21">
        <v>4.0137749690479358</v>
      </c>
      <c r="W2032" s="21">
        <v>3.9363333333333301</v>
      </c>
    </row>
    <row r="2033" spans="1:23" s="21" customFormat="1">
      <c r="A2033" s="19" t="s">
        <v>264</v>
      </c>
      <c r="B2033" s="20">
        <v>36697</v>
      </c>
      <c r="C2033" s="21">
        <v>4.0137749690479358</v>
      </c>
      <c r="W2033" s="21">
        <v>4.1726666666666699</v>
      </c>
    </row>
    <row r="2034" spans="1:23" s="21" customFormat="1">
      <c r="A2034" s="19" t="s">
        <v>257</v>
      </c>
      <c r="B2034" s="20">
        <v>36775</v>
      </c>
      <c r="C2034" s="21">
        <v>4.2273318910027369</v>
      </c>
      <c r="W2034" s="21">
        <v>1.8069999999999999</v>
      </c>
    </row>
    <row r="2035" spans="1:23" s="21" customFormat="1">
      <c r="A2035" s="19" t="s">
        <v>258</v>
      </c>
      <c r="B2035" s="20">
        <v>36775</v>
      </c>
      <c r="C2035" s="21">
        <v>4.2273318910027369</v>
      </c>
      <c r="W2035" s="21">
        <v>2.3759999999999999</v>
      </c>
    </row>
    <row r="2036" spans="1:23" s="21" customFormat="1">
      <c r="A2036" s="19" t="s">
        <v>256</v>
      </c>
      <c r="B2036" s="20">
        <v>36775</v>
      </c>
      <c r="C2036" s="21">
        <v>4.2273318910027369</v>
      </c>
      <c r="W2036" s="21">
        <v>2.5569999999999999</v>
      </c>
    </row>
    <row r="2037" spans="1:23" s="21" customFormat="1">
      <c r="A2037" s="19" t="s">
        <v>262</v>
      </c>
      <c r="B2037" s="20">
        <v>36775</v>
      </c>
      <c r="C2037" s="21">
        <v>4.2273318910027369</v>
      </c>
      <c r="W2037" s="21">
        <v>2.1743333333333301</v>
      </c>
    </row>
    <row r="2038" spans="1:23" s="21" customFormat="1">
      <c r="A2038" s="19" t="s">
        <v>263</v>
      </c>
      <c r="B2038" s="20">
        <v>36775</v>
      </c>
      <c r="C2038" s="21">
        <v>4.2273318910027369</v>
      </c>
      <c r="W2038" s="21">
        <v>3.3523333333333301</v>
      </c>
    </row>
    <row r="2039" spans="1:23" s="21" customFormat="1">
      <c r="A2039" s="19" t="s">
        <v>261</v>
      </c>
      <c r="B2039" s="20">
        <v>36775</v>
      </c>
      <c r="C2039" s="21">
        <v>4.2273318910027369</v>
      </c>
      <c r="W2039" s="21">
        <v>4.1423333333333296</v>
      </c>
    </row>
    <row r="2040" spans="1:23" s="21" customFormat="1">
      <c r="A2040" s="19" t="s">
        <v>266</v>
      </c>
      <c r="B2040" s="20">
        <v>36775</v>
      </c>
      <c r="C2040" s="21">
        <v>4.2273318910027369</v>
      </c>
      <c r="W2040" s="21">
        <v>2.8740000000000001</v>
      </c>
    </row>
    <row r="2041" spans="1:23" s="21" customFormat="1">
      <c r="A2041" s="19" t="s">
        <v>259</v>
      </c>
      <c r="B2041" s="20">
        <v>36775</v>
      </c>
      <c r="C2041" s="21">
        <v>4.2273318910027369</v>
      </c>
      <c r="W2041" s="21">
        <v>4.0720000000000001</v>
      </c>
    </row>
    <row r="2042" spans="1:23" s="21" customFormat="1">
      <c r="A2042" s="19" t="s">
        <v>264</v>
      </c>
      <c r="B2042" s="20">
        <v>36775</v>
      </c>
      <c r="C2042" s="21">
        <v>4.2273318910027369</v>
      </c>
      <c r="W2042" s="21">
        <v>4.585</v>
      </c>
    </row>
    <row r="2043" spans="1:23" s="21" customFormat="1">
      <c r="A2043" s="19" t="s">
        <v>257</v>
      </c>
      <c r="B2043" s="20">
        <v>36844</v>
      </c>
      <c r="C2043" s="21">
        <v>4.4162476296550617</v>
      </c>
      <c r="W2043" s="21">
        <v>2.0590000000000002</v>
      </c>
    </row>
    <row r="2044" spans="1:23" s="21" customFormat="1">
      <c r="A2044" s="19" t="s">
        <v>258</v>
      </c>
      <c r="B2044" s="20">
        <v>36844</v>
      </c>
      <c r="C2044" s="21">
        <v>4.4162476296550617</v>
      </c>
      <c r="W2044" s="21">
        <v>2.44133333333333</v>
      </c>
    </row>
    <row r="2045" spans="1:23" s="21" customFormat="1">
      <c r="A2045" s="19" t="s">
        <v>256</v>
      </c>
      <c r="B2045" s="20">
        <v>36844</v>
      </c>
      <c r="C2045" s="21">
        <v>4.4162476296550617</v>
      </c>
      <c r="W2045" s="21">
        <v>2.0133333333333301</v>
      </c>
    </row>
    <row r="2046" spans="1:23" s="21" customFormat="1">
      <c r="A2046" s="19" t="s">
        <v>262</v>
      </c>
      <c r="B2046" s="20">
        <v>36844</v>
      </c>
      <c r="C2046" s="21">
        <v>4.4162476296550617</v>
      </c>
      <c r="W2046" s="21">
        <v>2.2953333333333301</v>
      </c>
    </row>
    <row r="2047" spans="1:23" s="21" customFormat="1">
      <c r="A2047" s="19" t="s">
        <v>263</v>
      </c>
      <c r="B2047" s="20">
        <v>36844</v>
      </c>
      <c r="C2047" s="21">
        <v>4.4162476296550617</v>
      </c>
      <c r="W2047" s="21">
        <v>3.468</v>
      </c>
    </row>
    <row r="2048" spans="1:23" s="21" customFormat="1">
      <c r="A2048" s="19" t="s">
        <v>261</v>
      </c>
      <c r="B2048" s="20">
        <v>36844</v>
      </c>
      <c r="C2048" s="21">
        <v>4.4162476296550617</v>
      </c>
      <c r="W2048" s="21">
        <v>4.5250000000000004</v>
      </c>
    </row>
    <row r="2049" spans="1:23" s="21" customFormat="1">
      <c r="A2049" s="19" t="s">
        <v>266</v>
      </c>
      <c r="B2049" s="20">
        <v>36844</v>
      </c>
      <c r="C2049" s="21">
        <v>4.4162476296550617</v>
      </c>
      <c r="W2049" s="21">
        <v>2.98</v>
      </c>
    </row>
    <row r="2050" spans="1:23" s="21" customFormat="1">
      <c r="A2050" s="19" t="s">
        <v>259</v>
      </c>
      <c r="B2050" s="20">
        <v>36844</v>
      </c>
      <c r="C2050" s="21">
        <v>4.4162476296550617</v>
      </c>
      <c r="W2050" s="21">
        <v>4.4446666666666701</v>
      </c>
    </row>
    <row r="2051" spans="1:23" s="21" customFormat="1">
      <c r="A2051" s="19" t="s">
        <v>264</v>
      </c>
      <c r="B2051" s="20">
        <v>36844</v>
      </c>
      <c r="C2051" s="21">
        <v>4.4162476296550617</v>
      </c>
      <c r="W2051" s="21">
        <v>4.55033333333333</v>
      </c>
    </row>
    <row r="2052" spans="1:23" s="21" customFormat="1">
      <c r="A2052" s="19" t="s">
        <v>257</v>
      </c>
      <c r="B2052" s="20">
        <v>36906</v>
      </c>
      <c r="C2052" s="21">
        <v>4.5859980035165702</v>
      </c>
      <c r="W2052" s="21">
        <v>1.8926666666666701</v>
      </c>
    </row>
    <row r="2053" spans="1:23" s="21" customFormat="1">
      <c r="A2053" s="19" t="s">
        <v>258</v>
      </c>
      <c r="B2053" s="20">
        <v>36906</v>
      </c>
      <c r="C2053" s="21">
        <v>4.5859980035165702</v>
      </c>
      <c r="W2053" s="21">
        <v>2.7029999999999998</v>
      </c>
    </row>
    <row r="2054" spans="1:23" s="21" customFormat="1">
      <c r="A2054" s="19" t="s">
        <v>256</v>
      </c>
      <c r="B2054" s="20">
        <v>36906</v>
      </c>
      <c r="C2054" s="21">
        <v>4.5859980035165702</v>
      </c>
      <c r="W2054" s="21">
        <v>2.32066666666667</v>
      </c>
    </row>
    <row r="2055" spans="1:23" s="21" customFormat="1">
      <c r="A2055" s="19" t="s">
        <v>262</v>
      </c>
      <c r="B2055" s="20">
        <v>36906</v>
      </c>
      <c r="C2055" s="21">
        <v>4.5859980035165702</v>
      </c>
      <c r="W2055" s="21">
        <v>2.5716666666666699</v>
      </c>
    </row>
    <row r="2056" spans="1:23" s="21" customFormat="1">
      <c r="A2056" s="19" t="s">
        <v>263</v>
      </c>
      <c r="B2056" s="20">
        <v>36906</v>
      </c>
      <c r="C2056" s="21">
        <v>4.5859980035165702</v>
      </c>
      <c r="W2056" s="21">
        <v>3.7650000000000001</v>
      </c>
    </row>
    <row r="2057" spans="1:23" s="21" customFormat="1">
      <c r="A2057" s="19" t="s">
        <v>261</v>
      </c>
      <c r="B2057" s="20">
        <v>36906</v>
      </c>
      <c r="C2057" s="21">
        <v>4.5859980035165702</v>
      </c>
      <c r="W2057" s="21">
        <v>4.8319999999999999</v>
      </c>
    </row>
    <row r="2058" spans="1:23" s="21" customFormat="1">
      <c r="A2058" s="19" t="s">
        <v>266</v>
      </c>
      <c r="B2058" s="20">
        <v>36906</v>
      </c>
      <c r="C2058" s="21">
        <v>4.5859980035165702</v>
      </c>
      <c r="W2058" s="21">
        <v>3.2970000000000002</v>
      </c>
    </row>
    <row r="2059" spans="1:23" s="21" customFormat="1">
      <c r="A2059" s="19" t="s">
        <v>259</v>
      </c>
      <c r="B2059" s="20">
        <v>36906</v>
      </c>
      <c r="C2059" s="21">
        <v>4.5859980035165702</v>
      </c>
      <c r="W2059" s="21">
        <v>4.69133333333333</v>
      </c>
    </row>
    <row r="2060" spans="1:23" s="21" customFormat="1">
      <c r="A2060" s="19" t="s">
        <v>264</v>
      </c>
      <c r="B2060" s="20">
        <v>36906</v>
      </c>
      <c r="C2060" s="21">
        <v>4.5859980035165702</v>
      </c>
      <c r="W2060" s="21">
        <v>4.8923333333333296</v>
      </c>
    </row>
    <row r="2061" spans="1:23" s="21" customFormat="1">
      <c r="A2061" s="19" t="s">
        <v>257</v>
      </c>
      <c r="B2061" s="20">
        <v>36956</v>
      </c>
      <c r="C2061" s="21">
        <v>4.7228934663081095</v>
      </c>
      <c r="W2061" s="21">
        <v>1.8473333333333299</v>
      </c>
    </row>
    <row r="2062" spans="1:23" s="21" customFormat="1">
      <c r="A2062" s="19" t="s">
        <v>258</v>
      </c>
      <c r="B2062" s="20">
        <v>36956</v>
      </c>
      <c r="C2062" s="21">
        <v>4.7228934663081095</v>
      </c>
      <c r="W2062" s="21">
        <v>2.6373333333333302</v>
      </c>
    </row>
    <row r="2063" spans="1:23" s="21" customFormat="1">
      <c r="A2063" s="19" t="s">
        <v>256</v>
      </c>
      <c r="B2063" s="20">
        <v>36956</v>
      </c>
      <c r="C2063" s="21">
        <v>4.7228934663081095</v>
      </c>
      <c r="W2063" s="21">
        <v>2.2850000000000001</v>
      </c>
    </row>
    <row r="2064" spans="1:23" s="21" customFormat="1">
      <c r="A2064" s="19" t="s">
        <v>262</v>
      </c>
      <c r="B2064" s="20">
        <v>36956</v>
      </c>
      <c r="C2064" s="21">
        <v>4.7228934663081095</v>
      </c>
      <c r="W2064" s="21">
        <v>2.50166666666667</v>
      </c>
    </row>
    <row r="2065" spans="1:23" s="21" customFormat="1">
      <c r="A2065" s="19" t="s">
        <v>263</v>
      </c>
      <c r="B2065" s="20">
        <v>36956</v>
      </c>
      <c r="C2065" s="21">
        <v>4.7228934663081095</v>
      </c>
      <c r="W2065" s="21">
        <v>3.7450000000000001</v>
      </c>
    </row>
    <row r="2066" spans="1:23" s="21" customFormat="1">
      <c r="A2066" s="19" t="s">
        <v>261</v>
      </c>
      <c r="B2066" s="20">
        <v>36956</v>
      </c>
      <c r="C2066" s="21">
        <v>4.7228934663081095</v>
      </c>
      <c r="W2066" s="21">
        <v>4.53</v>
      </c>
    </row>
    <row r="2067" spans="1:23" s="21" customFormat="1">
      <c r="A2067" s="19" t="s">
        <v>266</v>
      </c>
      <c r="B2067" s="20">
        <v>36956</v>
      </c>
      <c r="C2067" s="21">
        <v>4.7228934663081095</v>
      </c>
      <c r="W2067" s="21">
        <v>3.1256666666666701</v>
      </c>
    </row>
    <row r="2068" spans="1:23" s="21" customFormat="1">
      <c r="A2068" s="19" t="s">
        <v>259</v>
      </c>
      <c r="B2068" s="20">
        <v>36956</v>
      </c>
      <c r="C2068" s="21">
        <v>4.7228934663081095</v>
      </c>
      <c r="W2068" s="21">
        <v>4.2229999999999999</v>
      </c>
    </row>
    <row r="2069" spans="1:23" s="21" customFormat="1">
      <c r="A2069" s="19" t="s">
        <v>264</v>
      </c>
      <c r="B2069" s="20">
        <v>36956</v>
      </c>
      <c r="C2069" s="21">
        <v>4.7228934663081095</v>
      </c>
      <c r="W2069" s="21">
        <v>4.5449999999999999</v>
      </c>
    </row>
    <row r="2070" spans="1:23" s="21" customFormat="1">
      <c r="A2070" s="19" t="s">
        <v>257</v>
      </c>
      <c r="B2070" s="20">
        <v>37012</v>
      </c>
      <c r="C2070" s="21">
        <v>4.8762163846346338</v>
      </c>
      <c r="W2070" s="21">
        <v>1.6659999999999999</v>
      </c>
    </row>
    <row r="2071" spans="1:23" s="21" customFormat="1">
      <c r="A2071" s="19" t="s">
        <v>258</v>
      </c>
      <c r="B2071" s="20">
        <v>37012</v>
      </c>
      <c r="C2071" s="21">
        <v>4.8762163846346338</v>
      </c>
      <c r="W2071" s="21">
        <v>2.6120000000000001</v>
      </c>
    </row>
    <row r="2072" spans="1:23" s="21" customFormat="1">
      <c r="A2072" s="19" t="s">
        <v>256</v>
      </c>
      <c r="B2072" s="20">
        <v>37012</v>
      </c>
      <c r="C2072" s="21">
        <v>4.8762163846346338</v>
      </c>
      <c r="W2072" s="21">
        <v>2.05866666666667</v>
      </c>
    </row>
    <row r="2073" spans="1:23" s="21" customFormat="1">
      <c r="A2073" s="19" t="s">
        <v>262</v>
      </c>
      <c r="B2073" s="20">
        <v>37012</v>
      </c>
      <c r="C2073" s="21">
        <v>4.8762163846346338</v>
      </c>
      <c r="W2073" s="21">
        <v>2.3756666666666701</v>
      </c>
    </row>
    <row r="2074" spans="1:23" s="21" customFormat="1">
      <c r="A2074" s="19" t="s">
        <v>263</v>
      </c>
      <c r="B2074" s="20">
        <v>37012</v>
      </c>
      <c r="C2074" s="21">
        <v>4.8762163846346338</v>
      </c>
      <c r="W2074" s="21">
        <v>3.448</v>
      </c>
    </row>
    <row r="2075" spans="1:23" s="21" customFormat="1">
      <c r="A2075" s="19" t="s">
        <v>261</v>
      </c>
      <c r="B2075" s="20">
        <v>37012</v>
      </c>
      <c r="C2075" s="21">
        <v>4.8762163846346338</v>
      </c>
      <c r="W2075" s="21">
        <v>4.59066666666667</v>
      </c>
    </row>
    <row r="2076" spans="1:23" s="21" customFormat="1">
      <c r="A2076" s="19" t="s">
        <v>266</v>
      </c>
      <c r="B2076" s="20">
        <v>37012</v>
      </c>
      <c r="C2076" s="21">
        <v>4.8762163846346338</v>
      </c>
      <c r="W2076" s="21">
        <v>3.0803333333333298</v>
      </c>
    </row>
    <row r="2077" spans="1:23" s="21" customFormat="1">
      <c r="A2077" s="19" t="s">
        <v>259</v>
      </c>
      <c r="B2077" s="20">
        <v>37012</v>
      </c>
      <c r="C2077" s="21">
        <v>4.8762163846346338</v>
      </c>
      <c r="W2077" s="21">
        <v>4.3033333333333301</v>
      </c>
    </row>
    <row r="2078" spans="1:23" s="21" customFormat="1">
      <c r="A2078" s="19" t="s">
        <v>264</v>
      </c>
      <c r="B2078" s="20">
        <v>37012</v>
      </c>
      <c r="C2078" s="21">
        <v>4.8762163846346338</v>
      </c>
      <c r="W2078" s="21">
        <v>4.4950000000000001</v>
      </c>
    </row>
    <row r="2079" spans="1:23" s="21" customFormat="1">
      <c r="A2079" s="19" t="s">
        <v>257</v>
      </c>
      <c r="B2079" s="20">
        <v>37145</v>
      </c>
      <c r="C2079" s="21">
        <v>5.2403583156601288</v>
      </c>
      <c r="W2079" s="21">
        <v>1.81233333333333</v>
      </c>
    </row>
    <row r="2080" spans="1:23" s="21" customFormat="1">
      <c r="A2080" s="19" t="s">
        <v>258</v>
      </c>
      <c r="B2080" s="20">
        <v>37145</v>
      </c>
      <c r="C2080" s="21">
        <v>5.2403583156601288</v>
      </c>
      <c r="W2080" s="21">
        <v>2.577</v>
      </c>
    </row>
    <row r="2081" spans="1:23" s="21" customFormat="1">
      <c r="A2081" s="19" t="s">
        <v>256</v>
      </c>
      <c r="B2081" s="20">
        <v>37145</v>
      </c>
      <c r="C2081" s="21">
        <v>5.2403583156601288</v>
      </c>
      <c r="W2081" s="21">
        <v>2.129</v>
      </c>
    </row>
    <row r="2082" spans="1:23" s="21" customFormat="1">
      <c r="A2082" s="19" t="s">
        <v>262</v>
      </c>
      <c r="B2082" s="20">
        <v>37145</v>
      </c>
      <c r="C2082" s="21">
        <v>5.2403583156601288</v>
      </c>
      <c r="W2082" s="21">
        <v>2.88933333333333</v>
      </c>
    </row>
    <row r="2083" spans="1:23" s="21" customFormat="1">
      <c r="A2083" s="19" t="s">
        <v>263</v>
      </c>
      <c r="B2083" s="20">
        <v>37145</v>
      </c>
      <c r="C2083" s="21">
        <v>5.2403583156601288</v>
      </c>
      <c r="W2083" s="21">
        <v>3.7549999999999999</v>
      </c>
    </row>
    <row r="2084" spans="1:23" s="21" customFormat="1">
      <c r="A2084" s="19" t="s">
        <v>261</v>
      </c>
      <c r="B2084" s="20">
        <v>37145</v>
      </c>
      <c r="C2084" s="21">
        <v>5.2403583156601288</v>
      </c>
      <c r="W2084" s="21">
        <v>4.7866666666666697</v>
      </c>
    </row>
    <row r="2085" spans="1:23" s="21" customFormat="1">
      <c r="A2085" s="19" t="s">
        <v>266</v>
      </c>
      <c r="B2085" s="20">
        <v>37145</v>
      </c>
      <c r="C2085" s="21">
        <v>5.2403583156601288</v>
      </c>
      <c r="W2085" s="21">
        <v>3.13066666666667</v>
      </c>
    </row>
    <row r="2086" spans="1:23" s="21" customFormat="1">
      <c r="A2086" s="19" t="s">
        <v>259</v>
      </c>
      <c r="B2086" s="20">
        <v>37145</v>
      </c>
      <c r="C2086" s="21">
        <v>5.2403583156601288</v>
      </c>
      <c r="W2086" s="21">
        <v>4.4193333333333298</v>
      </c>
    </row>
    <row r="2087" spans="1:23" s="21" customFormat="1">
      <c r="A2087" s="19" t="s">
        <v>264</v>
      </c>
      <c r="B2087" s="20">
        <v>37145</v>
      </c>
      <c r="C2087" s="21">
        <v>5.2403583156601288</v>
      </c>
      <c r="W2087" s="21">
        <v>5.0233333333333299</v>
      </c>
    </row>
    <row r="2088" spans="1:23" s="21" customFormat="1">
      <c r="A2088" s="19" t="s">
        <v>257</v>
      </c>
      <c r="B2088" s="20">
        <v>37279</v>
      </c>
      <c r="C2088" s="21">
        <v>5.6072381559414541</v>
      </c>
      <c r="W2088" s="21">
        <v>1.8976666666666699</v>
      </c>
    </row>
    <row r="2089" spans="1:23" s="21" customFormat="1">
      <c r="A2089" s="19" t="s">
        <v>258</v>
      </c>
      <c r="B2089" s="20">
        <v>37279</v>
      </c>
      <c r="C2089" s="21">
        <v>5.6072381559414541</v>
      </c>
      <c r="W2089" s="21">
        <v>2.4263333333333299</v>
      </c>
    </row>
    <row r="2090" spans="1:23" s="21" customFormat="1">
      <c r="A2090" s="19" t="s">
        <v>256</v>
      </c>
      <c r="B2090" s="20">
        <v>37279</v>
      </c>
      <c r="C2090" s="21">
        <v>5.6072381559414541</v>
      </c>
      <c r="W2090" s="21">
        <v>1.7716666666666701</v>
      </c>
    </row>
    <row r="2091" spans="1:23" s="21" customFormat="1">
      <c r="A2091" s="19" t="s">
        <v>262</v>
      </c>
      <c r="B2091" s="20">
        <v>37279</v>
      </c>
      <c r="C2091" s="21">
        <v>5.6072381559414541</v>
      </c>
      <c r="W2091" s="21">
        <v>2.66766666666667</v>
      </c>
    </row>
    <row r="2092" spans="1:23" s="21" customFormat="1">
      <c r="A2092" s="19" t="s">
        <v>263</v>
      </c>
      <c r="B2092" s="20">
        <v>37279</v>
      </c>
      <c r="C2092" s="21">
        <v>5.6072381559414541</v>
      </c>
      <c r="W2092" s="21">
        <v>3.5436666666666699</v>
      </c>
    </row>
    <row r="2093" spans="1:23" s="21" customFormat="1">
      <c r="A2093" s="19" t="s">
        <v>261</v>
      </c>
      <c r="B2093" s="20">
        <v>37279</v>
      </c>
      <c r="C2093" s="21">
        <v>5.6072381559414541</v>
      </c>
      <c r="W2093" s="21">
        <v>4.2080000000000002</v>
      </c>
    </row>
    <row r="2094" spans="1:23" s="21" customFormat="1">
      <c r="A2094" s="19" t="s">
        <v>266</v>
      </c>
      <c r="B2094" s="20">
        <v>37279</v>
      </c>
      <c r="C2094" s="21">
        <v>5.6072381559414541</v>
      </c>
      <c r="W2094" s="21">
        <v>2.8090000000000002</v>
      </c>
    </row>
    <row r="2095" spans="1:23" s="21" customFormat="1">
      <c r="A2095" s="19" t="s">
        <v>259</v>
      </c>
      <c r="B2095" s="20">
        <v>37279</v>
      </c>
      <c r="C2095" s="21">
        <v>5.6072381559414541</v>
      </c>
      <c r="W2095" s="21">
        <v>3.8756666666666701</v>
      </c>
    </row>
    <row r="2096" spans="1:23" s="21" customFormat="1">
      <c r="A2096" s="19" t="s">
        <v>264</v>
      </c>
      <c r="B2096" s="20">
        <v>37279</v>
      </c>
      <c r="C2096" s="21">
        <v>5.6072381559414541</v>
      </c>
      <c r="W2096" s="21">
        <v>4.4846666666666701</v>
      </c>
    </row>
    <row r="2097" spans="1:23" s="21" customFormat="1">
      <c r="A2097" s="19" t="s">
        <v>257</v>
      </c>
      <c r="B2097" s="20">
        <v>37336</v>
      </c>
      <c r="C2097" s="21">
        <v>5.7632989835238089</v>
      </c>
      <c r="W2097" s="21">
        <v>1.0369999999999999</v>
      </c>
    </row>
    <row r="2098" spans="1:23" s="21" customFormat="1">
      <c r="A2098" s="19" t="s">
        <v>258</v>
      </c>
      <c r="B2098" s="20">
        <v>37336</v>
      </c>
      <c r="C2098" s="21">
        <v>5.7632989835238089</v>
      </c>
      <c r="W2098" s="21">
        <v>2.0739999999999998</v>
      </c>
    </row>
    <row r="2099" spans="1:23" s="21" customFormat="1">
      <c r="A2099" s="19" t="s">
        <v>256</v>
      </c>
      <c r="B2099" s="20">
        <v>37336</v>
      </c>
      <c r="C2099" s="21">
        <v>5.7632989835238089</v>
      </c>
      <c r="W2099" s="21">
        <v>1.43933333333333</v>
      </c>
    </row>
    <row r="2100" spans="1:23" s="21" customFormat="1">
      <c r="A2100" s="19" t="s">
        <v>262</v>
      </c>
      <c r="B2100" s="20">
        <v>37336</v>
      </c>
      <c r="C2100" s="21">
        <v>5.7632989835238089</v>
      </c>
      <c r="W2100" s="21">
        <v>2.7330000000000001</v>
      </c>
    </row>
    <row r="2101" spans="1:23" s="21" customFormat="1">
      <c r="A2101" s="19" t="s">
        <v>263</v>
      </c>
      <c r="B2101" s="20">
        <v>37336</v>
      </c>
      <c r="C2101" s="21">
        <v>5.7632989835238089</v>
      </c>
      <c r="W2101" s="21">
        <v>3.5886666666666698</v>
      </c>
    </row>
    <row r="2102" spans="1:23" s="21" customFormat="1">
      <c r="A2102" s="19" t="s">
        <v>261</v>
      </c>
      <c r="B2102" s="20">
        <v>37336</v>
      </c>
      <c r="C2102" s="21">
        <v>5.7632989835238089</v>
      </c>
      <c r="W2102" s="21">
        <v>4.4950000000000001</v>
      </c>
    </row>
    <row r="2103" spans="1:23" s="21" customFormat="1">
      <c r="A2103" s="19" t="s">
        <v>266</v>
      </c>
      <c r="B2103" s="20">
        <v>37336</v>
      </c>
      <c r="C2103" s="21">
        <v>5.7632989835238089</v>
      </c>
      <c r="W2103" s="21">
        <v>2.5316666666666698</v>
      </c>
    </row>
    <row r="2104" spans="1:23" s="21" customFormat="1">
      <c r="A2104" s="19" t="s">
        <v>259</v>
      </c>
      <c r="B2104" s="20">
        <v>37336</v>
      </c>
      <c r="C2104" s="21">
        <v>5.7632989835238089</v>
      </c>
      <c r="W2104" s="21">
        <v>4.2329999999999997</v>
      </c>
    </row>
    <row r="2105" spans="1:23" s="21" customFormat="1">
      <c r="A2105" s="19" t="s">
        <v>264</v>
      </c>
      <c r="B2105" s="20">
        <v>37336</v>
      </c>
      <c r="C2105" s="21">
        <v>5.7632989835238089</v>
      </c>
      <c r="W2105" s="21">
        <v>5.0233333333333299</v>
      </c>
    </row>
    <row r="2106" spans="1:23" s="21" customFormat="1">
      <c r="A2106" s="19" t="s">
        <v>257</v>
      </c>
      <c r="B2106" s="20">
        <v>37517</v>
      </c>
      <c r="C2106" s="21">
        <v>6.2588605588291824</v>
      </c>
      <c r="W2106" s="21">
        <v>1.696</v>
      </c>
    </row>
    <row r="2107" spans="1:23" s="21" customFormat="1">
      <c r="A2107" s="19" t="s">
        <v>258</v>
      </c>
      <c r="B2107" s="20">
        <v>37517</v>
      </c>
      <c r="C2107" s="21">
        <v>6.2588605588291824</v>
      </c>
      <c r="W2107" s="21">
        <v>2.5566666666666702</v>
      </c>
    </row>
    <row r="2108" spans="1:23" s="21" customFormat="1">
      <c r="A2108" s="19" t="s">
        <v>256</v>
      </c>
      <c r="B2108" s="20">
        <v>37517</v>
      </c>
      <c r="C2108" s="21">
        <v>6.2588605588291824</v>
      </c>
      <c r="W2108" s="21">
        <v>1.92766666666667</v>
      </c>
    </row>
    <row r="2109" spans="1:23" s="21" customFormat="1">
      <c r="A2109" s="19" t="s">
        <v>262</v>
      </c>
      <c r="B2109" s="20">
        <v>37517</v>
      </c>
      <c r="C2109" s="21">
        <v>6.2588605588291824</v>
      </c>
      <c r="W2109" s="21">
        <v>2.8793333333333302</v>
      </c>
    </row>
    <row r="2110" spans="1:23" s="21" customFormat="1">
      <c r="A2110" s="19" t="s">
        <v>263</v>
      </c>
      <c r="B2110" s="20">
        <v>37517</v>
      </c>
      <c r="C2110" s="21">
        <v>6.2588605588291824</v>
      </c>
      <c r="W2110" s="21">
        <v>3.7043333333333299</v>
      </c>
    </row>
    <row r="2111" spans="1:23" s="21" customFormat="1">
      <c r="A2111" s="19" t="s">
        <v>261</v>
      </c>
      <c r="B2111" s="20">
        <v>37517</v>
      </c>
      <c r="C2111" s="21">
        <v>6.2588605588291824</v>
      </c>
      <c r="W2111" s="21">
        <v>4.2283333333333299</v>
      </c>
    </row>
    <row r="2112" spans="1:23" s="21" customFormat="1">
      <c r="A2112" s="19" t="s">
        <v>266</v>
      </c>
      <c r="B2112" s="20">
        <v>37517</v>
      </c>
      <c r="C2112" s="21">
        <v>6.2588605588291824</v>
      </c>
      <c r="W2112" s="21">
        <v>2.6776666666666702</v>
      </c>
    </row>
    <row r="2113" spans="1:23" s="21" customFormat="1">
      <c r="A2113" s="19" t="s">
        <v>259</v>
      </c>
      <c r="B2113" s="20">
        <v>37517</v>
      </c>
      <c r="C2113" s="21">
        <v>6.2588605588291824</v>
      </c>
      <c r="W2113" s="21">
        <v>3.9363333333333301</v>
      </c>
    </row>
    <row r="2114" spans="1:23" s="21" customFormat="1">
      <c r="A2114" s="19" t="s">
        <v>264</v>
      </c>
      <c r="B2114" s="20">
        <v>37517</v>
      </c>
      <c r="C2114" s="21">
        <v>6.2588605588291824</v>
      </c>
      <c r="W2114" s="21">
        <v>3.9766666666666701</v>
      </c>
    </row>
    <row r="2115" spans="1:23" s="21" customFormat="1">
      <c r="A2115" s="19" t="s">
        <v>257</v>
      </c>
      <c r="B2115" s="20">
        <v>37599</v>
      </c>
      <c r="C2115" s="21">
        <v>6.4833691178073067</v>
      </c>
      <c r="W2115" s="21">
        <v>1.4195</v>
      </c>
    </row>
    <row r="2116" spans="1:23" s="21" customFormat="1">
      <c r="A2116" s="19" t="s">
        <v>258</v>
      </c>
      <c r="B2116" s="20">
        <v>37599</v>
      </c>
      <c r="C2116" s="21">
        <v>6.4833691178073067</v>
      </c>
      <c r="W2116" s="21">
        <v>2.0486666666666702</v>
      </c>
    </row>
    <row r="2117" spans="1:23" s="21" customFormat="1">
      <c r="A2117" s="19" t="s">
        <v>256</v>
      </c>
      <c r="B2117" s="20">
        <v>37599</v>
      </c>
      <c r="C2117" s="21">
        <v>6.4833691178073067</v>
      </c>
      <c r="W2117" s="21">
        <v>1.978</v>
      </c>
    </row>
    <row r="2118" spans="1:23" s="21" customFormat="1">
      <c r="A2118" s="19" t="s">
        <v>262</v>
      </c>
      <c r="B2118" s="20">
        <v>37599</v>
      </c>
      <c r="C2118" s="21">
        <v>6.4833691178073067</v>
      </c>
      <c r="W2118" s="21">
        <v>2.4159999999999999</v>
      </c>
    </row>
    <row r="2119" spans="1:23" s="21" customFormat="1">
      <c r="A2119" s="19" t="s">
        <v>263</v>
      </c>
      <c r="B2119" s="20">
        <v>37599</v>
      </c>
      <c r="C2119" s="21">
        <v>6.4833691178073067</v>
      </c>
      <c r="W2119" s="21">
        <v>3.2240000000000002</v>
      </c>
    </row>
    <row r="2120" spans="1:23" s="21" customFormat="1">
      <c r="A2120" s="19" t="s">
        <v>261</v>
      </c>
      <c r="B2120" s="20">
        <v>37599</v>
      </c>
      <c r="C2120" s="21">
        <v>6.4833691178073067</v>
      </c>
      <c r="W2120" s="21">
        <v>2.879</v>
      </c>
    </row>
    <row r="2121" spans="1:23" s="21" customFormat="1">
      <c r="A2121" s="19" t="s">
        <v>266</v>
      </c>
      <c r="B2121" s="20">
        <v>37599</v>
      </c>
      <c r="C2121" s="21">
        <v>6.4833691178073067</v>
      </c>
      <c r="W2121" s="21">
        <v>2.2903333333333298</v>
      </c>
    </row>
    <row r="2122" spans="1:23" s="21" customFormat="1">
      <c r="A2122" s="19" t="s">
        <v>259</v>
      </c>
      <c r="B2122" s="20">
        <v>37599</v>
      </c>
      <c r="C2122" s="21">
        <v>6.4833691178073067</v>
      </c>
      <c r="W2122" s="21">
        <v>3.4355000000000002</v>
      </c>
    </row>
    <row r="2123" spans="1:23" s="21" customFormat="1">
      <c r="A2123" s="19" t="s">
        <v>264</v>
      </c>
      <c r="B2123" s="20">
        <v>37599</v>
      </c>
      <c r="C2123" s="21">
        <v>6.4833691178073067</v>
      </c>
      <c r="W2123" s="21">
        <v>2.7833333333333301</v>
      </c>
    </row>
    <row r="2124" spans="1:23" s="21" customFormat="1">
      <c r="A2124" s="19" t="s">
        <v>257</v>
      </c>
      <c r="B2124" s="20">
        <v>37676</v>
      </c>
      <c r="C2124" s="21">
        <v>6.6941881305062774</v>
      </c>
      <c r="W2124" s="21">
        <v>1.9430000000000001</v>
      </c>
    </row>
    <row r="2125" spans="1:23" s="21" customFormat="1">
      <c r="A2125" s="19" t="s">
        <v>258</v>
      </c>
      <c r="B2125" s="20">
        <v>37676</v>
      </c>
      <c r="C2125" s="21">
        <v>6.6941881305062774</v>
      </c>
      <c r="W2125" s="21">
        <v>2.7833333333333301</v>
      </c>
    </row>
    <row r="2126" spans="1:23" s="21" customFormat="1">
      <c r="A2126" s="19" t="s">
        <v>256</v>
      </c>
      <c r="B2126" s="20">
        <v>37676</v>
      </c>
      <c r="C2126" s="21">
        <v>6.6941881305062774</v>
      </c>
      <c r="W2126" s="21">
        <v>2.0790000000000002</v>
      </c>
    </row>
    <row r="2127" spans="1:23" s="21" customFormat="1">
      <c r="A2127" s="19" t="s">
        <v>262</v>
      </c>
      <c r="B2127" s="20">
        <v>37676</v>
      </c>
      <c r="C2127" s="21">
        <v>6.6941881305062774</v>
      </c>
      <c r="W2127" s="21">
        <v>3.3523333333333301</v>
      </c>
    </row>
    <row r="2128" spans="1:23" s="21" customFormat="1">
      <c r="A2128" s="19" t="s">
        <v>263</v>
      </c>
      <c r="B2128" s="20">
        <v>37676</v>
      </c>
      <c r="C2128" s="21">
        <v>6.6941881305062774</v>
      </c>
      <c r="W2128" s="21">
        <v>3.81</v>
      </c>
    </row>
    <row r="2129" spans="1:23" s="21" customFormat="1">
      <c r="A2129" s="19" t="s">
        <v>261</v>
      </c>
      <c r="B2129" s="20">
        <v>37676</v>
      </c>
      <c r="C2129" s="21">
        <v>6.6941881305062774</v>
      </c>
      <c r="W2129" s="21">
        <v>4.2333333333333298</v>
      </c>
    </row>
    <row r="2130" spans="1:23" s="21" customFormat="1">
      <c r="A2130" s="19" t="s">
        <v>266</v>
      </c>
      <c r="B2130" s="20">
        <v>37676</v>
      </c>
      <c r="C2130" s="21">
        <v>6.6941881305062774</v>
      </c>
      <c r="W2130" s="21">
        <v>2.9243333333333301</v>
      </c>
    </row>
    <row r="2131" spans="1:23" s="21" customFormat="1">
      <c r="A2131" s="19" t="s">
        <v>259</v>
      </c>
      <c r="B2131" s="20">
        <v>37676</v>
      </c>
      <c r="C2131" s="21">
        <v>6.6941881305062774</v>
      </c>
      <c r="W2131" s="21">
        <v>4.1926666666666703</v>
      </c>
    </row>
    <row r="2132" spans="1:23" s="21" customFormat="1">
      <c r="A2132" s="19" t="s">
        <v>264</v>
      </c>
      <c r="B2132" s="20">
        <v>37676</v>
      </c>
      <c r="C2132" s="21">
        <v>6.6941881305062774</v>
      </c>
      <c r="W2132" s="21">
        <v>4.3286666666666704</v>
      </c>
    </row>
    <row r="2133" spans="1:23" s="21" customFormat="1">
      <c r="A2133" s="19" t="s">
        <v>257</v>
      </c>
      <c r="B2133" s="20">
        <v>37718</v>
      </c>
      <c r="C2133" s="21">
        <v>6.80918031925117</v>
      </c>
      <c r="W2133" s="21">
        <v>1.651</v>
      </c>
    </row>
    <row r="2134" spans="1:23" s="21" customFormat="1">
      <c r="A2134" s="19" t="s">
        <v>258</v>
      </c>
      <c r="B2134" s="20">
        <v>37718</v>
      </c>
      <c r="C2134" s="21">
        <v>6.80918031925117</v>
      </c>
      <c r="W2134" s="21">
        <v>2.4663333333333299</v>
      </c>
    </row>
    <row r="2135" spans="1:23" s="21" customFormat="1">
      <c r="A2135" s="19" t="s">
        <v>256</v>
      </c>
      <c r="B2135" s="20">
        <v>37718</v>
      </c>
      <c r="C2135" s="21">
        <v>6.80918031925117</v>
      </c>
      <c r="W2135" s="21">
        <v>1.79666666666667</v>
      </c>
    </row>
    <row r="2136" spans="1:23" s="21" customFormat="1">
      <c r="A2136" s="19" t="s">
        <v>262</v>
      </c>
      <c r="B2136" s="20">
        <v>37718</v>
      </c>
      <c r="C2136" s="21">
        <v>6.80918031925117</v>
      </c>
      <c r="W2136" s="21">
        <v>2.8036666666666701</v>
      </c>
    </row>
    <row r="2137" spans="1:23" s="21" customFormat="1">
      <c r="A2137" s="19" t="s">
        <v>263</v>
      </c>
      <c r="B2137" s="20">
        <v>37718</v>
      </c>
      <c r="C2137" s="21">
        <v>6.80918031925117</v>
      </c>
      <c r="W2137" s="21">
        <v>3.5489999999999999</v>
      </c>
    </row>
    <row r="2138" spans="1:23" s="21" customFormat="1">
      <c r="A2138" s="19" t="s">
        <v>261</v>
      </c>
      <c r="B2138" s="20">
        <v>37718</v>
      </c>
      <c r="C2138" s="21">
        <v>6.80918031925117</v>
      </c>
      <c r="W2138" s="21">
        <v>4.1276666666666699</v>
      </c>
    </row>
    <row r="2139" spans="1:23" s="21" customFormat="1">
      <c r="A2139" s="19" t="s">
        <v>266</v>
      </c>
      <c r="B2139" s="20">
        <v>37718</v>
      </c>
      <c r="C2139" s="21">
        <v>6.80918031925117</v>
      </c>
      <c r="W2139" s="21">
        <v>2.7983333333333298</v>
      </c>
    </row>
    <row r="2140" spans="1:23" s="21" customFormat="1">
      <c r="A2140" s="19" t="s">
        <v>259</v>
      </c>
      <c r="B2140" s="20">
        <v>37718</v>
      </c>
      <c r="C2140" s="21">
        <v>6.80918031925117</v>
      </c>
      <c r="W2140" s="21">
        <v>3.73966666666667</v>
      </c>
    </row>
    <row r="2141" spans="1:23" s="21" customFormat="1">
      <c r="A2141" s="19" t="s">
        <v>264</v>
      </c>
      <c r="B2141" s="20">
        <v>37718</v>
      </c>
      <c r="C2141" s="21">
        <v>6.80918031925117</v>
      </c>
      <c r="W2141" s="21">
        <v>3.7903333333333298</v>
      </c>
    </row>
    <row r="2142" spans="1:23" s="21" customFormat="1">
      <c r="A2142" s="19" t="s">
        <v>257</v>
      </c>
      <c r="B2142" s="20">
        <v>37889</v>
      </c>
      <c r="C2142" s="21">
        <v>7.277362801998235</v>
      </c>
      <c r="W2142" s="21">
        <v>1.837</v>
      </c>
    </row>
    <row r="2143" spans="1:23" s="21" customFormat="1">
      <c r="A2143" s="19" t="s">
        <v>258</v>
      </c>
      <c r="B2143" s="20">
        <v>37889</v>
      </c>
      <c r="C2143" s="21">
        <v>7.277362801998235</v>
      </c>
      <c r="W2143" s="21">
        <v>2.7533333333333299</v>
      </c>
    </row>
    <row r="2144" spans="1:23" s="21" customFormat="1">
      <c r="A2144" s="19" t="s">
        <v>256</v>
      </c>
      <c r="B2144" s="20">
        <v>37889</v>
      </c>
      <c r="C2144" s="21">
        <v>7.277362801998235</v>
      </c>
      <c r="W2144" s="21">
        <v>1.90766666666667</v>
      </c>
    </row>
    <row r="2145" spans="1:23" s="21" customFormat="1">
      <c r="A2145" s="19" t="s">
        <v>262</v>
      </c>
      <c r="B2145" s="20">
        <v>37889</v>
      </c>
      <c r="C2145" s="21">
        <v>7.277362801998235</v>
      </c>
      <c r="W2145" s="21">
        <v>3.59866666666667</v>
      </c>
    </row>
    <row r="2146" spans="1:23" s="21" customFormat="1">
      <c r="A2146" s="19" t="s">
        <v>263</v>
      </c>
      <c r="B2146" s="20">
        <v>37889</v>
      </c>
      <c r="C2146" s="21">
        <v>7.277362801998235</v>
      </c>
      <c r="W2146" s="21">
        <v>4.0216666666666701</v>
      </c>
    </row>
    <row r="2147" spans="1:23" s="21" customFormat="1">
      <c r="A2147" s="19" t="s">
        <v>261</v>
      </c>
      <c r="B2147" s="20">
        <v>37889</v>
      </c>
      <c r="C2147" s="21">
        <v>7.277362801998235</v>
      </c>
      <c r="W2147" s="21">
        <v>4.2733333333333299</v>
      </c>
    </row>
    <row r="2148" spans="1:23" s="21" customFormat="1">
      <c r="A2148" s="19" t="s">
        <v>266</v>
      </c>
      <c r="B2148" s="20">
        <v>37889</v>
      </c>
      <c r="C2148" s="21">
        <v>7.277362801998235</v>
      </c>
      <c r="W2148" s="21">
        <v>2.7533333333333299</v>
      </c>
    </row>
    <row r="2149" spans="1:23" s="21" customFormat="1">
      <c r="A2149" s="19" t="s">
        <v>259</v>
      </c>
      <c r="B2149" s="20">
        <v>37889</v>
      </c>
      <c r="C2149" s="21">
        <v>7.277362801998235</v>
      </c>
      <c r="W2149" s="21">
        <v>4.4043333333333301</v>
      </c>
    </row>
    <row r="2150" spans="1:23" s="21" customFormat="1">
      <c r="A2150" s="19" t="s">
        <v>264</v>
      </c>
      <c r="B2150" s="20">
        <v>37889</v>
      </c>
      <c r="C2150" s="21">
        <v>7.277362801998235</v>
      </c>
      <c r="W2150" s="21">
        <v>4.8419999999999996</v>
      </c>
    </row>
    <row r="2151" spans="1:23" s="21" customFormat="1">
      <c r="A2151" s="19" t="s">
        <v>257</v>
      </c>
      <c r="B2151" s="20">
        <v>38019</v>
      </c>
      <c r="C2151" s="21">
        <v>7.6332910052562379</v>
      </c>
      <c r="W2151" s="21">
        <v>1.8823333333333301</v>
      </c>
    </row>
    <row r="2152" spans="1:23" s="21" customFormat="1">
      <c r="A2152" s="19" t="s">
        <v>258</v>
      </c>
      <c r="B2152" s="20">
        <v>38019</v>
      </c>
      <c r="C2152" s="21">
        <v>7.6332910052562379</v>
      </c>
      <c r="W2152" s="21">
        <v>2.738</v>
      </c>
    </row>
    <row r="2153" spans="1:23" s="21" customFormat="1">
      <c r="A2153" s="19" t="s">
        <v>256</v>
      </c>
      <c r="B2153" s="20">
        <v>38019</v>
      </c>
      <c r="C2153" s="21">
        <v>7.6332910052562379</v>
      </c>
      <c r="W2153" s="21">
        <v>1.74166666666667</v>
      </c>
    </row>
    <row r="2154" spans="1:23" s="21" customFormat="1">
      <c r="A2154" s="19" t="s">
        <v>262</v>
      </c>
      <c r="B2154" s="20">
        <v>38019</v>
      </c>
      <c r="C2154" s="21">
        <v>7.6332910052562379</v>
      </c>
      <c r="W2154" s="21">
        <v>3.3523333333333301</v>
      </c>
    </row>
    <row r="2155" spans="1:23" s="21" customFormat="1">
      <c r="A2155" s="19" t="s">
        <v>263</v>
      </c>
      <c r="B2155" s="20">
        <v>38019</v>
      </c>
      <c r="C2155" s="21">
        <v>7.6332910052562379</v>
      </c>
      <c r="W2155" s="21">
        <v>4.0620000000000003</v>
      </c>
    </row>
    <row r="2156" spans="1:23" s="21" customFormat="1">
      <c r="A2156" s="19" t="s">
        <v>261</v>
      </c>
      <c r="B2156" s="20">
        <v>38019</v>
      </c>
      <c r="C2156" s="21">
        <v>7.6332910052562379</v>
      </c>
      <c r="W2156" s="21">
        <v>4.2733333333333299</v>
      </c>
    </row>
    <row r="2157" spans="1:23" s="21" customFormat="1">
      <c r="A2157" s="19" t="s">
        <v>266</v>
      </c>
      <c r="B2157" s="20">
        <v>38019</v>
      </c>
      <c r="C2157" s="21">
        <v>7.6332910052562379</v>
      </c>
      <c r="W2157" s="21">
        <v>2.6223333333333301</v>
      </c>
    </row>
    <row r="2158" spans="1:23" s="21" customFormat="1">
      <c r="A2158" s="19" t="s">
        <v>259</v>
      </c>
      <c r="B2158" s="20">
        <v>38019</v>
      </c>
      <c r="C2158" s="21">
        <v>7.6332910052562379</v>
      </c>
      <c r="W2158" s="21">
        <v>4.2380000000000004</v>
      </c>
    </row>
    <row r="2159" spans="1:23" s="21" customFormat="1">
      <c r="A2159" s="19" t="s">
        <v>264</v>
      </c>
      <c r="B2159" s="20">
        <v>38019</v>
      </c>
      <c r="C2159" s="21">
        <v>7.6332910052562379</v>
      </c>
      <c r="W2159" s="21">
        <v>4.4596666666666698</v>
      </c>
    </row>
    <row r="2160" spans="1:23" s="21" customFormat="1">
      <c r="A2160" s="19" t="s">
        <v>257</v>
      </c>
      <c r="B2160" s="20">
        <v>38050</v>
      </c>
      <c r="C2160" s="21">
        <v>7.7181661921869917</v>
      </c>
      <c r="W2160" s="21">
        <v>2.28033333333333</v>
      </c>
    </row>
    <row r="2161" spans="1:23" s="21" customFormat="1">
      <c r="A2161" s="19" t="s">
        <v>258</v>
      </c>
      <c r="B2161" s="20">
        <v>38050</v>
      </c>
      <c r="C2161" s="21">
        <v>7.7181661921869917</v>
      </c>
      <c r="W2161" s="21">
        <v>3.7749999999999999</v>
      </c>
    </row>
    <row r="2162" spans="1:23" s="21" customFormat="1">
      <c r="A2162" s="19" t="s">
        <v>256</v>
      </c>
      <c r="B2162" s="20">
        <v>38050</v>
      </c>
      <c r="C2162" s="21">
        <v>7.7181661921869917</v>
      </c>
      <c r="W2162" s="21">
        <v>1.9426666666666701</v>
      </c>
    </row>
    <row r="2163" spans="1:23" s="21" customFormat="1">
      <c r="A2163" s="19" t="s">
        <v>262</v>
      </c>
      <c r="B2163" s="20">
        <v>38050</v>
      </c>
      <c r="C2163" s="21">
        <v>7.7181661921869917</v>
      </c>
      <c r="W2163" s="21">
        <v>3.6693333333333298</v>
      </c>
    </row>
    <row r="2164" spans="1:23" s="21" customFormat="1">
      <c r="A2164" s="19" t="s">
        <v>263</v>
      </c>
      <c r="B2164" s="20">
        <v>38050</v>
      </c>
      <c r="C2164" s="21">
        <v>7.7181661921869917</v>
      </c>
      <c r="W2164" s="21">
        <v>4.1776666666666697</v>
      </c>
    </row>
    <row r="2165" spans="1:23" s="21" customFormat="1">
      <c r="A2165" s="19" t="s">
        <v>261</v>
      </c>
      <c r="B2165" s="20">
        <v>38050</v>
      </c>
      <c r="C2165" s="21">
        <v>7.7181661921869917</v>
      </c>
      <c r="W2165" s="21">
        <v>4.5199999999999996</v>
      </c>
    </row>
    <row r="2166" spans="1:23" s="21" customFormat="1">
      <c r="A2166" s="19" t="s">
        <v>266</v>
      </c>
      <c r="B2166" s="20">
        <v>38050</v>
      </c>
      <c r="C2166" s="21">
        <v>7.7181661921869917</v>
      </c>
      <c r="W2166" s="21">
        <v>3.4424999999999999</v>
      </c>
    </row>
    <row r="2167" spans="1:23" s="21" customFormat="1">
      <c r="A2167" s="19" t="s">
        <v>259</v>
      </c>
      <c r="B2167" s="20">
        <v>38050</v>
      </c>
      <c r="C2167" s="21">
        <v>7.7181661921869917</v>
      </c>
      <c r="W2167" s="21">
        <v>4.4846666666666701</v>
      </c>
    </row>
    <row r="2168" spans="1:23" s="21" customFormat="1">
      <c r="A2168" s="19" t="s">
        <v>264</v>
      </c>
      <c r="B2168" s="20">
        <v>38050</v>
      </c>
      <c r="C2168" s="21">
        <v>7.7181661921869917</v>
      </c>
      <c r="W2168" s="21">
        <v>4.8523333333333296</v>
      </c>
    </row>
    <row r="2169" spans="1:23" s="21" customFormat="1">
      <c r="A2169" s="19" t="s">
        <v>257</v>
      </c>
      <c r="B2169" s="20">
        <v>38075</v>
      </c>
      <c r="C2169" s="21">
        <v>7.7866139235827614</v>
      </c>
      <c r="W2169" s="21">
        <v>1.9855</v>
      </c>
    </row>
    <row r="2170" spans="1:23" s="21" customFormat="1">
      <c r="A2170" s="19" t="s">
        <v>258</v>
      </c>
      <c r="B2170" s="20">
        <v>38075</v>
      </c>
      <c r="C2170" s="21">
        <v>7.7866139235827614</v>
      </c>
      <c r="W2170" s="21">
        <v>2.3153333333333301</v>
      </c>
    </row>
    <row r="2171" spans="1:23" s="21" customFormat="1">
      <c r="A2171" s="19" t="s">
        <v>256</v>
      </c>
      <c r="B2171" s="20">
        <v>38075</v>
      </c>
      <c r="C2171" s="21">
        <v>7.7866139235827614</v>
      </c>
      <c r="W2171" s="21">
        <v>1.8523333333333301</v>
      </c>
    </row>
    <row r="2172" spans="1:23" s="21" customFormat="1">
      <c r="A2172" s="19" t="s">
        <v>262</v>
      </c>
      <c r="B2172" s="20">
        <v>38075</v>
      </c>
      <c r="C2172" s="21">
        <v>7.7866139235827614</v>
      </c>
      <c r="W2172" s="21">
        <v>2.8993333333333302</v>
      </c>
    </row>
    <row r="2173" spans="1:23" s="21" customFormat="1">
      <c r="A2173" s="19" t="s">
        <v>263</v>
      </c>
      <c r="B2173" s="20">
        <v>38075</v>
      </c>
      <c r="C2173" s="21">
        <v>7.7866139235827614</v>
      </c>
      <c r="W2173" s="21">
        <v>3.0403333333333298</v>
      </c>
    </row>
    <row r="2174" spans="1:23" s="21" customFormat="1">
      <c r="A2174" s="19" t="s">
        <v>261</v>
      </c>
      <c r="B2174" s="20">
        <v>38075</v>
      </c>
      <c r="C2174" s="21">
        <v>7.7866139235827614</v>
      </c>
      <c r="W2174" s="21">
        <v>3.3016666666666699</v>
      </c>
    </row>
    <row r="2175" spans="1:23" s="21" customFormat="1">
      <c r="A2175" s="19" t="s">
        <v>266</v>
      </c>
      <c r="B2175" s="20">
        <v>38075</v>
      </c>
      <c r="C2175" s="21">
        <v>7.7866139235827614</v>
      </c>
      <c r="W2175" s="21">
        <v>2.4713333333333298</v>
      </c>
    </row>
    <row r="2176" spans="1:23" s="21" customFormat="1">
      <c r="A2176" s="19" t="s">
        <v>259</v>
      </c>
      <c r="B2176" s="20">
        <v>38075</v>
      </c>
      <c r="C2176" s="21">
        <v>7.7866139235827614</v>
      </c>
      <c r="W2176" s="21">
        <v>3.2063333333333301</v>
      </c>
    </row>
    <row r="2177" spans="1:23" s="21" customFormat="1">
      <c r="A2177" s="19" t="s">
        <v>264</v>
      </c>
      <c r="B2177" s="20">
        <v>38075</v>
      </c>
      <c r="C2177" s="21">
        <v>7.7866139235827614</v>
      </c>
      <c r="W2177" s="21">
        <v>3.2616666666666698</v>
      </c>
    </row>
    <row r="2178" spans="1:23" s="21" customFormat="1">
      <c r="A2178" s="19" t="s">
        <v>257</v>
      </c>
      <c r="B2178" s="20">
        <v>38229</v>
      </c>
      <c r="C2178" s="21">
        <v>8.2082519489807027</v>
      </c>
      <c r="W2178" s="21">
        <v>1.7868333333333299</v>
      </c>
    </row>
    <row r="2179" spans="1:23" s="21" customFormat="1">
      <c r="A2179" s="19" t="s">
        <v>258</v>
      </c>
      <c r="B2179" s="20">
        <v>38229</v>
      </c>
      <c r="C2179" s="21">
        <v>8.2082519489807027</v>
      </c>
      <c r="W2179" s="21">
        <v>2.6827666666666699</v>
      </c>
    </row>
    <row r="2180" spans="1:23" s="21" customFormat="1">
      <c r="A2180" s="19" t="s">
        <v>256</v>
      </c>
      <c r="B2180" s="20">
        <v>38229</v>
      </c>
      <c r="C2180" s="21">
        <v>8.2082519489807027</v>
      </c>
      <c r="W2180" s="21">
        <v>1.58046666666667</v>
      </c>
    </row>
    <row r="2181" spans="1:23" s="21" customFormat="1">
      <c r="A2181" s="19" t="s">
        <v>262</v>
      </c>
      <c r="B2181" s="20">
        <v>38229</v>
      </c>
      <c r="C2181" s="21">
        <v>8.2082519489807027</v>
      </c>
      <c r="W2181" s="21">
        <v>3.3673000000000002</v>
      </c>
    </row>
    <row r="2182" spans="1:23" s="21" customFormat="1">
      <c r="A2182" s="19" t="s">
        <v>263</v>
      </c>
      <c r="B2182" s="20">
        <v>38229</v>
      </c>
      <c r="C2182" s="21">
        <v>8.2082519489807027</v>
      </c>
      <c r="W2182" s="21">
        <v>3.9763333333333302</v>
      </c>
    </row>
    <row r="2183" spans="1:23" s="21" customFormat="1">
      <c r="A2183" s="19" t="s">
        <v>261</v>
      </c>
      <c r="B2183" s="20">
        <v>38229</v>
      </c>
      <c r="C2183" s="21">
        <v>8.2082519489807027</v>
      </c>
      <c r="W2183" s="21">
        <v>4.0216333333333303</v>
      </c>
    </row>
    <row r="2184" spans="1:23" s="21" customFormat="1">
      <c r="A2184" s="19" t="s">
        <v>266</v>
      </c>
      <c r="B2184" s="20">
        <v>38229</v>
      </c>
      <c r="C2184" s="21">
        <v>8.2082519489807027</v>
      </c>
      <c r="W2184" s="21">
        <v>2.6827666666666699</v>
      </c>
    </row>
    <row r="2185" spans="1:23" s="21" customFormat="1">
      <c r="A2185" s="19" t="s">
        <v>259</v>
      </c>
      <c r="B2185" s="20">
        <v>38229</v>
      </c>
      <c r="C2185" s="21">
        <v>8.2082519489807027</v>
      </c>
      <c r="W2185" s="21">
        <v>3.9260000000000002</v>
      </c>
    </row>
    <row r="2186" spans="1:23" s="21" customFormat="1">
      <c r="A2186" s="19" t="s">
        <v>264</v>
      </c>
      <c r="B2186" s="20">
        <v>38229</v>
      </c>
      <c r="C2186" s="21">
        <v>8.2082519489807027</v>
      </c>
      <c r="W2186" s="21">
        <v>3.8353999999999999</v>
      </c>
    </row>
    <row r="2187" spans="1:23" s="21" customFormat="1">
      <c r="A2187" s="19" t="s">
        <v>268</v>
      </c>
      <c r="B2187" s="20">
        <v>36213</v>
      </c>
      <c r="C2187" s="21">
        <v>2.688626889225834</v>
      </c>
      <c r="W2187" s="21">
        <v>1.0415000000000001</v>
      </c>
    </row>
    <row r="2188" spans="1:23" s="21" customFormat="1">
      <c r="A2188" s="19" t="s">
        <v>269</v>
      </c>
      <c r="B2188" s="20">
        <v>36213</v>
      </c>
      <c r="C2188" s="21">
        <v>2.688626889225834</v>
      </c>
      <c r="W2188" s="21">
        <v>2.0085000000000002</v>
      </c>
    </row>
    <row r="2189" spans="1:23" s="21" customFormat="1">
      <c r="A2189" s="19" t="s">
        <v>267</v>
      </c>
      <c r="B2189" s="20">
        <v>36213</v>
      </c>
      <c r="C2189" s="21">
        <v>2.688626889225834</v>
      </c>
      <c r="W2189" s="21">
        <v>3.2013333333333298</v>
      </c>
    </row>
    <row r="2190" spans="1:23" s="21" customFormat="1">
      <c r="A2190" s="19" t="s">
        <v>273</v>
      </c>
      <c r="B2190" s="20">
        <v>36213</v>
      </c>
      <c r="C2190" s="21">
        <v>2.688626889225834</v>
      </c>
      <c r="W2190" s="21">
        <v>1.1479999999999999</v>
      </c>
    </row>
    <row r="2191" spans="1:23" s="21" customFormat="1">
      <c r="A2191" s="19" t="s">
        <v>274</v>
      </c>
      <c r="B2191" s="20">
        <v>36213</v>
      </c>
      <c r="C2191" s="21">
        <v>2.688626889225834</v>
      </c>
      <c r="W2191" s="21">
        <v>2.1896666666666702</v>
      </c>
    </row>
    <row r="2192" spans="1:23" s="21" customFormat="1">
      <c r="A2192" s="19" t="s">
        <v>272</v>
      </c>
      <c r="B2192" s="20">
        <v>36213</v>
      </c>
      <c r="C2192" s="21">
        <v>2.688626889225834</v>
      </c>
      <c r="W2192" s="21">
        <v>2.7533333333333299</v>
      </c>
    </row>
    <row r="2193" spans="1:23" s="21" customFormat="1">
      <c r="A2193" s="19" t="s">
        <v>277</v>
      </c>
      <c r="B2193" s="20">
        <v>36213</v>
      </c>
      <c r="C2193" s="21">
        <v>2.688626889225834</v>
      </c>
      <c r="W2193" s="21">
        <v>2.5720000000000001</v>
      </c>
    </row>
    <row r="2194" spans="1:23" s="21" customFormat="1">
      <c r="A2194" s="19" t="s">
        <v>270</v>
      </c>
      <c r="B2194" s="20">
        <v>36213</v>
      </c>
      <c r="C2194" s="21">
        <v>2.688626889225834</v>
      </c>
      <c r="W2194" s="21">
        <v>3.327</v>
      </c>
    </row>
    <row r="2195" spans="1:23" s="21" customFormat="1">
      <c r="A2195" s="19" t="s">
        <v>275</v>
      </c>
      <c r="B2195" s="20">
        <v>36213</v>
      </c>
      <c r="C2195" s="21">
        <v>2.688626889225834</v>
      </c>
      <c r="W2195" s="21">
        <v>3.4630000000000001</v>
      </c>
    </row>
    <row r="2196" spans="1:23" s="21" customFormat="1">
      <c r="A2196" s="19" t="s">
        <v>268</v>
      </c>
      <c r="B2196" s="20">
        <v>36278</v>
      </c>
      <c r="C2196" s="21">
        <v>2.8665909908548355</v>
      </c>
      <c r="W2196" s="21">
        <v>1.012</v>
      </c>
    </row>
    <row r="2197" spans="1:23" s="21" customFormat="1">
      <c r="A2197" s="19" t="s">
        <v>269</v>
      </c>
      <c r="B2197" s="20">
        <v>36278</v>
      </c>
      <c r="C2197" s="21">
        <v>2.8665909908548355</v>
      </c>
      <c r="W2197" s="21">
        <v>1.7466666666666699</v>
      </c>
    </row>
    <row r="2198" spans="1:23" s="21" customFormat="1">
      <c r="A2198" s="19" t="s">
        <v>267</v>
      </c>
      <c r="B2198" s="20">
        <v>36278</v>
      </c>
      <c r="C2198" s="21">
        <v>2.8665909908548355</v>
      </c>
      <c r="W2198" s="21">
        <v>2.7433333333333301</v>
      </c>
    </row>
    <row r="2199" spans="1:23" s="21" customFormat="1">
      <c r="A2199" s="19" t="s">
        <v>273</v>
      </c>
      <c r="B2199" s="20">
        <v>36278</v>
      </c>
      <c r="C2199" s="21">
        <v>2.8665909908548355</v>
      </c>
      <c r="W2199" s="21">
        <v>1.0620000000000001</v>
      </c>
    </row>
    <row r="2200" spans="1:23" s="21" customFormat="1">
      <c r="A2200" s="19" t="s">
        <v>274</v>
      </c>
      <c r="B2200" s="20">
        <v>36278</v>
      </c>
      <c r="C2200" s="21">
        <v>2.8665909908548355</v>
      </c>
      <c r="W2200" s="21">
        <v>2.01833333333333</v>
      </c>
    </row>
    <row r="2201" spans="1:23" s="21" customFormat="1">
      <c r="A2201" s="19" t="s">
        <v>272</v>
      </c>
      <c r="B2201" s="20">
        <v>36278</v>
      </c>
      <c r="C2201" s="21">
        <v>2.8665909908548355</v>
      </c>
      <c r="W2201" s="21">
        <v>2.7986666666666702</v>
      </c>
    </row>
    <row r="2202" spans="1:23" s="21" customFormat="1">
      <c r="A2202" s="19" t="s">
        <v>277</v>
      </c>
      <c r="B2202" s="20">
        <v>36278</v>
      </c>
      <c r="C2202" s="21">
        <v>2.8665909908548355</v>
      </c>
      <c r="W2202" s="21">
        <v>2.46166666666667</v>
      </c>
    </row>
    <row r="2203" spans="1:23" s="21" customFormat="1">
      <c r="A2203" s="19" t="s">
        <v>270</v>
      </c>
      <c r="B2203" s="20">
        <v>36278</v>
      </c>
      <c r="C2203" s="21">
        <v>2.8665909908548355</v>
      </c>
      <c r="W2203" s="21">
        <v>3.1760000000000002</v>
      </c>
    </row>
    <row r="2204" spans="1:23" s="21" customFormat="1">
      <c r="A2204" s="19" t="s">
        <v>275</v>
      </c>
      <c r="B2204" s="20">
        <v>36278</v>
      </c>
      <c r="C2204" s="21">
        <v>2.8665909908548355</v>
      </c>
      <c r="W2204" s="21">
        <v>2.96966666666667</v>
      </c>
    </row>
    <row r="2205" spans="1:23" s="21" customFormat="1">
      <c r="A2205" s="19" t="s">
        <v>268</v>
      </c>
      <c r="B2205" s="20">
        <v>36363</v>
      </c>
      <c r="C2205" s="21">
        <v>3.0993132776004524</v>
      </c>
      <c r="W2205" s="21">
        <v>1.33866666666667</v>
      </c>
    </row>
    <row r="2206" spans="1:23" s="21" customFormat="1">
      <c r="A2206" s="19" t="s">
        <v>269</v>
      </c>
      <c r="B2206" s="20">
        <v>36363</v>
      </c>
      <c r="C2206" s="21">
        <v>3.0993132776004524</v>
      </c>
      <c r="W2206" s="21">
        <v>2.03866666666667</v>
      </c>
    </row>
    <row r="2207" spans="1:23" s="21" customFormat="1">
      <c r="A2207" s="19" t="s">
        <v>267</v>
      </c>
      <c r="B2207" s="20">
        <v>36363</v>
      </c>
      <c r="C2207" s="21">
        <v>3.0993132776004524</v>
      </c>
      <c r="W2207" s="21">
        <v>2.9646666666666701</v>
      </c>
    </row>
    <row r="2208" spans="1:23" s="21" customFormat="1">
      <c r="A2208" s="19" t="s">
        <v>273</v>
      </c>
      <c r="B2208" s="20">
        <v>36363</v>
      </c>
      <c r="C2208" s="21">
        <v>3.0993132776004524</v>
      </c>
      <c r="W2208" s="21">
        <v>1.4446666666666701</v>
      </c>
    </row>
    <row r="2209" spans="1:23" s="21" customFormat="1">
      <c r="A2209" s="19" t="s">
        <v>274</v>
      </c>
      <c r="B2209" s="20">
        <v>36363</v>
      </c>
      <c r="C2209" s="21">
        <v>3.0993132776004524</v>
      </c>
      <c r="W2209" s="21">
        <v>2.3353333333333302</v>
      </c>
    </row>
    <row r="2210" spans="1:23" s="21" customFormat="1">
      <c r="A2210" s="19" t="s">
        <v>272</v>
      </c>
      <c r="B2210" s="20">
        <v>36363</v>
      </c>
      <c r="C2210" s="21">
        <v>3.0993132776004524</v>
      </c>
      <c r="W2210" s="21">
        <v>3.05</v>
      </c>
    </row>
    <row r="2211" spans="1:23" s="21" customFormat="1">
      <c r="A2211" s="19" t="s">
        <v>277</v>
      </c>
      <c r="B2211" s="20">
        <v>36363</v>
      </c>
      <c r="C2211" s="21">
        <v>3.0993132776004524</v>
      </c>
      <c r="W2211" s="21">
        <v>2.6576666666666702</v>
      </c>
    </row>
    <row r="2212" spans="1:23" s="21" customFormat="1">
      <c r="A2212" s="19" t="s">
        <v>270</v>
      </c>
      <c r="B2212" s="20">
        <v>36363</v>
      </c>
      <c r="C2212" s="21">
        <v>3.0993132776004524</v>
      </c>
      <c r="W2212" s="21">
        <v>3.3016666666666699</v>
      </c>
    </row>
    <row r="2213" spans="1:23" s="21" customFormat="1">
      <c r="A2213" s="19" t="s">
        <v>275</v>
      </c>
      <c r="B2213" s="20">
        <v>36363</v>
      </c>
      <c r="C2213" s="21">
        <v>3.0993132776004524</v>
      </c>
      <c r="W2213" s="21">
        <v>3.1560000000000001</v>
      </c>
    </row>
    <row r="2214" spans="1:23" s="21" customFormat="1">
      <c r="A2214" s="19" t="s">
        <v>268</v>
      </c>
      <c r="B2214" s="20">
        <v>36431</v>
      </c>
      <c r="C2214" s="21">
        <v>3.2854911069969459</v>
      </c>
      <c r="W2214" s="21">
        <v>1.4443333333333299</v>
      </c>
    </row>
    <row r="2215" spans="1:23" s="21" customFormat="1">
      <c r="A2215" s="19" t="s">
        <v>269</v>
      </c>
      <c r="B2215" s="20">
        <v>36431</v>
      </c>
      <c r="C2215" s="21">
        <v>3.2854911069969459</v>
      </c>
      <c r="W2215" s="21">
        <v>2.0739999999999998</v>
      </c>
    </row>
    <row r="2216" spans="1:23" s="21" customFormat="1">
      <c r="A2216" s="19" t="s">
        <v>267</v>
      </c>
      <c r="B2216" s="20">
        <v>36431</v>
      </c>
      <c r="C2216" s="21">
        <v>3.2854911069969459</v>
      </c>
      <c r="W2216" s="21">
        <v>2.90933333333333</v>
      </c>
    </row>
    <row r="2217" spans="1:23" s="21" customFormat="1">
      <c r="A2217" s="19" t="s">
        <v>273</v>
      </c>
      <c r="B2217" s="20">
        <v>36431</v>
      </c>
      <c r="C2217" s="21">
        <v>3.2854911069969459</v>
      </c>
      <c r="W2217" s="21">
        <v>1.5149999999999999</v>
      </c>
    </row>
    <row r="2218" spans="1:23" s="21" customFormat="1">
      <c r="A2218" s="19" t="s">
        <v>274</v>
      </c>
      <c r="B2218" s="20">
        <v>36431</v>
      </c>
      <c r="C2218" s="21">
        <v>3.2854911069969459</v>
      </c>
      <c r="W2218" s="21">
        <v>2.3913333333333302</v>
      </c>
    </row>
    <row r="2219" spans="1:23" s="21" customFormat="1">
      <c r="A2219" s="19" t="s">
        <v>272</v>
      </c>
      <c r="B2219" s="20">
        <v>36431</v>
      </c>
      <c r="C2219" s="21">
        <v>3.2854911069969459</v>
      </c>
      <c r="W2219" s="21">
        <v>3.0803333333333298</v>
      </c>
    </row>
    <row r="2220" spans="1:23" s="21" customFormat="1">
      <c r="A2220" s="19" t="s">
        <v>277</v>
      </c>
      <c r="B2220" s="20">
        <v>36431</v>
      </c>
      <c r="C2220" s="21">
        <v>3.2854911069969459</v>
      </c>
      <c r="W2220" s="21">
        <v>2.7686666666666699</v>
      </c>
    </row>
    <row r="2221" spans="1:23" s="21" customFormat="1">
      <c r="A2221" s="19" t="s">
        <v>270</v>
      </c>
      <c r="B2221" s="20">
        <v>36431</v>
      </c>
      <c r="C2221" s="21">
        <v>3.2854911069969459</v>
      </c>
      <c r="W2221" s="21">
        <v>3.2416666666666698</v>
      </c>
    </row>
    <row r="2222" spans="1:23" s="21" customFormat="1">
      <c r="A2222" s="19" t="s">
        <v>275</v>
      </c>
      <c r="B2222" s="20">
        <v>36431</v>
      </c>
      <c r="C2222" s="21">
        <v>3.2854911069969459</v>
      </c>
      <c r="W2222" s="21">
        <v>3.11066666666667</v>
      </c>
    </row>
    <row r="2223" spans="1:23" s="21" customFormat="1">
      <c r="A2223" s="19" t="s">
        <v>268</v>
      </c>
      <c r="B2223" s="20">
        <v>36494</v>
      </c>
      <c r="C2223" s="21">
        <v>3.4579793901142857</v>
      </c>
      <c r="W2223" s="21">
        <v>1.107</v>
      </c>
    </row>
    <row r="2224" spans="1:23" s="21" customFormat="1">
      <c r="A2224" s="19" t="s">
        <v>269</v>
      </c>
      <c r="B2224" s="20">
        <v>36494</v>
      </c>
      <c r="C2224" s="21">
        <v>3.4579793901142857</v>
      </c>
      <c r="W2224" s="21">
        <v>1.9430000000000001</v>
      </c>
    </row>
    <row r="2225" spans="1:23" s="21" customFormat="1">
      <c r="A2225" s="19" t="s">
        <v>267</v>
      </c>
      <c r="B2225" s="20">
        <v>36494</v>
      </c>
      <c r="C2225" s="21">
        <v>3.4579793901142857</v>
      </c>
      <c r="W2225" s="21">
        <v>2.5316666666666698</v>
      </c>
    </row>
    <row r="2226" spans="1:23" s="21" customFormat="1">
      <c r="A2226" s="19" t="s">
        <v>273</v>
      </c>
      <c r="B2226" s="20">
        <v>36494</v>
      </c>
      <c r="C2226" s="21">
        <v>3.4579793901142857</v>
      </c>
      <c r="W2226" s="21">
        <v>1.3743333333333301</v>
      </c>
    </row>
    <row r="2227" spans="1:23" s="21" customFormat="1">
      <c r="A2227" s="19" t="s">
        <v>274</v>
      </c>
      <c r="B2227" s="20">
        <v>36494</v>
      </c>
      <c r="C2227" s="21">
        <v>3.4579793901142857</v>
      </c>
      <c r="W2227" s="21">
        <v>2.0636666666666699</v>
      </c>
    </row>
    <row r="2228" spans="1:23" s="21" customFormat="1">
      <c r="A2228" s="19" t="s">
        <v>272</v>
      </c>
      <c r="B2228" s="20">
        <v>36494</v>
      </c>
      <c r="C2228" s="21">
        <v>3.4579793901142857</v>
      </c>
      <c r="W2228" s="21">
        <v>2.7786666666666702</v>
      </c>
    </row>
    <row r="2229" spans="1:23" s="21" customFormat="1">
      <c r="A2229" s="19" t="s">
        <v>277</v>
      </c>
      <c r="B2229" s="20">
        <v>36494</v>
      </c>
      <c r="C2229" s="21">
        <v>3.4579793901142857</v>
      </c>
      <c r="W2229" s="21">
        <v>2.8186666666666702</v>
      </c>
    </row>
    <row r="2230" spans="1:23" s="21" customFormat="1">
      <c r="A2230" s="19" t="s">
        <v>270</v>
      </c>
      <c r="B2230" s="20">
        <v>36494</v>
      </c>
      <c r="C2230" s="21">
        <v>3.4579793901142857</v>
      </c>
      <c r="W2230" s="21">
        <v>2.3756666666666701</v>
      </c>
    </row>
    <row r="2231" spans="1:23" s="21" customFormat="1">
      <c r="A2231" s="19" t="s">
        <v>275</v>
      </c>
      <c r="B2231" s="20">
        <v>36494</v>
      </c>
      <c r="C2231" s="21">
        <v>3.4579793901142857</v>
      </c>
      <c r="W2231" s="21">
        <v>2.8136666666666699</v>
      </c>
    </row>
    <row r="2232" spans="1:23" s="21" customFormat="1">
      <c r="A2232" s="19" t="s">
        <v>268</v>
      </c>
      <c r="B2232" s="20">
        <v>36627</v>
      </c>
      <c r="C2232" s="21">
        <v>3.8221213211397802</v>
      </c>
      <c r="W2232" s="21">
        <v>2.3556666666666701</v>
      </c>
    </row>
    <row r="2233" spans="1:23" s="21" customFormat="1">
      <c r="A2233" s="19" t="s">
        <v>269</v>
      </c>
      <c r="B2233" s="20">
        <v>36627</v>
      </c>
      <c r="C2233" s="21">
        <v>3.8221213211397802</v>
      </c>
      <c r="W2233" s="21">
        <v>3.3066666666666702</v>
      </c>
    </row>
    <row r="2234" spans="1:23" s="21" customFormat="1">
      <c r="A2234" s="19" t="s">
        <v>267</v>
      </c>
      <c r="B2234" s="20">
        <v>36627</v>
      </c>
      <c r="C2234" s="21">
        <v>3.8221213211397802</v>
      </c>
      <c r="W2234" s="21">
        <v>4.0570000000000004</v>
      </c>
    </row>
    <row r="2235" spans="1:23" s="21" customFormat="1">
      <c r="A2235" s="19" t="s">
        <v>273</v>
      </c>
      <c r="B2235" s="20">
        <v>36627</v>
      </c>
      <c r="C2235" s="21">
        <v>3.8221213211397802</v>
      </c>
      <c r="W2235" s="21">
        <v>2.34066666666667</v>
      </c>
    </row>
    <row r="2236" spans="1:23" s="21" customFormat="1">
      <c r="A2236" s="19" t="s">
        <v>274</v>
      </c>
      <c r="B2236" s="20">
        <v>36627</v>
      </c>
      <c r="C2236" s="21">
        <v>3.8221213211397802</v>
      </c>
      <c r="W2236" s="21">
        <v>3.6693333333333298</v>
      </c>
    </row>
    <row r="2237" spans="1:23" s="21" customFormat="1">
      <c r="A2237" s="19" t="s">
        <v>272</v>
      </c>
      <c r="B2237" s="20">
        <v>36627</v>
      </c>
      <c r="C2237" s="21">
        <v>3.8221213211397802</v>
      </c>
      <c r="W2237" s="21">
        <v>4.2383333333333297</v>
      </c>
    </row>
    <row r="2238" spans="1:23" s="21" customFormat="1">
      <c r="A2238" s="19" t="s">
        <v>277</v>
      </c>
      <c r="B2238" s="20">
        <v>36627</v>
      </c>
      <c r="C2238" s="21">
        <v>3.8221213211397802</v>
      </c>
      <c r="W2238" s="21">
        <v>4.5803333333333303</v>
      </c>
    </row>
    <row r="2239" spans="1:23" s="21" customFormat="1">
      <c r="A2239" s="19" t="s">
        <v>270</v>
      </c>
      <c r="B2239" s="20">
        <v>36627</v>
      </c>
      <c r="C2239" s="21">
        <v>3.8221213211397802</v>
      </c>
      <c r="W2239" s="21">
        <v>4.2783333333333298</v>
      </c>
    </row>
    <row r="2240" spans="1:23" s="21" customFormat="1">
      <c r="A2240" s="19" t="s">
        <v>275</v>
      </c>
      <c r="B2240" s="20">
        <v>36627</v>
      </c>
      <c r="C2240" s="21">
        <v>3.8221213211397802</v>
      </c>
      <c r="W2240" s="21">
        <v>4.2586666666666702</v>
      </c>
    </row>
    <row r="2241" spans="1:23" s="21" customFormat="1">
      <c r="A2241" s="19" t="s">
        <v>268</v>
      </c>
      <c r="B2241" s="20">
        <v>36675</v>
      </c>
      <c r="C2241" s="21">
        <v>3.9535409654196583</v>
      </c>
      <c r="W2241" s="21">
        <v>2.1240000000000001</v>
      </c>
    </row>
    <row r="2242" spans="1:23" s="21" customFormat="1">
      <c r="A2242" s="19" t="s">
        <v>269</v>
      </c>
      <c r="B2242" s="20">
        <v>36675</v>
      </c>
      <c r="C2242" s="21">
        <v>3.9535409654196583</v>
      </c>
      <c r="W2242" s="21">
        <v>3.2266666666666701</v>
      </c>
    </row>
    <row r="2243" spans="1:23" s="21" customFormat="1">
      <c r="A2243" s="19" t="s">
        <v>267</v>
      </c>
      <c r="B2243" s="20">
        <v>36675</v>
      </c>
      <c r="C2243" s="21">
        <v>3.9535409654196583</v>
      </c>
      <c r="W2243" s="21">
        <v>3.891</v>
      </c>
    </row>
    <row r="2244" spans="1:23" s="21" customFormat="1">
      <c r="A2244" s="19" t="s">
        <v>273</v>
      </c>
      <c r="B2244" s="20">
        <v>36675</v>
      </c>
      <c r="C2244" s="21">
        <v>3.9535409654196583</v>
      </c>
      <c r="W2244" s="21">
        <v>2.7105000000000001</v>
      </c>
    </row>
    <row r="2245" spans="1:23" s="21" customFormat="1">
      <c r="A2245" s="19" t="s">
        <v>274</v>
      </c>
      <c r="B2245" s="20">
        <v>36675</v>
      </c>
      <c r="C2245" s="21">
        <v>3.9535409654196583</v>
      </c>
      <c r="W2245" s="21">
        <v>3.77</v>
      </c>
    </row>
    <row r="2246" spans="1:23" s="21" customFormat="1">
      <c r="A2246" s="19" t="s">
        <v>272</v>
      </c>
      <c r="B2246" s="20">
        <v>36675</v>
      </c>
      <c r="C2246" s="21">
        <v>3.9535409654196583</v>
      </c>
      <c r="W2246" s="21">
        <v>4.1123333333333303</v>
      </c>
    </row>
    <row r="2247" spans="1:23" s="21" customFormat="1">
      <c r="A2247" s="19" t="s">
        <v>277</v>
      </c>
      <c r="B2247" s="20">
        <v>36675</v>
      </c>
      <c r="C2247" s="21">
        <v>3.9535409654196583</v>
      </c>
      <c r="W2247" s="21">
        <v>3.7246666666666699</v>
      </c>
    </row>
    <row r="2248" spans="1:23" s="21" customFormat="1">
      <c r="A2248" s="19" t="s">
        <v>270</v>
      </c>
      <c r="B2248" s="20">
        <v>36675</v>
      </c>
      <c r="C2248" s="21">
        <v>3.9535409654196583</v>
      </c>
      <c r="W2248" s="21">
        <v>4.1776666666666697</v>
      </c>
    </row>
    <row r="2249" spans="1:23" s="21" customFormat="1">
      <c r="A2249" s="19" t="s">
        <v>275</v>
      </c>
      <c r="B2249" s="20">
        <v>36675</v>
      </c>
      <c r="C2249" s="21">
        <v>3.9535409654196583</v>
      </c>
      <c r="W2249" s="21">
        <v>4.3943333333333303</v>
      </c>
    </row>
    <row r="2250" spans="1:23" s="21" customFormat="1">
      <c r="A2250" s="19" t="s">
        <v>268</v>
      </c>
      <c r="B2250" s="20">
        <v>36759</v>
      </c>
      <c r="C2250" s="21">
        <v>4.1835253429094443</v>
      </c>
      <c r="W2250" s="21">
        <v>1.8169999999999999</v>
      </c>
    </row>
    <row r="2251" spans="1:23" s="21" customFormat="1">
      <c r="A2251" s="19" t="s">
        <v>269</v>
      </c>
      <c r="B2251" s="20">
        <v>36759</v>
      </c>
      <c r="C2251" s="21">
        <v>4.1835253429094443</v>
      </c>
      <c r="W2251" s="21">
        <v>3.0753333333333299</v>
      </c>
    </row>
    <row r="2252" spans="1:23" s="21" customFormat="1">
      <c r="A2252" s="19" t="s">
        <v>267</v>
      </c>
      <c r="B2252" s="20">
        <v>36759</v>
      </c>
      <c r="C2252" s="21">
        <v>4.1835253429094443</v>
      </c>
      <c r="W2252" s="21">
        <v>3.2313333333333301</v>
      </c>
    </row>
    <row r="2253" spans="1:23" s="21" customFormat="1">
      <c r="A2253" s="19" t="s">
        <v>273</v>
      </c>
      <c r="B2253" s="20">
        <v>36759</v>
      </c>
      <c r="C2253" s="21">
        <v>4.1835253429094443</v>
      </c>
      <c r="W2253" s="21">
        <v>2.1846666666666699</v>
      </c>
    </row>
    <row r="2254" spans="1:23" s="21" customFormat="1">
      <c r="A2254" s="19" t="s">
        <v>274</v>
      </c>
      <c r="B2254" s="20">
        <v>36759</v>
      </c>
      <c r="C2254" s="21">
        <v>4.1835253429094443</v>
      </c>
      <c r="W2254" s="21">
        <v>3.2413333333333298</v>
      </c>
    </row>
    <row r="2255" spans="1:23" s="21" customFormat="1">
      <c r="A2255" s="19" t="s">
        <v>272</v>
      </c>
      <c r="B2255" s="20">
        <v>36759</v>
      </c>
      <c r="C2255" s="21">
        <v>4.1835253429094443</v>
      </c>
      <c r="W2255" s="21">
        <v>3.6339999999999999</v>
      </c>
    </row>
    <row r="2256" spans="1:23" s="21" customFormat="1">
      <c r="A2256" s="19" t="s">
        <v>277</v>
      </c>
      <c r="B2256" s="20">
        <v>36759</v>
      </c>
      <c r="C2256" s="21">
        <v>4.1835253429094443</v>
      </c>
      <c r="W2256" s="21">
        <v>4.0973333333333297</v>
      </c>
    </row>
    <row r="2257" spans="1:23" s="21" customFormat="1">
      <c r="A2257" s="19" t="s">
        <v>270</v>
      </c>
      <c r="B2257" s="20">
        <v>36759</v>
      </c>
      <c r="C2257" s="21">
        <v>4.1835253429094443</v>
      </c>
      <c r="W2257" s="21">
        <v>4.0066666666666704</v>
      </c>
    </row>
    <row r="2258" spans="1:23" s="21" customFormat="1">
      <c r="A2258" s="19" t="s">
        <v>275</v>
      </c>
      <c r="B2258" s="20">
        <v>36759</v>
      </c>
      <c r="C2258" s="21">
        <v>4.1835253429094443</v>
      </c>
      <c r="W2258" s="21">
        <v>3.9913333333333298</v>
      </c>
    </row>
    <row r="2259" spans="1:23" s="21" customFormat="1">
      <c r="A2259" s="19" t="s">
        <v>268</v>
      </c>
      <c r="B2259" s="20">
        <v>36836</v>
      </c>
      <c r="C2259" s="21">
        <v>4.394344355608415</v>
      </c>
      <c r="W2259" s="21">
        <v>2.1389999999999998</v>
      </c>
    </row>
    <row r="2260" spans="1:23" s="21" customFormat="1">
      <c r="A2260" s="19" t="s">
        <v>269</v>
      </c>
      <c r="B2260" s="20">
        <v>36836</v>
      </c>
      <c r="C2260" s="21">
        <v>4.394344355608415</v>
      </c>
      <c r="W2260" s="21">
        <v>3.0550000000000002</v>
      </c>
    </row>
    <row r="2261" spans="1:23" s="21" customFormat="1">
      <c r="A2261" s="19" t="s">
        <v>267</v>
      </c>
      <c r="B2261" s="20">
        <v>36836</v>
      </c>
      <c r="C2261" s="21">
        <v>4.394344355608415</v>
      </c>
      <c r="W2261" s="21">
        <v>3.468</v>
      </c>
    </row>
    <row r="2262" spans="1:23" s="21" customFormat="1">
      <c r="A2262" s="19" t="s">
        <v>273</v>
      </c>
      <c r="B2262" s="20">
        <v>36836</v>
      </c>
      <c r="C2262" s="21">
        <v>4.394344355608415</v>
      </c>
      <c r="W2262" s="21">
        <v>2.3959999999999999</v>
      </c>
    </row>
    <row r="2263" spans="1:23" s="21" customFormat="1">
      <c r="A2263" s="19" t="s">
        <v>274</v>
      </c>
      <c r="B2263" s="20">
        <v>36836</v>
      </c>
      <c r="C2263" s="21">
        <v>4.394344355608415</v>
      </c>
      <c r="W2263" s="21">
        <v>3.3069999999999999</v>
      </c>
    </row>
    <row r="2264" spans="1:23" s="21" customFormat="1">
      <c r="A2264" s="19" t="s">
        <v>272</v>
      </c>
      <c r="B2264" s="20">
        <v>36836</v>
      </c>
      <c r="C2264" s="21">
        <v>4.394344355608415</v>
      </c>
      <c r="W2264" s="21">
        <v>3.6086666666666698</v>
      </c>
    </row>
    <row r="2265" spans="1:23" s="21" customFormat="1">
      <c r="A2265" s="19" t="s">
        <v>277</v>
      </c>
      <c r="B2265" s="20">
        <v>36836</v>
      </c>
      <c r="C2265" s="21">
        <v>4.394344355608415</v>
      </c>
      <c r="W2265" s="21">
        <v>3.78033333333333</v>
      </c>
    </row>
    <row r="2266" spans="1:23" s="21" customFormat="1">
      <c r="A2266" s="19" t="s">
        <v>270</v>
      </c>
      <c r="B2266" s="20">
        <v>36836</v>
      </c>
      <c r="C2266" s="21">
        <v>4.394344355608415</v>
      </c>
      <c r="W2266" s="21">
        <v>3.5840000000000001</v>
      </c>
    </row>
    <row r="2267" spans="1:23" s="21" customFormat="1">
      <c r="A2267" s="19" t="s">
        <v>275</v>
      </c>
      <c r="B2267" s="20">
        <v>36836</v>
      </c>
      <c r="C2267" s="21">
        <v>4.394344355608415</v>
      </c>
      <c r="W2267" s="21">
        <v>3.6643333333333299</v>
      </c>
    </row>
    <row r="2268" spans="1:23" s="21" customFormat="1">
      <c r="A2268" s="19" t="s">
        <v>268</v>
      </c>
      <c r="B2268" s="20">
        <v>36899</v>
      </c>
      <c r="C2268" s="21">
        <v>4.5668326387257547</v>
      </c>
      <c r="W2268" s="21">
        <v>2.2903333333333298</v>
      </c>
    </row>
    <row r="2269" spans="1:23" s="21" customFormat="1">
      <c r="A2269" s="19" t="s">
        <v>269</v>
      </c>
      <c r="B2269" s="20">
        <v>36899</v>
      </c>
      <c r="C2269" s="21">
        <v>4.5668326387257547</v>
      </c>
      <c r="W2269" s="21">
        <v>3.2263333333333302</v>
      </c>
    </row>
    <row r="2270" spans="1:23" s="21" customFormat="1">
      <c r="A2270" s="19" t="s">
        <v>267</v>
      </c>
      <c r="B2270" s="20">
        <v>36899</v>
      </c>
      <c r="C2270" s="21">
        <v>4.5668326387257547</v>
      </c>
      <c r="W2270" s="21">
        <v>3.0803333333333298</v>
      </c>
    </row>
    <row r="2271" spans="1:23" s="21" customFormat="1">
      <c r="A2271" s="19" t="s">
        <v>273</v>
      </c>
      <c r="B2271" s="20">
        <v>36899</v>
      </c>
      <c r="C2271" s="21">
        <v>4.5668326387257547</v>
      </c>
      <c r="W2271" s="21">
        <v>2.5723333333333298</v>
      </c>
    </row>
    <row r="2272" spans="1:23" s="21" customFormat="1">
      <c r="A2272" s="19" t="s">
        <v>274</v>
      </c>
      <c r="B2272" s="20">
        <v>36899</v>
      </c>
      <c r="C2272" s="21">
        <v>4.5668326387257547</v>
      </c>
      <c r="W2272" s="21">
        <v>3.4180000000000001</v>
      </c>
    </row>
    <row r="2273" spans="1:23" s="21" customFormat="1">
      <c r="A2273" s="19" t="s">
        <v>272</v>
      </c>
      <c r="B2273" s="20">
        <v>36899</v>
      </c>
      <c r="C2273" s="21">
        <v>4.5668326387257547</v>
      </c>
      <c r="W2273" s="21">
        <v>3.5533333333333301</v>
      </c>
    </row>
    <row r="2274" spans="1:23" s="21" customFormat="1">
      <c r="A2274" s="19" t="s">
        <v>277</v>
      </c>
      <c r="B2274" s="20">
        <v>36899</v>
      </c>
      <c r="C2274" s="21">
        <v>4.5668326387257547</v>
      </c>
      <c r="W2274" s="21">
        <v>3.9510000000000001</v>
      </c>
    </row>
    <row r="2275" spans="1:23" s="21" customFormat="1">
      <c r="A2275" s="19" t="s">
        <v>270</v>
      </c>
      <c r="B2275" s="20">
        <v>36899</v>
      </c>
      <c r="C2275" s="21">
        <v>4.5668326387257547</v>
      </c>
      <c r="W2275" s="21">
        <v>3.90566666666667</v>
      </c>
    </row>
    <row r="2276" spans="1:23" s="21" customFormat="1">
      <c r="A2276" s="19" t="s">
        <v>275</v>
      </c>
      <c r="B2276" s="20">
        <v>36899</v>
      </c>
      <c r="C2276" s="21">
        <v>4.5668326387257547</v>
      </c>
      <c r="W2276" s="21">
        <v>3.7749999999999999</v>
      </c>
    </row>
    <row r="2277" spans="1:23" s="21" customFormat="1">
      <c r="A2277" s="19" t="s">
        <v>268</v>
      </c>
      <c r="B2277" s="20">
        <v>36949</v>
      </c>
      <c r="C2277" s="21">
        <v>4.703728101517294</v>
      </c>
      <c r="W2277" s="21">
        <v>2.5270000000000001</v>
      </c>
    </row>
    <row r="2278" spans="1:23" s="21" customFormat="1">
      <c r="A2278" s="19" t="s">
        <v>269</v>
      </c>
      <c r="B2278" s="20">
        <v>36949</v>
      </c>
      <c r="C2278" s="21">
        <v>4.703728101517294</v>
      </c>
      <c r="W2278" s="21">
        <v>3.3069999999999999</v>
      </c>
    </row>
    <row r="2279" spans="1:23" s="21" customFormat="1">
      <c r="A2279" s="19" t="s">
        <v>267</v>
      </c>
      <c r="B2279" s="20">
        <v>36949</v>
      </c>
      <c r="C2279" s="21">
        <v>4.703728101517294</v>
      </c>
      <c r="W2279" s="21">
        <v>3.423</v>
      </c>
    </row>
    <row r="2280" spans="1:23" s="21" customFormat="1">
      <c r="A2280" s="19" t="s">
        <v>273</v>
      </c>
      <c r="B2280" s="20">
        <v>36949</v>
      </c>
      <c r="C2280" s="21">
        <v>4.703728101517294</v>
      </c>
      <c r="W2280" s="21">
        <v>2.9196666666666702</v>
      </c>
    </row>
    <row r="2281" spans="1:23" s="21" customFormat="1">
      <c r="A2281" s="19" t="s">
        <v>274</v>
      </c>
      <c r="B2281" s="20">
        <v>36949</v>
      </c>
      <c r="C2281" s="21">
        <v>4.703728101517294</v>
      </c>
      <c r="W2281" s="21">
        <v>3.4126666666666701</v>
      </c>
    </row>
    <row r="2282" spans="1:23" s="21" customFormat="1">
      <c r="A2282" s="19" t="s">
        <v>272</v>
      </c>
      <c r="B2282" s="20">
        <v>36949</v>
      </c>
      <c r="C2282" s="21">
        <v>4.703728101517294</v>
      </c>
      <c r="W2282" s="21">
        <v>3.78033333333333</v>
      </c>
    </row>
    <row r="2283" spans="1:23" s="21" customFormat="1">
      <c r="A2283" s="19" t="s">
        <v>277</v>
      </c>
      <c r="B2283" s="20">
        <v>36949</v>
      </c>
      <c r="C2283" s="21">
        <v>4.703728101517294</v>
      </c>
      <c r="W2283" s="21">
        <v>3.69933333333333</v>
      </c>
    </row>
    <row r="2284" spans="1:23" s="21" customFormat="1">
      <c r="A2284" s="19" t="s">
        <v>270</v>
      </c>
      <c r="B2284" s="20">
        <v>36949</v>
      </c>
      <c r="C2284" s="21">
        <v>4.703728101517294</v>
      </c>
      <c r="W2284" s="21">
        <v>3.6643333333333299</v>
      </c>
    </row>
    <row r="2285" spans="1:23" s="21" customFormat="1">
      <c r="A2285" s="19" t="s">
        <v>275</v>
      </c>
      <c r="B2285" s="20">
        <v>36949</v>
      </c>
      <c r="C2285" s="21">
        <v>4.703728101517294</v>
      </c>
      <c r="W2285" s="21">
        <v>3.9563333333333301</v>
      </c>
    </row>
    <row r="2286" spans="1:23" s="21" customFormat="1">
      <c r="A2286" s="19" t="s">
        <v>268</v>
      </c>
      <c r="B2286" s="20">
        <v>37007</v>
      </c>
      <c r="C2286" s="21">
        <v>4.8625268383554801</v>
      </c>
      <c r="W2286" s="21">
        <v>2.36066666666667</v>
      </c>
    </row>
    <row r="2287" spans="1:23" s="21" customFormat="1">
      <c r="A2287" s="19" t="s">
        <v>269</v>
      </c>
      <c r="B2287" s="20">
        <v>37007</v>
      </c>
      <c r="C2287" s="21">
        <v>4.8625268383554801</v>
      </c>
      <c r="W2287" s="21">
        <v>3.11066666666667</v>
      </c>
    </row>
    <row r="2288" spans="1:23" s="21" customFormat="1">
      <c r="A2288" s="19" t="s">
        <v>267</v>
      </c>
      <c r="B2288" s="20">
        <v>37007</v>
      </c>
      <c r="C2288" s="21">
        <v>4.8625268383554801</v>
      </c>
      <c r="W2288" s="21">
        <v>3.4676666666666698</v>
      </c>
    </row>
    <row r="2289" spans="1:23" s="21" customFormat="1">
      <c r="A2289" s="19" t="s">
        <v>273</v>
      </c>
      <c r="B2289" s="20">
        <v>37007</v>
      </c>
      <c r="C2289" s="21">
        <v>4.8625268383554801</v>
      </c>
      <c r="W2289" s="21">
        <v>2.46133333333333</v>
      </c>
    </row>
    <row r="2290" spans="1:23" s="21" customFormat="1">
      <c r="A2290" s="19" t="s">
        <v>274</v>
      </c>
      <c r="B2290" s="20">
        <v>37007</v>
      </c>
      <c r="C2290" s="21">
        <v>4.8625268383554801</v>
      </c>
      <c r="W2290" s="21">
        <v>3.367</v>
      </c>
    </row>
    <row r="2291" spans="1:23" s="21" customFormat="1">
      <c r="A2291" s="19" t="s">
        <v>272</v>
      </c>
      <c r="B2291" s="20">
        <v>37007</v>
      </c>
      <c r="C2291" s="21">
        <v>4.8625268383554801</v>
      </c>
      <c r="W2291" s="21">
        <v>3.51366666666667</v>
      </c>
    </row>
    <row r="2292" spans="1:23" s="21" customFormat="1">
      <c r="A2292" s="19" t="s">
        <v>277</v>
      </c>
      <c r="B2292" s="20">
        <v>37007</v>
      </c>
      <c r="C2292" s="21">
        <v>4.8625268383554801</v>
      </c>
      <c r="W2292" s="21">
        <v>3.8656666666666699</v>
      </c>
    </row>
    <row r="2293" spans="1:23" s="21" customFormat="1">
      <c r="A2293" s="19" t="s">
        <v>270</v>
      </c>
      <c r="B2293" s="20">
        <v>37007</v>
      </c>
      <c r="C2293" s="21">
        <v>4.8625268383554801</v>
      </c>
      <c r="W2293" s="21">
        <v>3.508</v>
      </c>
    </row>
    <row r="2294" spans="1:23" s="21" customFormat="1">
      <c r="A2294" s="19" t="s">
        <v>275</v>
      </c>
      <c r="B2294" s="20">
        <v>37007</v>
      </c>
      <c r="C2294" s="21">
        <v>4.8625268383554801</v>
      </c>
      <c r="W2294" s="21">
        <v>3.6893333333333298</v>
      </c>
    </row>
    <row r="2295" spans="1:23" s="21" customFormat="1">
      <c r="A2295" s="19" t="s">
        <v>268</v>
      </c>
      <c r="B2295" s="20">
        <v>37139</v>
      </c>
      <c r="C2295" s="21">
        <v>5.2239308601251437</v>
      </c>
      <c r="W2295" s="21">
        <v>2.7633333333333301</v>
      </c>
    </row>
    <row r="2296" spans="1:23" s="21" customFormat="1">
      <c r="A2296" s="19" t="s">
        <v>269</v>
      </c>
      <c r="B2296" s="20">
        <v>37139</v>
      </c>
      <c r="C2296" s="21">
        <v>5.2239308601251437</v>
      </c>
      <c r="W2296" s="21">
        <v>3.6040000000000001</v>
      </c>
    </row>
    <row r="2297" spans="1:23" s="21" customFormat="1">
      <c r="A2297" s="19" t="s">
        <v>267</v>
      </c>
      <c r="B2297" s="20">
        <v>37139</v>
      </c>
      <c r="C2297" s="21">
        <v>5.2239308601251437</v>
      </c>
      <c r="W2297" s="21">
        <v>4.12733333333333</v>
      </c>
    </row>
    <row r="2298" spans="1:23" s="21" customFormat="1">
      <c r="A2298" s="19" t="s">
        <v>273</v>
      </c>
      <c r="B2298" s="20">
        <v>37139</v>
      </c>
      <c r="C2298" s="21">
        <v>5.2239308601251437</v>
      </c>
      <c r="W2298" s="21">
        <v>3.2163333333333299</v>
      </c>
    </row>
    <row r="2299" spans="1:23" s="21" customFormat="1">
      <c r="A2299" s="19" t="s">
        <v>274</v>
      </c>
      <c r="B2299" s="20">
        <v>37139</v>
      </c>
      <c r="C2299" s="21">
        <v>5.2239308601251437</v>
      </c>
      <c r="W2299" s="21">
        <v>4.12733333333333</v>
      </c>
    </row>
    <row r="2300" spans="1:23" s="21" customFormat="1">
      <c r="A2300" s="19" t="s">
        <v>272</v>
      </c>
      <c r="B2300" s="20">
        <v>37139</v>
      </c>
      <c r="C2300" s="21">
        <v>5.2239308601251437</v>
      </c>
      <c r="W2300" s="21">
        <v>4.5</v>
      </c>
    </row>
    <row r="2301" spans="1:23" s="21" customFormat="1">
      <c r="A2301" s="19" t="s">
        <v>277</v>
      </c>
      <c r="B2301" s="20">
        <v>37139</v>
      </c>
      <c r="C2301" s="21">
        <v>5.2239308601251437</v>
      </c>
      <c r="W2301" s="21">
        <v>4.59066666666667</v>
      </c>
    </row>
    <row r="2302" spans="1:23" s="21" customFormat="1">
      <c r="A2302" s="19" t="s">
        <v>270</v>
      </c>
      <c r="B2302" s="20">
        <v>37139</v>
      </c>
      <c r="C2302" s="21">
        <v>5.2239308601251437</v>
      </c>
      <c r="W2302" s="21">
        <v>4.359</v>
      </c>
    </row>
    <row r="2303" spans="1:23" s="21" customFormat="1">
      <c r="A2303" s="19" t="s">
        <v>275</v>
      </c>
      <c r="B2303" s="20">
        <v>37139</v>
      </c>
      <c r="C2303" s="21">
        <v>5.2239308601251437</v>
      </c>
      <c r="W2303" s="21">
        <v>4.6106666666666696</v>
      </c>
    </row>
    <row r="2304" spans="1:23" s="21" customFormat="1">
      <c r="A2304" s="19" t="s">
        <v>268</v>
      </c>
      <c r="B2304" s="20">
        <v>37264</v>
      </c>
      <c r="C2304" s="21">
        <v>5.5661695171039929</v>
      </c>
      <c r="W2304" s="21">
        <v>3.4226666666666699</v>
      </c>
    </row>
    <row r="2305" spans="1:23" s="21" customFormat="1">
      <c r="A2305" s="19" t="s">
        <v>269</v>
      </c>
      <c r="B2305" s="20">
        <v>37264</v>
      </c>
      <c r="C2305" s="21">
        <v>5.5661695171039929</v>
      </c>
      <c r="W2305" s="21">
        <v>4.1826666666666696</v>
      </c>
    </row>
    <row r="2306" spans="1:23" s="21" customFormat="1">
      <c r="A2306" s="19" t="s">
        <v>267</v>
      </c>
      <c r="B2306" s="20">
        <v>37264</v>
      </c>
      <c r="C2306" s="21">
        <v>5.5661695171039929</v>
      </c>
      <c r="W2306" s="21">
        <v>4.399</v>
      </c>
    </row>
    <row r="2307" spans="1:23" s="21" customFormat="1">
      <c r="A2307" s="19" t="s">
        <v>273</v>
      </c>
      <c r="B2307" s="20">
        <v>37264</v>
      </c>
      <c r="C2307" s="21">
        <v>5.5661695171039929</v>
      </c>
      <c r="W2307" s="21">
        <v>3.8809999999999998</v>
      </c>
    </row>
    <row r="2308" spans="1:23" s="21" customFormat="1">
      <c r="A2308" s="19" t="s">
        <v>274</v>
      </c>
      <c r="B2308" s="20">
        <v>37264</v>
      </c>
      <c r="C2308" s="21">
        <v>5.5661695171039929</v>
      </c>
      <c r="W2308" s="21">
        <v>4.641</v>
      </c>
    </row>
    <row r="2309" spans="1:23" s="21" customFormat="1">
      <c r="A2309" s="19" t="s">
        <v>272</v>
      </c>
      <c r="B2309" s="20">
        <v>37264</v>
      </c>
      <c r="C2309" s="21">
        <v>5.5661695171039929</v>
      </c>
      <c r="W2309" s="21">
        <v>4.968</v>
      </c>
    </row>
    <row r="2310" spans="1:23" s="21" customFormat="1">
      <c r="A2310" s="19" t="s">
        <v>277</v>
      </c>
      <c r="B2310" s="20">
        <v>37264</v>
      </c>
      <c r="C2310" s="21">
        <v>5.5661695171039929</v>
      </c>
      <c r="W2310" s="21">
        <v>4.7263333333333302</v>
      </c>
    </row>
    <row r="2311" spans="1:23" s="21" customFormat="1">
      <c r="A2311" s="19" t="s">
        <v>270</v>
      </c>
      <c r="B2311" s="20">
        <v>37264</v>
      </c>
      <c r="C2311" s="21">
        <v>5.5661695171039929</v>
      </c>
      <c r="W2311" s="21">
        <v>5.0236666666666698</v>
      </c>
    </row>
    <row r="2312" spans="1:23" s="21" customFormat="1">
      <c r="A2312" s="19" t="s">
        <v>275</v>
      </c>
      <c r="B2312" s="20">
        <v>37264</v>
      </c>
      <c r="C2312" s="21">
        <v>5.5661695171039929</v>
      </c>
      <c r="W2312" s="21">
        <v>5.1946666666666701</v>
      </c>
    </row>
    <row r="2313" spans="1:23" s="21" customFormat="1">
      <c r="A2313" s="19" t="s">
        <v>268</v>
      </c>
      <c r="B2313" s="20">
        <v>37342</v>
      </c>
      <c r="C2313" s="21">
        <v>5.7797264390587939</v>
      </c>
      <c r="W2313" s="21">
        <v>2.5670000000000002</v>
      </c>
    </row>
    <row r="2314" spans="1:23" s="21" customFormat="1">
      <c r="A2314" s="19" t="s">
        <v>269</v>
      </c>
      <c r="B2314" s="20">
        <v>37342</v>
      </c>
      <c r="C2314" s="21">
        <v>5.7797264390587939</v>
      </c>
      <c r="W2314" s="21">
        <v>3.2866666666666702</v>
      </c>
    </row>
    <row r="2315" spans="1:23" s="21" customFormat="1">
      <c r="A2315" s="19" t="s">
        <v>267</v>
      </c>
      <c r="B2315" s="20">
        <v>37342</v>
      </c>
      <c r="C2315" s="21">
        <v>5.7797264390587939</v>
      </c>
      <c r="W2315" s="21">
        <v>3.5939999999999999</v>
      </c>
    </row>
    <row r="2316" spans="1:23" s="21" customFormat="1">
      <c r="A2316" s="19" t="s">
        <v>273</v>
      </c>
      <c r="B2316" s="20">
        <v>37342</v>
      </c>
      <c r="C2316" s="21">
        <v>5.7797264390587939</v>
      </c>
      <c r="W2316" s="21">
        <v>2.5169999999999999</v>
      </c>
    </row>
    <row r="2317" spans="1:23" s="21" customFormat="1">
      <c r="A2317" s="19" t="s">
        <v>274</v>
      </c>
      <c r="B2317" s="20">
        <v>37342</v>
      </c>
      <c r="C2317" s="21">
        <v>5.7797264390587939</v>
      </c>
      <c r="W2317" s="21">
        <v>4.0469999999999997</v>
      </c>
    </row>
    <row r="2318" spans="1:23" s="21" customFormat="1">
      <c r="A2318" s="19" t="s">
        <v>272</v>
      </c>
      <c r="B2318" s="20">
        <v>37342</v>
      </c>
      <c r="C2318" s="21">
        <v>5.7797264390587939</v>
      </c>
      <c r="W2318" s="21">
        <v>4.077</v>
      </c>
    </row>
    <row r="2319" spans="1:23" s="21" customFormat="1">
      <c r="A2319" s="19" t="s">
        <v>277</v>
      </c>
      <c r="B2319" s="20">
        <v>37342</v>
      </c>
      <c r="C2319" s="21">
        <v>5.7797264390587939</v>
      </c>
      <c r="W2319" s="21">
        <v>4.0095000000000001</v>
      </c>
    </row>
    <row r="2320" spans="1:23" s="21" customFormat="1">
      <c r="A2320" s="19" t="s">
        <v>270</v>
      </c>
      <c r="B2320" s="20">
        <v>37342</v>
      </c>
      <c r="C2320" s="21">
        <v>5.7797264390587939</v>
      </c>
      <c r="W2320" s="21">
        <v>4.0469999999999997</v>
      </c>
    </row>
    <row r="2321" spans="1:23" s="21" customFormat="1">
      <c r="A2321" s="19" t="s">
        <v>275</v>
      </c>
      <c r="B2321" s="20">
        <v>37342</v>
      </c>
      <c r="C2321" s="21">
        <v>5.7797264390587939</v>
      </c>
      <c r="W2321" s="21">
        <v>4.6660000000000004</v>
      </c>
    </row>
    <row r="2322" spans="1:23" s="21" customFormat="1">
      <c r="A2322" s="19" t="s">
        <v>268</v>
      </c>
      <c r="B2322" s="20">
        <v>37509</v>
      </c>
      <c r="C2322" s="21">
        <v>6.2369572847825356</v>
      </c>
      <c r="W2322" s="21">
        <v>3.2816666666666698</v>
      </c>
    </row>
    <row r="2323" spans="1:23" s="21" customFormat="1">
      <c r="A2323" s="19" t="s">
        <v>269</v>
      </c>
      <c r="B2323" s="20">
        <v>37509</v>
      </c>
      <c r="C2323" s="21">
        <v>6.2369572847825356</v>
      </c>
      <c r="W2323" s="21">
        <v>3.8506666666666698</v>
      </c>
    </row>
    <row r="2324" spans="1:23" s="21" customFormat="1">
      <c r="A2324" s="19" t="s">
        <v>267</v>
      </c>
      <c r="B2324" s="20">
        <v>37509</v>
      </c>
      <c r="C2324" s="21">
        <v>6.2369572847825356</v>
      </c>
      <c r="W2324" s="21">
        <v>4.2733333333333299</v>
      </c>
    </row>
    <row r="2325" spans="1:23" s="21" customFormat="1">
      <c r="A2325" s="19" t="s">
        <v>273</v>
      </c>
      <c r="B2325" s="20">
        <v>37509</v>
      </c>
      <c r="C2325" s="21">
        <v>6.2369572847825356</v>
      </c>
      <c r="W2325" s="21">
        <v>3.6543333333333301</v>
      </c>
    </row>
    <row r="2326" spans="1:23" s="21" customFormat="1">
      <c r="A2326" s="19" t="s">
        <v>274</v>
      </c>
      <c r="B2326" s="20">
        <v>37509</v>
      </c>
      <c r="C2326" s="21">
        <v>6.2369572847825356</v>
      </c>
      <c r="W2326" s="21">
        <v>4.2329999999999997</v>
      </c>
    </row>
    <row r="2327" spans="1:23" s="21" customFormat="1">
      <c r="A2327" s="19" t="s">
        <v>272</v>
      </c>
      <c r="B2327" s="20">
        <v>37509</v>
      </c>
      <c r="C2327" s="21">
        <v>6.2369572847825356</v>
      </c>
      <c r="W2327" s="21">
        <v>4.9326666666666696</v>
      </c>
    </row>
    <row r="2328" spans="1:23" s="21" customFormat="1">
      <c r="A2328" s="19" t="s">
        <v>277</v>
      </c>
      <c r="B2328" s="20">
        <v>37509</v>
      </c>
      <c r="C2328" s="21">
        <v>6.2369572847825356</v>
      </c>
      <c r="W2328" s="21">
        <v>4.2229999999999999</v>
      </c>
    </row>
    <row r="2329" spans="1:23" s="21" customFormat="1">
      <c r="A2329" s="19" t="s">
        <v>270</v>
      </c>
      <c r="B2329" s="20">
        <v>37509</v>
      </c>
      <c r="C2329" s="21">
        <v>6.2369572847825356</v>
      </c>
      <c r="W2329" s="21">
        <v>4.782</v>
      </c>
    </row>
    <row r="2330" spans="1:23" s="21" customFormat="1">
      <c r="A2330" s="19" t="s">
        <v>275</v>
      </c>
      <c r="B2330" s="20">
        <v>37509</v>
      </c>
      <c r="C2330" s="21">
        <v>6.2369572847825356</v>
      </c>
      <c r="W2330" s="21">
        <v>4.7513333333333296</v>
      </c>
    </row>
    <row r="2331" spans="1:23" s="21" customFormat="1">
      <c r="A2331" s="19" t="s">
        <v>268</v>
      </c>
      <c r="B2331" s="20">
        <v>37601</v>
      </c>
      <c r="C2331" s="21">
        <v>6.4888449363189684</v>
      </c>
      <c r="W2331" s="21">
        <v>2.5569999999999999</v>
      </c>
    </row>
    <row r="2332" spans="1:23" s="21" customFormat="1">
      <c r="A2332" s="19" t="s">
        <v>269</v>
      </c>
      <c r="B2332" s="20">
        <v>37601</v>
      </c>
      <c r="C2332" s="21">
        <v>6.4888449363189684</v>
      </c>
      <c r="W2332" s="21">
        <v>3.21133333333333</v>
      </c>
    </row>
    <row r="2333" spans="1:23" s="21" customFormat="1">
      <c r="A2333" s="19" t="s">
        <v>267</v>
      </c>
      <c r="B2333" s="20">
        <v>37601</v>
      </c>
      <c r="C2333" s="21">
        <v>6.4888449363189684</v>
      </c>
      <c r="W2333" s="21">
        <v>3.3926666666666701</v>
      </c>
    </row>
    <row r="2334" spans="1:23" s="21" customFormat="1">
      <c r="A2334" s="19" t="s">
        <v>273</v>
      </c>
      <c r="B2334" s="20">
        <v>37601</v>
      </c>
      <c r="C2334" s="21">
        <v>6.4888449363189684</v>
      </c>
      <c r="W2334" s="21">
        <v>2.8793333333333302</v>
      </c>
    </row>
    <row r="2335" spans="1:23" s="21" customFormat="1">
      <c r="A2335" s="19" t="s">
        <v>274</v>
      </c>
      <c r="B2335" s="20">
        <v>37601</v>
      </c>
      <c r="C2335" s="21">
        <v>6.4888449363189684</v>
      </c>
      <c r="W2335" s="21">
        <v>3.6443333333333299</v>
      </c>
    </row>
    <row r="2336" spans="1:23" s="21" customFormat="1">
      <c r="A2336" s="19" t="s">
        <v>272</v>
      </c>
      <c r="B2336" s="20">
        <v>37601</v>
      </c>
      <c r="C2336" s="21">
        <v>6.4888449363189684</v>
      </c>
      <c r="W2336" s="21">
        <v>3.5739999999999998</v>
      </c>
    </row>
    <row r="2337" spans="1:23" s="21" customFormat="1">
      <c r="A2337" s="19" t="s">
        <v>277</v>
      </c>
      <c r="B2337" s="20">
        <v>37601</v>
      </c>
      <c r="C2337" s="21">
        <v>6.4888449363189684</v>
      </c>
      <c r="W2337" s="21">
        <v>3.1356666666666699</v>
      </c>
    </row>
    <row r="2338" spans="1:23" s="21" customFormat="1">
      <c r="A2338" s="19" t="s">
        <v>270</v>
      </c>
      <c r="B2338" s="20">
        <v>37601</v>
      </c>
      <c r="C2338" s="21">
        <v>6.4888449363189684</v>
      </c>
      <c r="W2338" s="21">
        <v>3.71966666666667</v>
      </c>
    </row>
    <row r="2339" spans="1:23" s="21" customFormat="1">
      <c r="A2339" s="19" t="s">
        <v>275</v>
      </c>
      <c r="B2339" s="20">
        <v>37601</v>
      </c>
      <c r="C2339" s="21">
        <v>6.4888449363189684</v>
      </c>
      <c r="W2339" s="21">
        <v>3.9663333333333299</v>
      </c>
    </row>
    <row r="2340" spans="1:23" s="21" customFormat="1">
      <c r="A2340" s="19" t="s">
        <v>268</v>
      </c>
      <c r="B2340" s="20">
        <v>37679</v>
      </c>
      <c r="C2340" s="21">
        <v>6.7024018582737694</v>
      </c>
      <c r="W2340" s="21">
        <v>3.0203333333333302</v>
      </c>
    </row>
    <row r="2341" spans="1:23" s="21" customFormat="1">
      <c r="A2341" s="19" t="s">
        <v>269</v>
      </c>
      <c r="B2341" s="20">
        <v>37679</v>
      </c>
      <c r="C2341" s="21">
        <v>6.7024018582737694</v>
      </c>
      <c r="W2341" s="21">
        <v>3.5233333333333299</v>
      </c>
    </row>
    <row r="2342" spans="1:23" s="21" customFormat="1">
      <c r="A2342" s="19" t="s">
        <v>267</v>
      </c>
      <c r="B2342" s="20">
        <v>37679</v>
      </c>
      <c r="C2342" s="21">
        <v>6.7024018582737694</v>
      </c>
      <c r="W2342" s="21">
        <v>4.1076666666666704</v>
      </c>
    </row>
    <row r="2343" spans="1:23" s="21" customFormat="1">
      <c r="A2343" s="19" t="s">
        <v>273</v>
      </c>
      <c r="B2343" s="20">
        <v>37679</v>
      </c>
      <c r="C2343" s="21">
        <v>6.7024018582737694</v>
      </c>
      <c r="W2343" s="21">
        <v>2.7986666666666702</v>
      </c>
    </row>
    <row r="2344" spans="1:23" s="21" customFormat="1">
      <c r="A2344" s="19" t="s">
        <v>274</v>
      </c>
      <c r="B2344" s="20">
        <v>37679</v>
      </c>
      <c r="C2344" s="21">
        <v>6.7024018582737694</v>
      </c>
      <c r="W2344" s="21">
        <v>4.218</v>
      </c>
    </row>
    <row r="2345" spans="1:23" s="21" customFormat="1">
      <c r="A2345" s="19" t="s">
        <v>272</v>
      </c>
      <c r="B2345" s="20">
        <v>37679</v>
      </c>
      <c r="C2345" s="21">
        <v>6.7024018582737694</v>
      </c>
      <c r="W2345" s="21">
        <v>4.7313333333333301</v>
      </c>
    </row>
    <row r="2346" spans="1:23" s="21" customFormat="1">
      <c r="A2346" s="19" t="s">
        <v>277</v>
      </c>
      <c r="B2346" s="20">
        <v>37679</v>
      </c>
      <c r="C2346" s="21">
        <v>6.7024018582737694</v>
      </c>
      <c r="W2346" s="21">
        <v>4.12733333333333</v>
      </c>
    </row>
    <row r="2347" spans="1:23" s="21" customFormat="1">
      <c r="A2347" s="19" t="s">
        <v>270</v>
      </c>
      <c r="B2347" s="20">
        <v>37679</v>
      </c>
      <c r="C2347" s="21">
        <v>6.7024018582737694</v>
      </c>
      <c r="W2347" s="21">
        <v>4.4189999999999996</v>
      </c>
    </row>
    <row r="2348" spans="1:23" s="21" customFormat="1">
      <c r="A2348" s="19" t="s">
        <v>275</v>
      </c>
      <c r="B2348" s="20">
        <v>37679</v>
      </c>
      <c r="C2348" s="21">
        <v>6.7024018582737694</v>
      </c>
      <c r="W2348" s="21">
        <v>4.6456666666666697</v>
      </c>
    </row>
    <row r="2349" spans="1:23" s="21" customFormat="1">
      <c r="A2349" s="19" t="s">
        <v>268</v>
      </c>
      <c r="B2349" s="20">
        <v>37720</v>
      </c>
      <c r="C2349" s="21">
        <v>6.8146561377628316</v>
      </c>
      <c r="W2349" s="21">
        <v>2.5169999999999999</v>
      </c>
    </row>
    <row r="2350" spans="1:23" s="21" customFormat="1">
      <c r="A2350" s="19" t="s">
        <v>269</v>
      </c>
      <c r="B2350" s="20">
        <v>37720</v>
      </c>
      <c r="C2350" s="21">
        <v>6.8146561377628316</v>
      </c>
      <c r="W2350" s="21">
        <v>3.0806666666666702</v>
      </c>
    </row>
    <row r="2351" spans="1:23" s="21" customFormat="1">
      <c r="A2351" s="19" t="s">
        <v>267</v>
      </c>
      <c r="B2351" s="20">
        <v>37720</v>
      </c>
      <c r="C2351" s="21">
        <v>6.8146561377628316</v>
      </c>
      <c r="W2351" s="21">
        <v>3.5636666666666699</v>
      </c>
    </row>
    <row r="2352" spans="1:23" s="21" customFormat="1">
      <c r="A2352" s="19" t="s">
        <v>273</v>
      </c>
      <c r="B2352" s="20">
        <v>37720</v>
      </c>
      <c r="C2352" s="21">
        <v>6.8146561377628316</v>
      </c>
      <c r="W2352" s="21">
        <v>2.68766666666667</v>
      </c>
    </row>
    <row r="2353" spans="1:23" s="21" customFormat="1">
      <c r="A2353" s="19" t="s">
        <v>274</v>
      </c>
      <c r="B2353" s="20">
        <v>37720</v>
      </c>
      <c r="C2353" s="21">
        <v>6.8146561377628316</v>
      </c>
      <c r="W2353" s="21">
        <v>3.6843333333333299</v>
      </c>
    </row>
    <row r="2354" spans="1:23" s="21" customFormat="1">
      <c r="A2354" s="19" t="s">
        <v>272</v>
      </c>
      <c r="B2354" s="20">
        <v>37720</v>
      </c>
      <c r="C2354" s="21">
        <v>6.8146561377628316</v>
      </c>
      <c r="W2354" s="21">
        <v>4.077</v>
      </c>
    </row>
    <row r="2355" spans="1:23" s="21" customFormat="1">
      <c r="A2355" s="19" t="s">
        <v>277</v>
      </c>
      <c r="B2355" s="20">
        <v>37720</v>
      </c>
      <c r="C2355" s="21">
        <v>6.8146561377628316</v>
      </c>
      <c r="W2355" s="21">
        <v>3.9916666666666698</v>
      </c>
    </row>
    <row r="2356" spans="1:23" s="21" customFormat="1">
      <c r="A2356" s="19" t="s">
        <v>270</v>
      </c>
      <c r="B2356" s="20">
        <v>37720</v>
      </c>
      <c r="C2356" s="21">
        <v>6.8146561377628316</v>
      </c>
      <c r="W2356" s="21">
        <v>3.7349999999999999</v>
      </c>
    </row>
    <row r="2357" spans="1:23" s="21" customFormat="1">
      <c r="A2357" s="19" t="s">
        <v>275</v>
      </c>
      <c r="B2357" s="20">
        <v>37720</v>
      </c>
      <c r="C2357" s="21">
        <v>6.8146561377628316</v>
      </c>
      <c r="W2357" s="21">
        <v>4.2883333333333304</v>
      </c>
    </row>
    <row r="2358" spans="1:23" s="21" customFormat="1">
      <c r="A2358" s="19" t="s">
        <v>268</v>
      </c>
      <c r="B2358" s="20">
        <v>37880</v>
      </c>
      <c r="C2358" s="21">
        <v>7.2527216186957579</v>
      </c>
      <c r="W2358" s="21">
        <v>2.9193333333333298</v>
      </c>
    </row>
    <row r="2359" spans="1:23" s="21" customFormat="1">
      <c r="A2359" s="19" t="s">
        <v>269</v>
      </c>
      <c r="B2359" s="20">
        <v>37880</v>
      </c>
      <c r="C2359" s="21">
        <v>7.2527216186957579</v>
      </c>
      <c r="W2359" s="21">
        <v>3.2869999999999999</v>
      </c>
    </row>
    <row r="2360" spans="1:23" s="21" customFormat="1">
      <c r="A2360" s="19" t="s">
        <v>267</v>
      </c>
      <c r="B2360" s="20">
        <v>37880</v>
      </c>
      <c r="C2360" s="21">
        <v>7.2527216186957579</v>
      </c>
      <c r="W2360" s="21">
        <v>3.629</v>
      </c>
    </row>
    <row r="2361" spans="1:23" s="21" customFormat="1">
      <c r="A2361" s="19" t="s">
        <v>273</v>
      </c>
      <c r="B2361" s="20">
        <v>37880</v>
      </c>
      <c r="C2361" s="21">
        <v>7.2527216186957579</v>
      </c>
      <c r="W2361" s="21">
        <v>3.589</v>
      </c>
    </row>
    <row r="2362" spans="1:23" s="21" customFormat="1">
      <c r="A2362" s="19" t="s">
        <v>274</v>
      </c>
      <c r="B2362" s="20">
        <v>37880</v>
      </c>
      <c r="C2362" s="21">
        <v>7.2527216186957579</v>
      </c>
      <c r="W2362" s="21">
        <v>4.08233333333333</v>
      </c>
    </row>
    <row r="2363" spans="1:23" s="21" customFormat="1">
      <c r="A2363" s="19" t="s">
        <v>272</v>
      </c>
      <c r="B2363" s="20">
        <v>37880</v>
      </c>
      <c r="C2363" s="21">
        <v>7.2527216186957579</v>
      </c>
      <c r="W2363" s="21">
        <v>4.1776666666666697</v>
      </c>
    </row>
    <row r="2364" spans="1:23" s="21" customFormat="1">
      <c r="A2364" s="19" t="s">
        <v>277</v>
      </c>
      <c r="B2364" s="20">
        <v>37880</v>
      </c>
      <c r="C2364" s="21">
        <v>7.2527216186957579</v>
      </c>
      <c r="W2364" s="21">
        <v>3.6243333333333299</v>
      </c>
    </row>
    <row r="2365" spans="1:23" s="21" customFormat="1">
      <c r="A2365" s="19" t="s">
        <v>270</v>
      </c>
      <c r="B2365" s="20">
        <v>37880</v>
      </c>
      <c r="C2365" s="21">
        <v>7.2527216186957579</v>
      </c>
      <c r="W2365" s="21">
        <v>4.2380000000000004</v>
      </c>
    </row>
    <row r="2366" spans="1:23" s="21" customFormat="1">
      <c r="A2366" s="19" t="s">
        <v>275</v>
      </c>
      <c r="B2366" s="20">
        <v>37880</v>
      </c>
      <c r="C2366" s="21">
        <v>7.2527216186957579</v>
      </c>
      <c r="W2366" s="21">
        <v>4.2279999999999998</v>
      </c>
    </row>
    <row r="2367" spans="1:23" s="21" customFormat="1">
      <c r="A2367" s="19" t="s">
        <v>268</v>
      </c>
      <c r="B2367" s="20">
        <v>38022</v>
      </c>
      <c r="C2367" s="21">
        <v>7.64150473302373</v>
      </c>
      <c r="W2367" s="21">
        <v>2.7280000000000002</v>
      </c>
    </row>
    <row r="2368" spans="1:23" s="21" customFormat="1">
      <c r="A2368" s="19" t="s">
        <v>269</v>
      </c>
      <c r="B2368" s="20">
        <v>38022</v>
      </c>
      <c r="C2368" s="21">
        <v>7.64150473302373</v>
      </c>
      <c r="W2368" s="21">
        <v>3.347</v>
      </c>
    </row>
    <row r="2369" spans="1:23" s="21" customFormat="1">
      <c r="A2369" s="19" t="s">
        <v>267</v>
      </c>
      <c r="B2369" s="20">
        <v>38022</v>
      </c>
      <c r="C2369" s="21">
        <v>7.64150473302373</v>
      </c>
      <c r="W2369" s="21">
        <v>3.7093333333333298</v>
      </c>
    </row>
    <row r="2370" spans="1:23" s="21" customFormat="1">
      <c r="A2370" s="19" t="s">
        <v>273</v>
      </c>
      <c r="B2370" s="20">
        <v>38022</v>
      </c>
      <c r="C2370" s="21">
        <v>7.64150473302373</v>
      </c>
      <c r="W2370" s="21">
        <v>3.2166666666666699</v>
      </c>
    </row>
    <row r="2371" spans="1:23" s="21" customFormat="1">
      <c r="A2371" s="19" t="s">
        <v>274</v>
      </c>
      <c r="B2371" s="20">
        <v>38022</v>
      </c>
      <c r="C2371" s="21">
        <v>7.64150473302373</v>
      </c>
      <c r="W2371" s="21">
        <v>4.1926666666666703</v>
      </c>
    </row>
    <row r="2372" spans="1:23" s="21" customFormat="1">
      <c r="A2372" s="19" t="s">
        <v>272</v>
      </c>
      <c r="B2372" s="20">
        <v>38022</v>
      </c>
      <c r="C2372" s="21">
        <v>7.64150473302373</v>
      </c>
      <c r="W2372" s="21">
        <v>4.7013333333333298</v>
      </c>
    </row>
    <row r="2373" spans="1:23" s="21" customFormat="1">
      <c r="A2373" s="19" t="s">
        <v>277</v>
      </c>
      <c r="B2373" s="20">
        <v>38022</v>
      </c>
      <c r="C2373" s="21">
        <v>7.64150473302373</v>
      </c>
      <c r="W2373" s="21">
        <v>4.1373333333333298</v>
      </c>
    </row>
    <row r="2374" spans="1:23" s="21" customFormat="1">
      <c r="A2374" s="19" t="s">
        <v>270</v>
      </c>
      <c r="B2374" s="20">
        <v>38022</v>
      </c>
      <c r="C2374" s="21">
        <v>7.64150473302373</v>
      </c>
      <c r="W2374" s="21">
        <v>4.8823333333333299</v>
      </c>
    </row>
    <row r="2375" spans="1:23" s="21" customFormat="1">
      <c r="A2375" s="19" t="s">
        <v>275</v>
      </c>
      <c r="B2375" s="20">
        <v>38022</v>
      </c>
      <c r="C2375" s="21">
        <v>7.64150473302373</v>
      </c>
      <c r="W2375" s="21">
        <v>4.8066666666666702</v>
      </c>
    </row>
    <row r="2376" spans="1:23" s="21" customFormat="1">
      <c r="A2376" s="19" t="s">
        <v>268</v>
      </c>
      <c r="B2376" s="20">
        <v>38049</v>
      </c>
      <c r="C2376" s="21">
        <v>7.7154282829311613</v>
      </c>
      <c r="W2376" s="21">
        <v>2.0033333333333299</v>
      </c>
    </row>
    <row r="2377" spans="1:23" s="21" customFormat="1">
      <c r="A2377" s="19" t="s">
        <v>269</v>
      </c>
      <c r="B2377" s="20">
        <v>38049</v>
      </c>
      <c r="C2377" s="21">
        <v>7.7154282829311613</v>
      </c>
      <c r="W2377" s="21">
        <v>1.8776666666666699</v>
      </c>
    </row>
    <row r="2378" spans="1:23" s="21" customFormat="1">
      <c r="A2378" s="19" t="s">
        <v>267</v>
      </c>
      <c r="B2378" s="20">
        <v>38049</v>
      </c>
      <c r="C2378" s="21">
        <v>7.7154282829311613</v>
      </c>
      <c r="W2378" s="21">
        <v>2.4716666666666698</v>
      </c>
    </row>
    <row r="2379" spans="1:23" s="21" customFormat="1">
      <c r="A2379" s="19" t="s">
        <v>273</v>
      </c>
      <c r="B2379" s="20">
        <v>38049</v>
      </c>
      <c r="C2379" s="21">
        <v>7.7154282829311613</v>
      </c>
      <c r="W2379" s="21">
        <v>1.802</v>
      </c>
    </row>
    <row r="2380" spans="1:23" s="21" customFormat="1">
      <c r="A2380" s="19" t="s">
        <v>274</v>
      </c>
      <c r="B2380" s="20">
        <v>38049</v>
      </c>
      <c r="C2380" s="21">
        <v>7.7154282829311613</v>
      </c>
      <c r="W2380" s="21">
        <v>2.3153333333333301</v>
      </c>
    </row>
    <row r="2381" spans="1:23" s="21" customFormat="1">
      <c r="A2381" s="19" t="s">
        <v>272</v>
      </c>
      <c r="B2381" s="20">
        <v>38049</v>
      </c>
      <c r="C2381" s="21">
        <v>7.7154282829311613</v>
      </c>
      <c r="W2381" s="21">
        <v>3.0556666666666699</v>
      </c>
    </row>
    <row r="2382" spans="1:23" s="21" customFormat="1">
      <c r="A2382" s="19" t="s">
        <v>277</v>
      </c>
      <c r="B2382" s="20">
        <v>38049</v>
      </c>
      <c r="C2382" s="21">
        <v>7.7154282829311613</v>
      </c>
      <c r="W2382" s="21">
        <v>2.1243333333333299</v>
      </c>
    </row>
    <row r="2383" spans="1:23" s="21" customFormat="1">
      <c r="A2383" s="19" t="s">
        <v>270</v>
      </c>
      <c r="B2383" s="20">
        <v>38049</v>
      </c>
      <c r="C2383" s="21">
        <v>7.7154282829311613</v>
      </c>
      <c r="W2383" s="21">
        <v>2.6476666666666699</v>
      </c>
    </row>
    <row r="2384" spans="1:23" s="21" customFormat="1">
      <c r="A2384" s="19" t="s">
        <v>275</v>
      </c>
      <c r="B2384" s="20">
        <v>38049</v>
      </c>
      <c r="C2384" s="21">
        <v>7.7154282829311613</v>
      </c>
      <c r="W2384" s="21">
        <v>2.7833333333333301</v>
      </c>
    </row>
    <row r="2385" spans="1:23" s="21" customFormat="1">
      <c r="A2385" s="19" t="s">
        <v>268</v>
      </c>
      <c r="B2385" s="20">
        <v>38078</v>
      </c>
      <c r="C2385" s="21">
        <v>7.7948276513502543</v>
      </c>
      <c r="W2385" s="21">
        <v>2.6880000000000002</v>
      </c>
    </row>
    <row r="2386" spans="1:23" s="21" customFormat="1">
      <c r="A2386" s="19" t="s">
        <v>269</v>
      </c>
      <c r="B2386" s="20">
        <v>38078</v>
      </c>
      <c r="C2386" s="21">
        <v>7.7948276513502543</v>
      </c>
      <c r="W2386" s="21">
        <v>3.1760000000000002</v>
      </c>
    </row>
    <row r="2387" spans="1:23" s="21" customFormat="1">
      <c r="A2387" s="19" t="s">
        <v>267</v>
      </c>
      <c r="B2387" s="20">
        <v>38078</v>
      </c>
      <c r="C2387" s="21">
        <v>7.7948276513502543</v>
      </c>
      <c r="W2387" s="21">
        <v>3.5736666666666701</v>
      </c>
    </row>
    <row r="2388" spans="1:23" s="21" customFormat="1">
      <c r="A2388" s="19" t="s">
        <v>273</v>
      </c>
      <c r="B2388" s="20">
        <v>38078</v>
      </c>
      <c r="C2388" s="21">
        <v>7.7948276513502543</v>
      </c>
      <c r="W2388" s="21">
        <v>3.3294999999999999</v>
      </c>
    </row>
    <row r="2389" spans="1:23" s="21" customFormat="1">
      <c r="A2389" s="19" t="s">
        <v>274</v>
      </c>
      <c r="B2389" s="20">
        <v>38078</v>
      </c>
      <c r="C2389" s="21">
        <v>7.7948276513502543</v>
      </c>
      <c r="W2389" s="21">
        <v>3.9363333333333301</v>
      </c>
    </row>
    <row r="2390" spans="1:23" s="21" customFormat="1">
      <c r="A2390" s="19" t="s">
        <v>272</v>
      </c>
      <c r="B2390" s="20">
        <v>38078</v>
      </c>
      <c r="C2390" s="21">
        <v>7.7948276513502543</v>
      </c>
      <c r="W2390" s="21">
        <v>4.2883333333333304</v>
      </c>
    </row>
    <row r="2391" spans="1:23" s="21" customFormat="1">
      <c r="A2391" s="19" t="s">
        <v>277</v>
      </c>
      <c r="B2391" s="20">
        <v>38078</v>
      </c>
      <c r="C2391" s="21">
        <v>7.7948276513502543</v>
      </c>
      <c r="W2391" s="21">
        <v>3.448</v>
      </c>
    </row>
    <row r="2392" spans="1:23" s="21" customFormat="1">
      <c r="A2392" s="19" t="s">
        <v>270</v>
      </c>
      <c r="B2392" s="20">
        <v>38078</v>
      </c>
      <c r="C2392" s="21">
        <v>7.7948276513502543</v>
      </c>
      <c r="W2392" s="21">
        <v>3.8456666666666699</v>
      </c>
    </row>
    <row r="2393" spans="1:23" s="21" customFormat="1">
      <c r="A2393" s="19" t="s">
        <v>275</v>
      </c>
      <c r="B2393" s="20">
        <v>38078</v>
      </c>
      <c r="C2393" s="21">
        <v>7.7948276513502543</v>
      </c>
      <c r="W2393" s="21">
        <v>4.2886666666666704</v>
      </c>
    </row>
    <row r="2394" spans="1:23" s="21" customFormat="1">
      <c r="A2394" s="19" t="s">
        <v>268</v>
      </c>
      <c r="B2394" s="20">
        <v>38252</v>
      </c>
      <c r="C2394" s="21">
        <v>8.2712238618648115</v>
      </c>
      <c r="W2394" s="21">
        <v>3.0753666666666701</v>
      </c>
    </row>
    <row r="2395" spans="1:23" s="21" customFormat="1">
      <c r="A2395" s="19" t="s">
        <v>269</v>
      </c>
      <c r="B2395" s="20">
        <v>38252</v>
      </c>
      <c r="C2395" s="21">
        <v>8.2712238618648115</v>
      </c>
      <c r="W2395" s="21">
        <v>3.3673000000000002</v>
      </c>
    </row>
    <row r="2396" spans="1:23" s="21" customFormat="1">
      <c r="A2396" s="19" t="s">
        <v>267</v>
      </c>
      <c r="B2396" s="20">
        <v>38252</v>
      </c>
      <c r="C2396" s="21">
        <v>8.2712238618648115</v>
      </c>
      <c r="W2396" s="21">
        <v>3.62903333333333</v>
      </c>
    </row>
    <row r="2397" spans="1:23" s="21" customFormat="1">
      <c r="A2397" s="19" t="s">
        <v>273</v>
      </c>
      <c r="B2397" s="20">
        <v>38252</v>
      </c>
      <c r="C2397" s="21">
        <v>8.2712238618648115</v>
      </c>
      <c r="W2397" s="21">
        <v>3.4931333333333301</v>
      </c>
    </row>
    <row r="2398" spans="1:23" s="21" customFormat="1">
      <c r="A2398" s="19" t="s">
        <v>274</v>
      </c>
      <c r="B2398" s="20">
        <v>38252</v>
      </c>
      <c r="C2398" s="21">
        <v>8.2712238618648115</v>
      </c>
      <c r="W2398" s="21">
        <v>4.1927666666666701</v>
      </c>
    </row>
    <row r="2399" spans="1:23" s="21" customFormat="1">
      <c r="A2399" s="19" t="s">
        <v>272</v>
      </c>
      <c r="B2399" s="20">
        <v>38252</v>
      </c>
      <c r="C2399" s="21">
        <v>8.2712238618648115</v>
      </c>
      <c r="W2399" s="21">
        <v>4.4142333333333301</v>
      </c>
    </row>
    <row r="2400" spans="1:23" s="21" customFormat="1">
      <c r="A2400" s="19" t="s">
        <v>277</v>
      </c>
      <c r="B2400" s="20">
        <v>38252</v>
      </c>
      <c r="C2400" s="21">
        <v>8.2712238618648115</v>
      </c>
      <c r="W2400" s="21">
        <v>3.8353999999999999</v>
      </c>
    </row>
    <row r="2401" spans="1:76" s="21" customFormat="1">
      <c r="A2401" s="19" t="s">
        <v>270</v>
      </c>
      <c r="B2401" s="20">
        <v>38252</v>
      </c>
      <c r="C2401" s="21">
        <v>8.2712238618648115</v>
      </c>
      <c r="W2401" s="21">
        <v>4.1726333333333301</v>
      </c>
    </row>
    <row r="2402" spans="1:76" s="21" customFormat="1">
      <c r="A2402" s="19" t="s">
        <v>275</v>
      </c>
      <c r="B2402" s="20">
        <v>38252</v>
      </c>
      <c r="C2402" s="21">
        <v>8.2712238618648115</v>
      </c>
      <c r="W2402" s="21">
        <v>4.4796666666666702</v>
      </c>
    </row>
    <row r="2403" spans="1:76" s="21" customFormat="1">
      <c r="A2403" s="19" t="s">
        <v>257</v>
      </c>
      <c r="B2403" s="20">
        <v>36271</v>
      </c>
      <c r="C2403" s="21">
        <v>2.8748047186223276</v>
      </c>
      <c r="BQ2403" s="21">
        <v>0.11177948717948717</v>
      </c>
      <c r="BS2403" s="21">
        <v>0.23686946386946386</v>
      </c>
      <c r="BT2403" s="21">
        <v>0.25003682983682984</v>
      </c>
      <c r="BU2403" s="21">
        <v>0.28553146853146855</v>
      </c>
      <c r="BV2403" s="21">
        <v>0.28896643356643364</v>
      </c>
      <c r="BW2403" s="21">
        <v>0.23186013986013987</v>
      </c>
      <c r="BX2403" s="21">
        <v>0.24130629370629372</v>
      </c>
    </row>
    <row r="2404" spans="1:76" s="21" customFormat="1">
      <c r="A2404" s="19" t="s">
        <v>257</v>
      </c>
      <c r="B2404" s="20">
        <v>36355</v>
      </c>
      <c r="C2404" s="21">
        <v>3.1047890961121141</v>
      </c>
      <c r="BQ2404" s="21">
        <v>0.20638414918414918</v>
      </c>
      <c r="BS2404" s="21">
        <v>0.29254452214452215</v>
      </c>
      <c r="BT2404" s="21">
        <v>0.31329743589743592</v>
      </c>
      <c r="BU2404" s="21">
        <v>0.30413752913752917</v>
      </c>
      <c r="BV2404" s="21">
        <v>0.30342191142191144</v>
      </c>
      <c r="BW2404" s="21">
        <v>0.23486573426573426</v>
      </c>
      <c r="BX2404" s="21">
        <v>0.23615384615384616</v>
      </c>
    </row>
    <row r="2405" spans="1:76" s="21" customFormat="1">
      <c r="A2405" s="19" t="s">
        <v>257</v>
      </c>
      <c r="B2405" s="20">
        <v>36501</v>
      </c>
      <c r="C2405" s="21">
        <v>3.5045238474634091</v>
      </c>
      <c r="BQ2405" s="21">
        <v>0.1404041958041958</v>
      </c>
      <c r="BS2405" s="21">
        <v>0.26721165501165506</v>
      </c>
      <c r="BT2405" s="21">
        <v>0.29354638694638696</v>
      </c>
      <c r="BU2405" s="21">
        <v>0.30485314685314691</v>
      </c>
      <c r="BV2405" s="21">
        <v>0.30027319347319348</v>
      </c>
      <c r="BW2405" s="21">
        <v>0.28918111888111891</v>
      </c>
      <c r="BX2405" s="21">
        <v>0.23357762237762239</v>
      </c>
    </row>
    <row r="2406" spans="1:76" s="21" customFormat="1">
      <c r="A2406" s="19" t="s">
        <v>257</v>
      </c>
      <c r="B2406" s="20">
        <v>36605</v>
      </c>
      <c r="C2406" s="21">
        <v>3.789266410069811</v>
      </c>
      <c r="BQ2406" s="21">
        <v>5.1810722610722615E-2</v>
      </c>
      <c r="BS2406" s="21">
        <v>0.20266293706293706</v>
      </c>
      <c r="BT2406" s="21">
        <v>0.22470396270396273</v>
      </c>
      <c r="BU2406" s="21">
        <v>0.25218368298368299</v>
      </c>
      <c r="BV2406" s="21">
        <v>0.28839393939393942</v>
      </c>
      <c r="BW2406" s="21">
        <v>0.24495594405594406</v>
      </c>
      <c r="BX2406" s="21">
        <v>0.23186013986013987</v>
      </c>
    </row>
    <row r="2407" spans="1:76" s="21" customFormat="1">
      <c r="A2407" s="19" t="s">
        <v>257</v>
      </c>
      <c r="B2407" s="20">
        <v>36697</v>
      </c>
      <c r="C2407" s="21">
        <v>4.0411540616062434</v>
      </c>
      <c r="BQ2407" s="21">
        <v>0.17112774193548386</v>
      </c>
      <c r="BS2407" s="21">
        <v>0.27332903225806454</v>
      </c>
      <c r="BT2407" s="21">
        <v>0.27438537634408605</v>
      </c>
      <c r="BU2407" s="21">
        <v>0.26580258064516132</v>
      </c>
      <c r="BV2407" s="21">
        <v>0.28772172043010757</v>
      </c>
      <c r="BW2407" s="21">
        <v>0.25015548387096775</v>
      </c>
      <c r="BX2407" s="21">
        <v>0.22024774193548388</v>
      </c>
    </row>
    <row r="2408" spans="1:76" s="21" customFormat="1">
      <c r="A2408" s="19" t="s">
        <v>257</v>
      </c>
      <c r="B2408" s="20">
        <v>36775</v>
      </c>
      <c r="C2408" s="21">
        <v>4.2547109835610453</v>
      </c>
      <c r="BQ2408" s="21">
        <v>0.16082838709677419</v>
      </c>
      <c r="BS2408" s="21">
        <v>0.29511612903225809</v>
      </c>
      <c r="BT2408" s="21">
        <v>0.31413032258064516</v>
      </c>
      <c r="BU2408" s="21">
        <v>0.3064718279569893</v>
      </c>
      <c r="BV2408" s="21">
        <v>0.30620774193548389</v>
      </c>
      <c r="BW2408" s="21">
        <v>0.29452193548387096</v>
      </c>
      <c r="BX2408" s="21">
        <v>0.23133935483870968</v>
      </c>
    </row>
    <row r="2409" spans="1:76" s="21" customFormat="1">
      <c r="A2409" s="19" t="s">
        <v>257</v>
      </c>
      <c r="B2409" s="20">
        <v>36817</v>
      </c>
      <c r="C2409" s="21">
        <v>4.3697031723059379</v>
      </c>
      <c r="BQ2409" s="21">
        <v>0.10260087145969499</v>
      </c>
      <c r="BS2409" s="21">
        <v>0.27181873638344228</v>
      </c>
      <c r="BT2409" s="21">
        <v>0.30138169934640519</v>
      </c>
      <c r="BU2409" s="21">
        <v>0.31021045751633985</v>
      </c>
      <c r="BV2409" s="21">
        <v>0.30419084967320259</v>
      </c>
      <c r="BW2409" s="21">
        <v>0.27308954248366013</v>
      </c>
      <c r="BX2409" s="21">
        <v>0.23516601307189544</v>
      </c>
    </row>
    <row r="2410" spans="1:76" s="21" customFormat="1">
      <c r="A2410" s="19" t="s">
        <v>257</v>
      </c>
      <c r="B2410" s="20">
        <v>36845</v>
      </c>
      <c r="C2410" s="21">
        <v>4.4463646314692005</v>
      </c>
      <c r="BQ2410" s="21">
        <v>0.18080706468547025</v>
      </c>
      <c r="BS2410" s="21">
        <v>0.26870696681199396</v>
      </c>
      <c r="BT2410" s="21">
        <v>0.29700534745084078</v>
      </c>
      <c r="BU2410" s="21">
        <v>0.3024785212207492</v>
      </c>
      <c r="BV2410" s="21">
        <v>0.28769851410267816</v>
      </c>
      <c r="BW2410" s="21">
        <v>0.2139813239612065</v>
      </c>
      <c r="BX2410" s="21">
        <v>0.23054712163003827</v>
      </c>
    </row>
    <row r="2411" spans="1:76" s="21" customFormat="1">
      <c r="A2411" s="19" t="s">
        <v>257</v>
      </c>
      <c r="B2411" s="20">
        <v>36871</v>
      </c>
      <c r="C2411" s="21">
        <v>4.5175502721208005</v>
      </c>
      <c r="BQ2411" s="21">
        <v>0.1477120384375834</v>
      </c>
      <c r="BS2411" s="21">
        <v>0.2486366313728979</v>
      </c>
      <c r="BT2411" s="21">
        <v>0.27189457247086035</v>
      </c>
      <c r="BU2411" s="21">
        <v>0.28814343802829434</v>
      </c>
      <c r="BV2411" s="21">
        <v>0.29331796423169321</v>
      </c>
      <c r="BW2411" s="21">
        <v>0.19364891004537771</v>
      </c>
      <c r="BX2411" s="21">
        <v>0.23413089242815194</v>
      </c>
    </row>
    <row r="2412" spans="1:76" s="21" customFormat="1">
      <c r="A2412" s="19" t="s">
        <v>257</v>
      </c>
      <c r="B2412" s="20">
        <v>36906</v>
      </c>
      <c r="C2412" s="21">
        <v>4.6133770960748786</v>
      </c>
      <c r="BQ2412" s="21">
        <v>0.11640889758875345</v>
      </c>
      <c r="BS2412" s="21">
        <v>0.20998310347895721</v>
      </c>
      <c r="BT2412" s="21">
        <v>0.2179003114156064</v>
      </c>
      <c r="BU2412" s="21">
        <v>0.25073325918676037</v>
      </c>
      <c r="BV2412" s="21">
        <v>0.2920746151792864</v>
      </c>
      <c r="BW2412" s="21">
        <v>0.18649965299403859</v>
      </c>
      <c r="BX2412" s="21">
        <v>0.23745867959782901</v>
      </c>
    </row>
    <row r="2413" spans="1:76" s="21" customFormat="1">
      <c r="A2413" s="19" t="s">
        <v>257</v>
      </c>
      <c r="B2413" s="20">
        <v>36956</v>
      </c>
      <c r="C2413" s="21">
        <v>4.7502725588664179</v>
      </c>
      <c r="BQ2413" s="21">
        <v>0.11966354657887712</v>
      </c>
      <c r="BS2413" s="21">
        <v>0.20135279829166297</v>
      </c>
      <c r="BT2413" s="21">
        <v>0.19235070735830587</v>
      </c>
      <c r="BU2413" s="21">
        <v>0.22893808167986474</v>
      </c>
      <c r="BV2413" s="21">
        <v>0.28683914049292641</v>
      </c>
      <c r="BW2413" s="21">
        <v>0.18452492214609839</v>
      </c>
      <c r="BX2413" s="21">
        <v>0.22820669988433134</v>
      </c>
    </row>
    <row r="2414" spans="1:76" s="21" customFormat="1">
      <c r="A2414" s="19" t="s">
        <v>257</v>
      </c>
      <c r="B2414" s="20">
        <v>36985</v>
      </c>
      <c r="C2414" s="21">
        <v>4.8296719272855109</v>
      </c>
      <c r="BQ2414" s="21">
        <v>9.9739487498887794E-2</v>
      </c>
      <c r="BS2414" s="21">
        <v>0.19396584215677551</v>
      </c>
      <c r="BT2414" s="21">
        <v>0.19899409200106769</v>
      </c>
      <c r="BU2414" s="21">
        <v>0.2101293798380639</v>
      </c>
      <c r="BV2414" s="21">
        <v>0.27864766438295224</v>
      </c>
      <c r="BW2414" s="21">
        <v>0.29143051428062999</v>
      </c>
      <c r="BX2414" s="21">
        <v>0.23149791796423169</v>
      </c>
    </row>
    <row r="2415" spans="1:76" s="21" customFormat="1">
      <c r="A2415" s="19" t="s">
        <v>257</v>
      </c>
      <c r="B2415" s="20">
        <v>37012</v>
      </c>
      <c r="C2415" s="21">
        <v>4.9035954771929422</v>
      </c>
      <c r="BQ2415" s="21">
        <v>0.11079554230803451</v>
      </c>
      <c r="BS2415" s="21">
        <v>0.19051615802117627</v>
      </c>
      <c r="BT2415" s="21">
        <v>0.1984699350476021</v>
      </c>
      <c r="BU2415" s="21">
        <v>0.20934923925616156</v>
      </c>
      <c r="BV2415" s="21">
        <v>0.26587286235430196</v>
      </c>
      <c r="BW2415" s="21">
        <v>0.1789847050449328</v>
      </c>
      <c r="BX2415" s="21">
        <v>0.22239221460984071</v>
      </c>
    </row>
    <row r="2416" spans="1:76" s="21" customFormat="1">
      <c r="A2416" s="19" t="s">
        <v>257</v>
      </c>
      <c r="B2416" s="20">
        <v>37145</v>
      </c>
      <c r="C2416" s="21">
        <v>5.2677374082184363</v>
      </c>
      <c r="BQ2416" s="21">
        <v>0.22334301094403416</v>
      </c>
      <c r="BS2416" s="21">
        <v>0.27184581368449151</v>
      </c>
      <c r="BT2416" s="21">
        <v>0.30230786546845806</v>
      </c>
      <c r="BU2416" s="21">
        <v>0.30079634309102232</v>
      </c>
      <c r="BV2416" s="21">
        <v>0.29873018951864044</v>
      </c>
      <c r="BW2416" s="21">
        <v>0.1677945635732716</v>
      </c>
      <c r="BX2416" s="21">
        <v>0.2229407509564908</v>
      </c>
    </row>
    <row r="2417" spans="1:76" s="21" customFormat="1">
      <c r="A2417" s="19" t="s">
        <v>257</v>
      </c>
      <c r="B2417" s="20">
        <v>37279</v>
      </c>
      <c r="C2417" s="21">
        <v>5.6346172484997625</v>
      </c>
      <c r="BQ2417" s="21">
        <v>0.11671973485185515</v>
      </c>
      <c r="BS2417" s="21">
        <v>0.20857519352255538</v>
      </c>
      <c r="BT2417" s="21">
        <v>0.22710353234273509</v>
      </c>
      <c r="BU2417" s="21">
        <v>0.25309806032565174</v>
      </c>
      <c r="BV2417" s="21">
        <v>0.25688296111753711</v>
      </c>
      <c r="BW2417" s="21">
        <v>0.30528215143696052</v>
      </c>
      <c r="BX2417" s="21">
        <v>0.20867880594358929</v>
      </c>
    </row>
    <row r="2418" spans="1:76" s="21" customFormat="1">
      <c r="A2418" s="19" t="s">
        <v>257</v>
      </c>
      <c r="B2418" s="20">
        <v>37326</v>
      </c>
      <c r="C2418" s="21">
        <v>5.7632989835238089</v>
      </c>
      <c r="BQ2418" s="21">
        <v>0.10359752647032654</v>
      </c>
      <c r="BS2418" s="21">
        <v>0.19690965388379747</v>
      </c>
      <c r="BT2418" s="21">
        <v>0.20535101877391226</v>
      </c>
      <c r="BU2418" s="21">
        <v>0.22080755405285166</v>
      </c>
      <c r="BV2418" s="21">
        <v>0.27373521665628614</v>
      </c>
      <c r="BW2418" s="21">
        <v>0.2982140804342025</v>
      </c>
      <c r="BX2418" s="21">
        <v>0.22923063439807811</v>
      </c>
    </row>
    <row r="2419" spans="1:76" s="21" customFormat="1">
      <c r="A2419" s="19" t="s">
        <v>257</v>
      </c>
      <c r="B2419" s="20">
        <v>37517</v>
      </c>
      <c r="C2419" s="21">
        <v>6.2862396513874899</v>
      </c>
      <c r="BQ2419" s="21">
        <v>0.21099454800000003</v>
      </c>
      <c r="BS2419" s="21">
        <v>0.2661486813333333</v>
      </c>
      <c r="BT2419" s="21">
        <v>0.29287941733333328</v>
      </c>
      <c r="BU2419" s="21">
        <v>0.28654144666666664</v>
      </c>
      <c r="BV2419" s="21">
        <v>0.28095471333333327</v>
      </c>
      <c r="BW2419" s="21">
        <v>0.18546198799999999</v>
      </c>
      <c r="BX2419" s="21">
        <v>0.23194836399999996</v>
      </c>
    </row>
    <row r="2420" spans="1:76" s="21" customFormat="1">
      <c r="A2420" s="19" t="s">
        <v>257</v>
      </c>
      <c r="B2420" s="20">
        <v>37599</v>
      </c>
      <c r="C2420" s="21">
        <v>6.5107482103656142</v>
      </c>
      <c r="BQ2420" s="21">
        <v>0.13470116666666665</v>
      </c>
      <c r="BS2420" s="21">
        <v>0.23183425199999999</v>
      </c>
      <c r="BT2420" s="21">
        <v>0.26154140933333331</v>
      </c>
      <c r="BU2420" s="21">
        <v>0.27415078533333331</v>
      </c>
      <c r="BV2420" s="21">
        <v>0.27648057200000004</v>
      </c>
      <c r="BW2420" s="21">
        <v>0.29232074399999997</v>
      </c>
      <c r="BX2420" s="21">
        <v>0.22261970799999997</v>
      </c>
    </row>
    <row r="2421" spans="1:76" s="21" customFormat="1">
      <c r="A2421" s="19" t="s">
        <v>257</v>
      </c>
      <c r="B2421" s="20">
        <v>37649</v>
      </c>
      <c r="C2421" s="21">
        <v>6.6476436731571535</v>
      </c>
      <c r="BQ2421" s="21">
        <v>0.11296079283333334</v>
      </c>
      <c r="BS2421" s="21">
        <v>0.198037982</v>
      </c>
      <c r="BT2421" s="21">
        <v>0.21681348350000004</v>
      </c>
      <c r="BU2421" s="21">
        <v>0.22586396316666668</v>
      </c>
      <c r="BV2421" s="21">
        <v>0.25951959683333337</v>
      </c>
      <c r="BW2421" s="21">
        <v>0.19382991100000002</v>
      </c>
      <c r="BX2421" s="21">
        <v>0.22939749200000004</v>
      </c>
    </row>
    <row r="2422" spans="1:76" s="21" customFormat="1">
      <c r="A2422" s="19" t="s">
        <v>257</v>
      </c>
      <c r="B2422" s="20">
        <v>37677</v>
      </c>
      <c r="C2422" s="21">
        <v>6.7243051323204162</v>
      </c>
      <c r="BQ2422" s="21">
        <v>0.10778334666666667</v>
      </c>
      <c r="BS2422" s="21">
        <v>0.19260144016666669</v>
      </c>
      <c r="BT2422" s="21">
        <v>0.20740116333333333</v>
      </c>
      <c r="BU2422" s="21">
        <v>0.21872096366666671</v>
      </c>
      <c r="BV2422" s="21">
        <v>0.23479382933333337</v>
      </c>
      <c r="BW2422" s="21">
        <v>0.24847452724999999</v>
      </c>
      <c r="BX2422" s="21">
        <v>0.22317919600000002</v>
      </c>
    </row>
    <row r="2423" spans="1:76" s="21" customFormat="1">
      <c r="A2423" s="19" t="s">
        <v>257</v>
      </c>
      <c r="B2423" s="20">
        <v>37718</v>
      </c>
      <c r="C2423" s="21">
        <v>6.8365594118094783</v>
      </c>
      <c r="BQ2423" s="21">
        <v>0.10569271266666667</v>
      </c>
      <c r="BS2423" s="21">
        <v>0.18619552316666668</v>
      </c>
      <c r="BT2423" s="21">
        <v>0.19903416016666667</v>
      </c>
      <c r="BU2423" s="21">
        <v>0.2079327561666667</v>
      </c>
      <c r="BV2423" s="21">
        <v>0.22167822800000003</v>
      </c>
      <c r="BW2423" s="21">
        <v>0.188737341</v>
      </c>
      <c r="BX2423" s="21">
        <v>0.22248231800000001</v>
      </c>
    </row>
    <row r="2424" spans="1:76" s="21" customFormat="1">
      <c r="A2424" s="19" t="s">
        <v>257</v>
      </c>
      <c r="B2424" s="20">
        <v>37888</v>
      </c>
      <c r="C2424" s="21">
        <v>7.3020039853007122</v>
      </c>
      <c r="BQ2424" s="21">
        <v>0.21843506500000001</v>
      </c>
      <c r="BS2424" s="21">
        <v>0.27021846100000002</v>
      </c>
      <c r="BT2424" s="21">
        <v>0.30147522616666672</v>
      </c>
      <c r="BU2424" s="21">
        <v>0.28891355349999998</v>
      </c>
      <c r="BV2424" s="21">
        <v>0.28043040400000002</v>
      </c>
      <c r="BW2424" s="21">
        <v>0.25926943550000003</v>
      </c>
      <c r="BX2424" s="21">
        <v>0.233283927</v>
      </c>
    </row>
    <row r="2425" spans="1:76" s="21" customFormat="1">
      <c r="A2425" s="19" t="s">
        <v>257</v>
      </c>
      <c r="B2425" s="20">
        <v>38020</v>
      </c>
      <c r="C2425" s="21">
        <v>7.6634080070703767</v>
      </c>
      <c r="BQ2425" s="21">
        <v>0.13186137500000003</v>
      </c>
      <c r="BS2425" s="21">
        <v>0.21011273350000001</v>
      </c>
      <c r="BT2425" s="21">
        <v>0.23346708083333334</v>
      </c>
      <c r="BU2425" s="21">
        <v>0.24144097333333336</v>
      </c>
      <c r="BV2425" s="21">
        <v>0.24837848316666666</v>
      </c>
      <c r="BW2425" s="21">
        <v>0.2015089705</v>
      </c>
      <c r="BX2425" s="21">
        <v>0.23250664000000004</v>
      </c>
    </row>
    <row r="2426" spans="1:76" s="21" customFormat="1">
      <c r="A2426" s="19" t="s">
        <v>257</v>
      </c>
      <c r="B2426" s="20">
        <v>38050</v>
      </c>
      <c r="C2426" s="21">
        <v>7.7455452847453001</v>
      </c>
      <c r="BQ2426" s="21">
        <v>0.12666159299999999</v>
      </c>
      <c r="BS2426" s="21">
        <v>0.20088803433333333</v>
      </c>
      <c r="BT2426" s="21">
        <v>0.22147720550000002</v>
      </c>
      <c r="BU2426" s="21">
        <v>0.23096100033333333</v>
      </c>
      <c r="BV2426" s="21">
        <v>0.22639555600000003</v>
      </c>
      <c r="BW2426" s="21">
        <v>0.20160278100000001</v>
      </c>
      <c r="BX2426" s="21">
        <v>0.22990674900000002</v>
      </c>
    </row>
    <row r="2427" spans="1:76" s="21" customFormat="1">
      <c r="A2427" s="19" t="s">
        <v>257</v>
      </c>
      <c r="B2427" s="20">
        <v>38076</v>
      </c>
      <c r="C2427" s="21">
        <v>7.8167309253969002</v>
      </c>
      <c r="BQ2427" s="21">
        <v>0.12145287666666667</v>
      </c>
      <c r="BS2427" s="21">
        <v>0.1991547736666667</v>
      </c>
      <c r="BT2427" s="21">
        <v>0.2182921156666667</v>
      </c>
      <c r="BU2427" s="21">
        <v>0.21998963900000001</v>
      </c>
      <c r="BV2427" s="21">
        <v>0.22007898233333334</v>
      </c>
      <c r="BW2427" s="21">
        <v>0.200986312</v>
      </c>
      <c r="BX2427" s="21">
        <v>0.22470696700000004</v>
      </c>
    </row>
    <row r="2428" spans="1:76" s="21" customFormat="1">
      <c r="A2428" s="19" t="s">
        <v>257</v>
      </c>
      <c r="B2428" s="20">
        <v>38230</v>
      </c>
      <c r="C2428" s="21">
        <v>8.2383689507948414</v>
      </c>
      <c r="BQ2428" s="21">
        <v>0.22601584683333334</v>
      </c>
      <c r="BS2428" s="21">
        <v>0.28728303766666669</v>
      </c>
      <c r="BT2428" s="21">
        <v>0.31298264749999999</v>
      </c>
      <c r="BU2428" s="21">
        <v>0.29735649850000001</v>
      </c>
      <c r="BV2428" s="21">
        <v>0.29239347633333335</v>
      </c>
      <c r="BW2428" s="21">
        <v>0.21131886850000003</v>
      </c>
      <c r="BX2428" s="21">
        <v>0.23550857600000003</v>
      </c>
    </row>
    <row r="2429" spans="1:76" s="21" customFormat="1">
      <c r="A2429" s="19" t="s">
        <v>257</v>
      </c>
      <c r="B2429" s="20">
        <v>38735</v>
      </c>
      <c r="C2429" s="21">
        <v>9.6210131249893891</v>
      </c>
      <c r="BQ2429" s="21">
        <v>0.12511148616666667</v>
      </c>
      <c r="BR2429" s="21">
        <v>0.1738750775</v>
      </c>
      <c r="BS2429" s="21">
        <v>0.21627295633333335</v>
      </c>
      <c r="BT2429" s="21">
        <v>0.24646653583333333</v>
      </c>
      <c r="BU2429" s="21">
        <v>0.25258208700000001</v>
      </c>
      <c r="BV2429" s="21">
        <v>0.2835172161666667</v>
      </c>
      <c r="BW2429" s="21">
        <v>0.21765107725000002</v>
      </c>
      <c r="BX2429" s="21">
        <v>0.23189017100000003</v>
      </c>
    </row>
    <row r="2430" spans="1:76" s="21" customFormat="1">
      <c r="A2430" s="19" t="s">
        <v>257</v>
      </c>
      <c r="B2430" s="20">
        <v>38810</v>
      </c>
      <c r="C2430" s="21">
        <v>9.8263563191766998</v>
      </c>
      <c r="BQ2430" s="21">
        <v>0.19515219233333334</v>
      </c>
      <c r="BR2430" s="21">
        <v>0.22618559916666667</v>
      </c>
      <c r="BS2430" s="21">
        <v>0.25090689950000006</v>
      </c>
      <c r="BT2430" s="21">
        <v>0.24033758316666667</v>
      </c>
      <c r="BU2430" s="21">
        <v>0.2281958241666667</v>
      </c>
      <c r="BV2430" s="21">
        <v>0.24446077800000002</v>
      </c>
      <c r="BW2430" s="21">
        <v>0.19064035400000001</v>
      </c>
      <c r="BX2430" s="21">
        <v>0.24049393400000002</v>
      </c>
    </row>
    <row r="2431" spans="1:76" s="21" customFormat="1">
      <c r="A2431" s="19" t="s">
        <v>257</v>
      </c>
      <c r="B2431" s="20">
        <v>38867</v>
      </c>
      <c r="C2431" s="21">
        <v>9.9824171467590546</v>
      </c>
      <c r="BQ2431" s="21">
        <v>0.23725970533333338</v>
      </c>
      <c r="BR2431" s="21">
        <v>0.25245700633333334</v>
      </c>
      <c r="BS2431" s="21">
        <v>0.26518843133333342</v>
      </c>
      <c r="BT2431" s="21">
        <v>0.28492437366666667</v>
      </c>
      <c r="BU2431" s="21">
        <v>0.24923171200000002</v>
      </c>
      <c r="BV2431" s="21">
        <v>0.25019215283333335</v>
      </c>
      <c r="BW2431" s="21">
        <v>0.18755800900000003</v>
      </c>
      <c r="BX2431" s="21">
        <v>0.24033311600000001</v>
      </c>
    </row>
    <row r="2432" spans="1:76" s="21" customFormat="1">
      <c r="A2432" s="19" t="s">
        <v>257</v>
      </c>
      <c r="B2432" s="20">
        <v>38953</v>
      </c>
      <c r="C2432" s="21">
        <v>10.217877342760502</v>
      </c>
      <c r="BQ2432" s="21">
        <v>0.24548822633333334</v>
      </c>
      <c r="BR2432" s="21">
        <v>0.2747705038333334</v>
      </c>
      <c r="BS2432" s="21">
        <v>0.27821468933333338</v>
      </c>
      <c r="BT2432" s="21">
        <v>0.31055697600000004</v>
      </c>
      <c r="BU2432" s="21">
        <v>0.29898254716666667</v>
      </c>
      <c r="BV2432" s="21">
        <v>0.28999907500000005</v>
      </c>
      <c r="BW2432" s="21">
        <v>0.20359960450000003</v>
      </c>
      <c r="BX2432" s="21">
        <v>0.23505292500000002</v>
      </c>
    </row>
    <row r="2433" spans="1:76" s="21" customFormat="1">
      <c r="A2433" s="19" t="s">
        <v>257</v>
      </c>
      <c r="B2433" s="20">
        <v>39062</v>
      </c>
      <c r="C2433" s="21">
        <v>10.516309451646057</v>
      </c>
      <c r="BQ2433" s="21">
        <v>0.21484793016666667</v>
      </c>
      <c r="BR2433" s="21">
        <v>0.24708747200000003</v>
      </c>
      <c r="BS2433" s="21">
        <v>0.27793325783333334</v>
      </c>
      <c r="BT2433" s="21">
        <v>0.30557608516666673</v>
      </c>
      <c r="BU2433" s="21">
        <v>0.30292258816666667</v>
      </c>
      <c r="BV2433" s="21">
        <v>0.3025250103333334</v>
      </c>
      <c r="BW2433" s="21">
        <v>0.22191945500000004</v>
      </c>
      <c r="BX2433" s="21">
        <v>0.26000651800000002</v>
      </c>
    </row>
    <row r="2434" spans="1:76" s="21" customFormat="1">
      <c r="A2434" s="19" t="s">
        <v>257</v>
      </c>
      <c r="B2434" s="20">
        <v>39160</v>
      </c>
      <c r="C2434" s="21">
        <v>10.784624558717475</v>
      </c>
      <c r="BQ2434" s="21">
        <v>0.18994794316666666</v>
      </c>
      <c r="BR2434" s="21">
        <v>0.23030432683333335</v>
      </c>
      <c r="BS2434" s="21">
        <v>0.26475958333333333</v>
      </c>
      <c r="BT2434" s="21">
        <v>0.2888912176666667</v>
      </c>
      <c r="BU2434" s="21">
        <v>0.29696338783333337</v>
      </c>
      <c r="BV2434" s="21">
        <v>0.2999340536666667</v>
      </c>
      <c r="BW2434" s="21">
        <v>0.20677576000000003</v>
      </c>
      <c r="BX2434" s="21">
        <v>0.24405873300000003</v>
      </c>
    </row>
    <row r="2435" spans="1:76" s="21" customFormat="1">
      <c r="A2435" s="19" t="s">
        <v>257</v>
      </c>
      <c r="B2435" s="20">
        <v>39224</v>
      </c>
      <c r="C2435" s="21">
        <v>10.959850751090645</v>
      </c>
      <c r="BQ2435" s="21">
        <v>0.23298909400000004</v>
      </c>
      <c r="BR2435" s="21">
        <v>0.26132879933333336</v>
      </c>
      <c r="BS2435" s="21">
        <v>0.28038126516666667</v>
      </c>
      <c r="BT2435" s="21">
        <v>0.30554034783333334</v>
      </c>
      <c r="BU2435" s="21">
        <v>0.304445892</v>
      </c>
      <c r="BV2435" s="21">
        <v>0.30210509666666668</v>
      </c>
      <c r="BW2435" s="21">
        <v>0.20630670750000002</v>
      </c>
      <c r="BX2435" s="21">
        <v>0.249312121</v>
      </c>
    </row>
    <row r="2436" spans="1:76" s="21" customFormat="1">
      <c r="A2436" s="19" t="s">
        <v>257</v>
      </c>
      <c r="B2436" s="20">
        <v>39336</v>
      </c>
      <c r="C2436" s="21">
        <v>11.266496587743694</v>
      </c>
      <c r="BQ2436" s="21">
        <v>0.27766522783333336</v>
      </c>
      <c r="BR2436" s="21">
        <v>0.28280693666666673</v>
      </c>
      <c r="BS2436" s="21">
        <v>0.28494224233333337</v>
      </c>
      <c r="BT2436" s="21">
        <v>0.3127682235</v>
      </c>
      <c r="BU2436" s="21">
        <v>0.30192194283333335</v>
      </c>
      <c r="BV2436" s="21">
        <v>0.29981790733333336</v>
      </c>
      <c r="BW2436" s="21">
        <v>0.20984470350000001</v>
      </c>
      <c r="BX2436" s="21">
        <v>0.24759672900000002</v>
      </c>
    </row>
    <row r="2437" spans="1:76" s="21" customFormat="1">
      <c r="A2437" s="19" t="s">
        <v>257</v>
      </c>
      <c r="B2437" s="20">
        <v>39541</v>
      </c>
      <c r="C2437" s="21">
        <v>11.827767985189006</v>
      </c>
      <c r="BQ2437" s="21">
        <v>0.16791141000000001</v>
      </c>
      <c r="BR2437" s="21">
        <v>0.20397931366666669</v>
      </c>
      <c r="BS2437" s="21">
        <v>0.21010379916666669</v>
      </c>
      <c r="BT2437" s="21">
        <v>0.23106821233333333</v>
      </c>
      <c r="BU2437" s="21">
        <v>0.25514177350000006</v>
      </c>
      <c r="BV2437" s="21">
        <v>0.26415651583333338</v>
      </c>
      <c r="BW2437" s="21">
        <v>0.198949284</v>
      </c>
      <c r="BX2437" s="21">
        <v>0.21280643500000002</v>
      </c>
    </row>
    <row r="2438" spans="1:76" s="21" customFormat="1">
      <c r="A2438" s="19" t="s">
        <v>257</v>
      </c>
      <c r="B2438" s="20">
        <v>39729</v>
      </c>
      <c r="C2438" s="21">
        <v>12.342494925285193</v>
      </c>
      <c r="BQ2438" s="21">
        <v>0.22380013216666669</v>
      </c>
      <c r="BR2438" s="21">
        <v>0.26177551600000004</v>
      </c>
      <c r="BS2438" s="21">
        <v>0.2826863231666667</v>
      </c>
      <c r="BT2438" s="21">
        <v>0.28970424200000006</v>
      </c>
      <c r="BU2438" s="21">
        <v>0.28789950666666669</v>
      </c>
      <c r="BV2438" s="21">
        <v>0.28576866816666668</v>
      </c>
      <c r="BW2438" s="21">
        <v>0.20102651650000003</v>
      </c>
      <c r="BX2438" s="21">
        <v>0.21575476500000002</v>
      </c>
    </row>
    <row r="2439" spans="1:76" s="21" customFormat="1">
      <c r="A2439" s="19" t="s">
        <v>257</v>
      </c>
      <c r="B2439" s="20">
        <v>39884</v>
      </c>
      <c r="C2439" s="21">
        <v>12.766870859938965</v>
      </c>
      <c r="BQ2439" s="21">
        <v>0.12317720300000001</v>
      </c>
      <c r="BR2439" s="21">
        <v>0.15232099833333332</v>
      </c>
      <c r="BS2439" s="21">
        <v>0.1798521465</v>
      </c>
      <c r="BT2439" s="21">
        <v>0.20542667566666672</v>
      </c>
      <c r="BU2439" s="21">
        <v>0.24305808766666673</v>
      </c>
      <c r="BV2439" s="21">
        <v>0.24077089833333334</v>
      </c>
      <c r="BW2439" s="21">
        <v>0.19641640050000003</v>
      </c>
      <c r="BX2439" s="21">
        <v>0.22583269300000003</v>
      </c>
    </row>
    <row r="2440" spans="1:76" s="21" customFormat="1">
      <c r="A2440" s="19" t="s">
        <v>257</v>
      </c>
      <c r="B2440" s="20">
        <v>40057</v>
      </c>
      <c r="C2440" s="21">
        <v>13.240529161197692</v>
      </c>
      <c r="BQ2440" s="21">
        <v>0.267993812</v>
      </c>
      <c r="BR2440" s="21">
        <v>0.27550311916666664</v>
      </c>
      <c r="BS2440" s="21">
        <v>0.2771649051666667</v>
      </c>
      <c r="BT2440" s="21">
        <v>0.29661941600000002</v>
      </c>
      <c r="BU2440" s="21">
        <v>0.29456898650000002</v>
      </c>
      <c r="BV2440" s="21">
        <v>0.28995887050000002</v>
      </c>
      <c r="BW2440" s="21">
        <v>0.20902721200000002</v>
      </c>
      <c r="BX2440" s="21">
        <v>0.22746767600000001</v>
      </c>
    </row>
    <row r="2441" spans="1:76" s="21" customFormat="1">
      <c r="A2441" s="19" t="s">
        <v>257</v>
      </c>
      <c r="B2441" s="20">
        <v>40239</v>
      </c>
      <c r="C2441" s="21">
        <v>13.738828645758895</v>
      </c>
      <c r="BQ2441" s="21">
        <v>0.17810325075</v>
      </c>
      <c r="BR2441" s="21">
        <v>0.18053562300000001</v>
      </c>
      <c r="BS2441" s="21">
        <v>0.196751438</v>
      </c>
      <c r="BT2441" s="21">
        <v>0.23918728775000003</v>
      </c>
      <c r="BU2441" s="21">
        <v>0.23231231825000001</v>
      </c>
      <c r="BV2441" s="21">
        <v>0.22711253625000002</v>
      </c>
      <c r="BW2441" s="21">
        <v>0.20902721200000002</v>
      </c>
      <c r="BX2441" s="21">
        <v>0.22746767600000001</v>
      </c>
    </row>
    <row r="2442" spans="1:76" s="21" customFormat="1">
      <c r="A2442" s="19" t="s">
        <v>257</v>
      </c>
      <c r="B2442" s="20">
        <v>40457</v>
      </c>
      <c r="C2442" s="21">
        <v>14.335692863530006</v>
      </c>
      <c r="BQ2442" s="21">
        <v>0.17106522966666668</v>
      </c>
      <c r="BR2442" s="21">
        <v>0.2240413591666667</v>
      </c>
      <c r="BS2442" s="21">
        <v>0.25303327083333338</v>
      </c>
      <c r="BT2442" s="21">
        <v>0.2760391791666667</v>
      </c>
      <c r="BU2442" s="21">
        <v>0.27272454150000003</v>
      </c>
      <c r="BV2442" s="21">
        <v>0.2842811016666667</v>
      </c>
      <c r="BW2442" s="21">
        <v>0.197501922</v>
      </c>
      <c r="BX2442" s="21">
        <v>0.22283075700000005</v>
      </c>
    </row>
    <row r="2443" spans="1:76" s="21" customFormat="1">
      <c r="A2443" s="19" t="s">
        <v>257</v>
      </c>
      <c r="B2443" s="20">
        <v>40618</v>
      </c>
      <c r="C2443" s="21">
        <v>14.776496253718765</v>
      </c>
      <c r="BQ2443" s="21">
        <v>0.10138636400000001</v>
      </c>
      <c r="BR2443" s="21">
        <v>0.15857949883333336</v>
      </c>
      <c r="BS2443" s="21">
        <v>0.18776349866666667</v>
      </c>
      <c r="BT2443" s="21">
        <v>0.19997226516666666</v>
      </c>
      <c r="BU2443" s="21">
        <v>0.21519636916666671</v>
      </c>
      <c r="BV2443" s="21">
        <v>0.24498343650000001</v>
      </c>
      <c r="BW2443" s="21">
        <v>0.18872393949999999</v>
      </c>
      <c r="BX2443" s="21">
        <v>0.211117846</v>
      </c>
    </row>
    <row r="2444" spans="1:76" s="21" customFormat="1">
      <c r="A2444" s="19" t="s">
        <v>257</v>
      </c>
      <c r="B2444" s="20">
        <v>40784</v>
      </c>
      <c r="C2444" s="21">
        <v>15.230989190186675</v>
      </c>
      <c r="BQ2444" s="21">
        <v>0.24525593366666668</v>
      </c>
      <c r="BR2444" s="21">
        <v>0.27615085833333336</v>
      </c>
      <c r="BS2444" s="21">
        <v>0.27907685250000003</v>
      </c>
      <c r="BT2444" s="21">
        <v>0.2949665643333334</v>
      </c>
      <c r="BU2444" s="21">
        <v>0.29205843883333338</v>
      </c>
      <c r="BV2444" s="21">
        <v>0.29014649150000005</v>
      </c>
      <c r="BW2444" s="21">
        <v>0.20811591000000002</v>
      </c>
      <c r="BX2444" s="21">
        <v>0.21980201800000004</v>
      </c>
    </row>
    <row r="2445" spans="1:76" s="21" customFormat="1">
      <c r="A2445" s="19" t="s">
        <v>257</v>
      </c>
      <c r="B2445" s="20">
        <v>40971</v>
      </c>
      <c r="C2445" s="21">
        <v>15.742978221027032</v>
      </c>
      <c r="BQ2445" s="21">
        <v>0.101279152</v>
      </c>
      <c r="BR2445" s="21">
        <v>0.15845441816666667</v>
      </c>
      <c r="BS2445" s="21">
        <v>0.18622232616666667</v>
      </c>
      <c r="BT2445" s="21">
        <v>0.20235773216666667</v>
      </c>
      <c r="BU2445" s="21">
        <v>0.21831445150000003</v>
      </c>
      <c r="BV2445" s="21">
        <v>0.24057881016666668</v>
      </c>
      <c r="BW2445" s="21">
        <v>0.19156505750000002</v>
      </c>
      <c r="BX2445" s="21">
        <v>0.21578156800000003</v>
      </c>
    </row>
    <row r="2446" spans="1:76" s="21" customFormat="1">
      <c r="A2446" s="19" t="s">
        <v>256</v>
      </c>
      <c r="B2446" s="20">
        <v>36271</v>
      </c>
      <c r="C2446" s="21">
        <v>2.8748047186223276</v>
      </c>
      <c r="BQ2446" s="21">
        <v>7.4424242424242434E-2</v>
      </c>
      <c r="BS2446" s="21">
        <v>0.18391375291375292</v>
      </c>
      <c r="BT2446" s="21">
        <v>0.20008671328671332</v>
      </c>
      <c r="BU2446" s="21">
        <v>0.20337855477855479</v>
      </c>
      <c r="BV2446" s="21">
        <v>0.25805174825174826</v>
      </c>
      <c r="BW2446" s="21">
        <v>0.2445981351981352</v>
      </c>
      <c r="BX2446" s="21">
        <v>0.22126899766899766</v>
      </c>
    </row>
    <row r="2447" spans="1:76" s="21" customFormat="1">
      <c r="A2447" s="19" t="s">
        <v>256</v>
      </c>
      <c r="B2447" s="20">
        <v>36355</v>
      </c>
      <c r="C2447" s="21">
        <v>3.1047890961121141</v>
      </c>
      <c r="BQ2447" s="21">
        <v>0.19221491841491845</v>
      </c>
      <c r="BS2447" s="21">
        <v>0.26091421911421914</v>
      </c>
      <c r="BT2447" s="21">
        <v>0.30843123543123546</v>
      </c>
      <c r="BU2447" s="21">
        <v>0.29454825174825178</v>
      </c>
      <c r="BV2447" s="21">
        <v>0.29097016317016317</v>
      </c>
      <c r="BW2447" s="21">
        <v>0.24831934731934735</v>
      </c>
      <c r="BX2447" s="21">
        <v>0.22298648018648018</v>
      </c>
    </row>
    <row r="2448" spans="1:76" s="21" customFormat="1">
      <c r="A2448" s="19" t="s">
        <v>256</v>
      </c>
      <c r="B2448" s="20">
        <v>36501</v>
      </c>
      <c r="C2448" s="21">
        <v>3.5045238474634091</v>
      </c>
      <c r="BQ2448" s="21">
        <v>9.703776223776224E-2</v>
      </c>
      <c r="BS2448" s="21">
        <v>0.21511468531468533</v>
      </c>
      <c r="BT2448" s="21">
        <v>0.26048484848484849</v>
      </c>
      <c r="BU2448" s="21">
        <v>0.28796456876456883</v>
      </c>
      <c r="BV2448" s="21">
        <v>0.28624708624708622</v>
      </c>
      <c r="BW2448" s="21">
        <v>0.24545687645687644</v>
      </c>
      <c r="BX2448" s="21">
        <v>0.2235589743589744</v>
      </c>
    </row>
    <row r="2449" spans="1:76" s="21" customFormat="1">
      <c r="A2449" s="19" t="s">
        <v>256</v>
      </c>
      <c r="B2449" s="20">
        <v>36605</v>
      </c>
      <c r="C2449" s="21">
        <v>3.789266410069811</v>
      </c>
      <c r="BQ2449" s="21">
        <v>3.6496503496503498E-2</v>
      </c>
      <c r="BS2449" s="21">
        <v>0.16459207459207459</v>
      </c>
      <c r="BT2449" s="21">
        <v>0.20223356643356646</v>
      </c>
      <c r="BU2449" s="21">
        <v>0.1950773892773893</v>
      </c>
      <c r="BV2449" s="21">
        <v>0.24431188811188811</v>
      </c>
      <c r="BW2449" s="21">
        <v>0.24001818181818182</v>
      </c>
      <c r="BX2449" s="21">
        <v>0.22198461538461542</v>
      </c>
    </row>
    <row r="2450" spans="1:76" s="21" customFormat="1">
      <c r="A2450" s="19" t="s">
        <v>256</v>
      </c>
      <c r="B2450" s="20">
        <v>36697</v>
      </c>
      <c r="C2450" s="21">
        <v>4.0411540616062434</v>
      </c>
      <c r="BQ2450" s="21">
        <v>0.15277376344086022</v>
      </c>
      <c r="BS2450" s="21">
        <v>0.24692043010752687</v>
      </c>
      <c r="BT2450" s="21">
        <v>0.27900688172043009</v>
      </c>
      <c r="BU2450" s="21">
        <v>0.25418279569892477</v>
      </c>
      <c r="BV2450" s="21">
        <v>0.23147139784946236</v>
      </c>
      <c r="BW2450" s="21">
        <v>0.24150666666666668</v>
      </c>
      <c r="BX2450" s="21">
        <v>0.21417376344086025</v>
      </c>
    </row>
    <row r="2451" spans="1:76" s="21" customFormat="1">
      <c r="A2451" s="19" t="s">
        <v>256</v>
      </c>
      <c r="B2451" s="20">
        <v>36775</v>
      </c>
      <c r="C2451" s="21">
        <v>4.2547109835610453</v>
      </c>
      <c r="BQ2451" s="21">
        <v>0.17350451612903228</v>
      </c>
      <c r="BS2451" s="21">
        <v>0.25946451612903226</v>
      </c>
      <c r="BT2451" s="21">
        <v>0.28151569892473116</v>
      </c>
      <c r="BU2451" s="21">
        <v>0.30977290322580647</v>
      </c>
      <c r="BV2451" s="21">
        <v>0.29881333333333332</v>
      </c>
      <c r="BW2451" s="21">
        <v>0.24071440860215054</v>
      </c>
      <c r="BX2451" s="21">
        <v>0.22156817204301074</v>
      </c>
    </row>
    <row r="2452" spans="1:76" s="21" customFormat="1">
      <c r="A2452" s="19" t="s">
        <v>256</v>
      </c>
      <c r="B2452" s="20">
        <v>36817</v>
      </c>
      <c r="C2452" s="21">
        <v>4.3697031723059379</v>
      </c>
      <c r="BQ2452" s="21">
        <v>0.10032679738562091</v>
      </c>
      <c r="BS2452" s="21">
        <v>0.2315542483660131</v>
      </c>
      <c r="BT2452" s="21">
        <v>0.28586448801742925</v>
      </c>
      <c r="BU2452" s="21">
        <v>0.30218431372549021</v>
      </c>
      <c r="BV2452" s="21">
        <v>0.29188409586056646</v>
      </c>
      <c r="BW2452" s="21">
        <v>0.25121830065359479</v>
      </c>
      <c r="BX2452" s="21">
        <v>0.22861132897603489</v>
      </c>
    </row>
    <row r="2453" spans="1:76" s="21" customFormat="1">
      <c r="A2453" s="19" t="s">
        <v>256</v>
      </c>
      <c r="B2453" s="20">
        <v>36845</v>
      </c>
      <c r="C2453" s="21">
        <v>4.4463646314692005</v>
      </c>
      <c r="BQ2453" s="21">
        <v>0.1533192988700062</v>
      </c>
      <c r="BS2453" s="21">
        <v>0.23288754337574516</v>
      </c>
      <c r="BT2453" s="21">
        <v>0.26645187294243255</v>
      </c>
      <c r="BU2453" s="21">
        <v>0.29839497286235428</v>
      </c>
      <c r="BV2453" s="21">
        <v>0.28752176350209097</v>
      </c>
      <c r="BW2453" s="21">
        <v>0.24945334104457687</v>
      </c>
      <c r="BX2453" s="21">
        <v>0.22420238455378591</v>
      </c>
    </row>
    <row r="2454" spans="1:76" s="21" customFormat="1">
      <c r="A2454" s="19" t="s">
        <v>256</v>
      </c>
      <c r="B2454" s="20">
        <v>36871</v>
      </c>
      <c r="C2454" s="21">
        <v>4.5175502721208005</v>
      </c>
      <c r="BQ2454" s="21">
        <v>0.10006251445858172</v>
      </c>
      <c r="BS2454" s="21">
        <v>0.18496375122341846</v>
      </c>
      <c r="BT2454" s="21">
        <v>0.23556927662603433</v>
      </c>
      <c r="BU2454" s="21">
        <v>0.2736133196903639</v>
      </c>
      <c r="BV2454" s="21">
        <v>0.28323708514992435</v>
      </c>
      <c r="BW2454" s="21">
        <v>0.254749764213898</v>
      </c>
      <c r="BX2454" s="21">
        <v>0.23593496752380103</v>
      </c>
    </row>
    <row r="2455" spans="1:76" s="21" customFormat="1">
      <c r="A2455" s="19" t="s">
        <v>256</v>
      </c>
      <c r="B2455" s="20">
        <v>36906</v>
      </c>
      <c r="C2455" s="21">
        <v>4.6133770960748786</v>
      </c>
      <c r="BQ2455" s="21">
        <v>8.5599439451908524E-2</v>
      </c>
      <c r="BS2455" s="21">
        <v>0.17898470504493283</v>
      </c>
      <c r="BT2455" s="21">
        <v>0.21472489545333215</v>
      </c>
      <c r="BU2455" s="21">
        <v>0.23853137289794465</v>
      </c>
      <c r="BV2455" s="21">
        <v>0.26190511611353323</v>
      </c>
      <c r="BW2455" s="21">
        <v>0.25106847584304653</v>
      </c>
      <c r="BX2455" s="21">
        <v>0.23361892517127858</v>
      </c>
    </row>
    <row r="2456" spans="1:76" s="21" customFormat="1">
      <c r="A2456" s="19" t="s">
        <v>256</v>
      </c>
      <c r="B2456" s="20">
        <v>36956</v>
      </c>
      <c r="C2456" s="21">
        <v>4.7502725588664179</v>
      </c>
      <c r="BQ2456" s="21">
        <v>7.5226007651926316E-2</v>
      </c>
      <c r="BS2456" s="21">
        <v>0.16908667141204733</v>
      </c>
      <c r="BT2456" s="21">
        <v>0.19876248776581548</v>
      </c>
      <c r="BU2456" s="21">
        <v>0.20291917430376369</v>
      </c>
      <c r="BV2456" s="21">
        <v>0.22374527093157756</v>
      </c>
      <c r="BW2456" s="21">
        <v>0.24754565352789393</v>
      </c>
      <c r="BX2456" s="21">
        <v>0.23435640181510808</v>
      </c>
    </row>
    <row r="2457" spans="1:76" s="21" customFormat="1">
      <c r="A2457" s="19" t="s">
        <v>256</v>
      </c>
      <c r="B2457" s="20">
        <v>36985</v>
      </c>
      <c r="C2457" s="21">
        <v>4.8296719272855109</v>
      </c>
      <c r="BQ2457" s="21">
        <v>7.7212928196458766E-2</v>
      </c>
      <c r="BS2457" s="21">
        <v>0.1681846338642228</v>
      </c>
      <c r="BT2457" s="21">
        <v>0.19562364089331788</v>
      </c>
      <c r="BU2457" s="21">
        <v>0.19967062016193612</v>
      </c>
      <c r="BV2457" s="21">
        <v>0.21448110152148767</v>
      </c>
      <c r="BW2457" s="21">
        <v>0.24705197081590888</v>
      </c>
      <c r="BX2457" s="21">
        <v>0.23116879615624164</v>
      </c>
    </row>
    <row r="2458" spans="1:76" s="21" customFormat="1">
      <c r="A2458" s="19" t="s">
        <v>256</v>
      </c>
      <c r="B2458" s="20">
        <v>37012</v>
      </c>
      <c r="C2458" s="21">
        <v>4.9035954771929422</v>
      </c>
      <c r="BQ2458" s="21">
        <v>5.6490443989678792E-2</v>
      </c>
      <c r="BS2458" s="21">
        <v>0.16642322270664647</v>
      </c>
      <c r="BT2458" s="21">
        <v>0.19928054987098495</v>
      </c>
      <c r="BU2458" s="21">
        <v>0.20180381706557524</v>
      </c>
      <c r="BV2458" s="21">
        <v>0.2030776403594626</v>
      </c>
      <c r="BW2458" s="21">
        <v>0.23850699350476021</v>
      </c>
      <c r="BX2458" s="21">
        <v>0.22985230892428152</v>
      </c>
    </row>
    <row r="2459" spans="1:76" s="21" customFormat="1">
      <c r="A2459" s="19" t="s">
        <v>256</v>
      </c>
      <c r="B2459" s="20">
        <v>37145</v>
      </c>
      <c r="C2459" s="21">
        <v>5.2677374082184363</v>
      </c>
      <c r="BQ2459" s="21">
        <v>0.19510557878814838</v>
      </c>
      <c r="BS2459" s="21">
        <v>0.26456856481893404</v>
      </c>
      <c r="BT2459" s="21">
        <v>0.2917454933712964</v>
      </c>
      <c r="BU2459" s="21">
        <v>0.30360606815552982</v>
      </c>
      <c r="BV2459" s="21">
        <v>0.28681476109974197</v>
      </c>
      <c r="BW2459" s="21">
        <v>0.23472818756117095</v>
      </c>
      <c r="BX2459" s="21">
        <v>0.22907826319067529</v>
      </c>
    </row>
    <row r="2460" spans="1:76" s="21" customFormat="1">
      <c r="A2460" s="19" t="s">
        <v>256</v>
      </c>
      <c r="B2460" s="20">
        <v>37279</v>
      </c>
      <c r="C2460" s="21">
        <v>5.6346172484997625</v>
      </c>
      <c r="BQ2460" s="21">
        <v>8.8232413915828811E-2</v>
      </c>
      <c r="BS2460" s="21">
        <v>0.18676782631906752</v>
      </c>
      <c r="BT2460" s="21">
        <v>0.23068730314084882</v>
      </c>
      <c r="BU2460" s="21">
        <v>0.25791908532787611</v>
      </c>
      <c r="BV2460" s="21">
        <v>0.26687241747486429</v>
      </c>
      <c r="BW2460" s="21">
        <v>0.22573828632440607</v>
      </c>
      <c r="BX2460" s="21">
        <v>0.24213342824094672</v>
      </c>
    </row>
    <row r="2461" spans="1:76" s="21" customFormat="1">
      <c r="A2461" s="19" t="s">
        <v>256</v>
      </c>
      <c r="B2461" s="20">
        <v>37326</v>
      </c>
      <c r="C2461" s="21">
        <v>5.7632989835238089</v>
      </c>
      <c r="BQ2461" s="21">
        <v>8.3502811638046071E-2</v>
      </c>
      <c r="BS2461" s="21">
        <v>0.17401130883530561</v>
      </c>
      <c r="BT2461" s="21">
        <v>0.21022689741080167</v>
      </c>
      <c r="BU2461" s="21">
        <v>0.22722542930865733</v>
      </c>
      <c r="BV2461" s="21">
        <v>0.2402927840555209</v>
      </c>
      <c r="BW2461" s="21">
        <v>0.24832579410979619</v>
      </c>
      <c r="BX2461" s="21">
        <v>0.24971541952130971</v>
      </c>
    </row>
    <row r="2462" spans="1:76" s="21" customFormat="1">
      <c r="A2462" s="19" t="s">
        <v>256</v>
      </c>
      <c r="B2462" s="20">
        <v>37517</v>
      </c>
      <c r="C2462" s="21">
        <v>6.2862396513874899</v>
      </c>
      <c r="BQ2462" s="21">
        <v>0.19645953199999996</v>
      </c>
      <c r="BS2462" s="21">
        <v>0.25808952133333335</v>
      </c>
      <c r="BT2462" s="21">
        <v>0.28507225466666664</v>
      </c>
      <c r="BU2462" s="21">
        <v>0.29744389733333326</v>
      </c>
      <c r="BV2462" s="21">
        <v>0.28005132666666666</v>
      </c>
      <c r="BW2462" s="21">
        <v>0.23433996133333332</v>
      </c>
      <c r="BX2462" s="21">
        <v>0.24792879866666664</v>
      </c>
    </row>
    <row r="2463" spans="1:76" s="21" customFormat="1">
      <c r="A2463" s="19" t="s">
        <v>256</v>
      </c>
      <c r="B2463" s="20">
        <v>37599</v>
      </c>
      <c r="C2463" s="21">
        <v>6.5107482103656142</v>
      </c>
      <c r="BQ2463" s="21">
        <v>0.118506772</v>
      </c>
      <c r="BS2463" s="21">
        <v>0.219467364</v>
      </c>
      <c r="BT2463" s="21">
        <v>0.25531755066666667</v>
      </c>
      <c r="BU2463" s="21">
        <v>0.28456350533333336</v>
      </c>
      <c r="BV2463" s="21">
        <v>0.27256748133333331</v>
      </c>
      <c r="BW2463" s="21">
        <v>0.23726883600000001</v>
      </c>
      <c r="BX2463" s="21">
        <v>0.25292595333333329</v>
      </c>
    </row>
    <row r="2464" spans="1:76" s="21" customFormat="1">
      <c r="A2464" s="19" t="s">
        <v>256</v>
      </c>
      <c r="B2464" s="20">
        <v>37649</v>
      </c>
      <c r="C2464" s="21">
        <v>6.6476436731571535</v>
      </c>
      <c r="BQ2464" s="21">
        <v>9.2742396500000004E-2</v>
      </c>
      <c r="BS2464" s="21">
        <v>0.18260392116666671</v>
      </c>
      <c r="BT2464" s="21">
        <v>0.22195072516666667</v>
      </c>
      <c r="BU2464" s="21">
        <v>0.24732423183333338</v>
      </c>
      <c r="BV2464" s="21">
        <v>0.2494103986666667</v>
      </c>
      <c r="BW2464" s="21">
        <v>0.23511546533333336</v>
      </c>
      <c r="BX2464" s="21">
        <v>0.2107828085</v>
      </c>
    </row>
    <row r="2465" spans="1:76" s="21" customFormat="1">
      <c r="A2465" s="19" t="s">
        <v>256</v>
      </c>
      <c r="B2465" s="20">
        <v>37677</v>
      </c>
      <c r="C2465" s="21">
        <v>6.7243051323204162</v>
      </c>
      <c r="BQ2465" s="21">
        <v>8.9106122833333343E-2</v>
      </c>
      <c r="BS2465" s="21">
        <v>0.17096695199999998</v>
      </c>
      <c r="BT2465" s="21">
        <v>0.20613248800000003</v>
      </c>
      <c r="BU2465" s="21">
        <v>0.22564507200000003</v>
      </c>
      <c r="BV2465" s="21">
        <v>0.23356982566666665</v>
      </c>
      <c r="BW2465" s="21">
        <v>0.23277020283333338</v>
      </c>
      <c r="BX2465" s="21">
        <v>0.2130655306666667</v>
      </c>
    </row>
    <row r="2466" spans="1:76" s="21" customFormat="1">
      <c r="A2466" s="19" t="s">
        <v>256</v>
      </c>
      <c r="B2466" s="20">
        <v>37718</v>
      </c>
      <c r="C2466" s="21">
        <v>6.8365594118094783</v>
      </c>
      <c r="BQ2466" s="21">
        <v>8.777490716666668E-2</v>
      </c>
      <c r="BS2466" s="21">
        <v>0.1658788491666667</v>
      </c>
      <c r="BT2466" s="21">
        <v>0.19856957483333335</v>
      </c>
      <c r="BU2466" s="21">
        <v>0.21227037500000001</v>
      </c>
      <c r="BV2466" s="21">
        <v>0.22477397450000003</v>
      </c>
      <c r="BW2466" s="21">
        <v>0.22808861216666668</v>
      </c>
      <c r="BX2466" s="21">
        <v>0.21786326766666667</v>
      </c>
    </row>
    <row r="2467" spans="1:76" s="21" customFormat="1">
      <c r="A2467" s="19" t="s">
        <v>256</v>
      </c>
      <c r="B2467" s="20">
        <v>37888</v>
      </c>
      <c r="C2467" s="21">
        <v>7.3020039853007122</v>
      </c>
      <c r="BQ2467" s="21">
        <v>0.20071381483333336</v>
      </c>
      <c r="BS2467" s="21">
        <v>0.26108757233333335</v>
      </c>
      <c r="BT2467" s="21">
        <v>0.28686759116666666</v>
      </c>
      <c r="BU2467" s="21">
        <v>0.3000814701666667</v>
      </c>
      <c r="BV2467" s="21">
        <v>0.28286500983333335</v>
      </c>
      <c r="BW2467" s="21">
        <v>0.23529861916666669</v>
      </c>
      <c r="BX2467" s="21">
        <v>0.24660501799999998</v>
      </c>
    </row>
    <row r="2468" spans="1:76" s="21" customFormat="1">
      <c r="A2468" s="19" t="s">
        <v>256</v>
      </c>
      <c r="B2468" s="20">
        <v>38020</v>
      </c>
      <c r="C2468" s="21">
        <v>7.6634080070703767</v>
      </c>
      <c r="BQ2468" s="21">
        <v>0.10767613466666666</v>
      </c>
      <c r="BS2468" s="21">
        <v>0.27423938200000003</v>
      </c>
      <c r="BT2468" s="21">
        <v>0.23314544483333335</v>
      </c>
      <c r="BU2468" s="21">
        <v>0.26075253483333333</v>
      </c>
      <c r="BV2468" s="21">
        <v>0.25551254833333337</v>
      </c>
      <c r="BW2468" s="21">
        <v>0.23709888733333337</v>
      </c>
      <c r="BX2468" s="21">
        <v>0.21267242</v>
      </c>
    </row>
    <row r="2469" spans="1:76" s="21" customFormat="1">
      <c r="A2469" s="19" t="s">
        <v>256</v>
      </c>
      <c r="B2469" s="20">
        <v>38050</v>
      </c>
      <c r="C2469" s="21">
        <v>7.7455452847453001</v>
      </c>
      <c r="BQ2469" s="21">
        <v>0.10383437133333334</v>
      </c>
      <c r="BS2469" s="21">
        <v>0.17911506400000002</v>
      </c>
      <c r="BT2469" s="21">
        <v>0.21919001616666667</v>
      </c>
      <c r="BU2469" s="21">
        <v>0.245988549</v>
      </c>
      <c r="BV2469" s="21">
        <v>0.24223166183333333</v>
      </c>
      <c r="BW2469" s="21">
        <v>0.23719716500000002</v>
      </c>
      <c r="BX2469" s="21">
        <v>0.21496854366666671</v>
      </c>
    </row>
    <row r="2470" spans="1:76" s="21" customFormat="1">
      <c r="A2470" s="19" t="s">
        <v>256</v>
      </c>
      <c r="B2470" s="20">
        <v>38076</v>
      </c>
      <c r="C2470" s="21">
        <v>7.8167309253969002</v>
      </c>
      <c r="BQ2470" s="21">
        <v>0.1016677955</v>
      </c>
      <c r="BS2470" s="21">
        <v>0.17578702483333333</v>
      </c>
      <c r="BT2470" s="21">
        <v>0.21255180650000002</v>
      </c>
      <c r="BU2470" s="21">
        <v>0.23145685583333334</v>
      </c>
      <c r="BV2470" s="21">
        <v>0.23180082766666668</v>
      </c>
      <c r="BW2470" s="21">
        <v>0.23131837366666672</v>
      </c>
      <c r="BX2470" s="21">
        <v>0.21553587383333336</v>
      </c>
    </row>
    <row r="2471" spans="1:76" s="21" customFormat="1">
      <c r="A2471" s="19" t="s">
        <v>256</v>
      </c>
      <c r="B2471" s="20">
        <v>38230</v>
      </c>
      <c r="C2471" s="21">
        <v>8.2383689507948414</v>
      </c>
      <c r="BQ2471" s="21">
        <v>0.20410439433333336</v>
      </c>
      <c r="BS2471" s="21">
        <v>0.27636528233333335</v>
      </c>
      <c r="BT2471" s="21">
        <v>0.29791042716666666</v>
      </c>
      <c r="BU2471" s="21">
        <v>0.30931063650000001</v>
      </c>
      <c r="BV2471" s="21">
        <v>0.29067808433333336</v>
      </c>
      <c r="BW2471" s="21">
        <v>0.24148117783333337</v>
      </c>
      <c r="BX2471" s="21">
        <v>0.24605108933333339</v>
      </c>
    </row>
    <row r="2472" spans="1:76" s="21" customFormat="1">
      <c r="A2472" s="19" t="s">
        <v>256</v>
      </c>
      <c r="B2472" s="20">
        <v>38735</v>
      </c>
      <c r="C2472" s="21">
        <v>9.6210131249893891</v>
      </c>
      <c r="BQ2472" s="21">
        <v>0.108113917</v>
      </c>
      <c r="BR2472" s="21">
        <v>0.14011223183333335</v>
      </c>
      <c r="BS2472" s="21">
        <v>0.21217209733333334</v>
      </c>
      <c r="BT2472" s="21">
        <v>0.25129554300000001</v>
      </c>
      <c r="BU2472" s="21">
        <v>0.28596075633333334</v>
      </c>
      <c r="BV2472" s="21">
        <v>0.2755656595</v>
      </c>
      <c r="BW2472" s="21">
        <v>0.23976131866666672</v>
      </c>
      <c r="BX2472" s="21">
        <v>0.22457741916666665</v>
      </c>
    </row>
    <row r="2473" spans="1:76" s="21" customFormat="1">
      <c r="A2473" s="19" t="s">
        <v>256</v>
      </c>
      <c r="B2473" s="20">
        <v>38810</v>
      </c>
      <c r="C2473" s="21">
        <v>9.8263563191766998</v>
      </c>
      <c r="BQ2473" s="21">
        <v>0.17312906066666667</v>
      </c>
      <c r="BR2473" s="21">
        <v>0.19749298766666668</v>
      </c>
      <c r="BS2473" s="21">
        <v>0.25008494083333338</v>
      </c>
      <c r="BT2473" s="21">
        <v>0.2643798741666667</v>
      </c>
      <c r="BU2473" s="21">
        <v>0.25039764250000002</v>
      </c>
      <c r="BV2473" s="21">
        <v>0.25653106233333339</v>
      </c>
      <c r="BW2473" s="21">
        <v>0.23202865316666668</v>
      </c>
      <c r="BX2473" s="21">
        <v>0.22163802350000003</v>
      </c>
    </row>
    <row r="2474" spans="1:76" s="21" customFormat="1">
      <c r="A2474" s="19" t="s">
        <v>256</v>
      </c>
      <c r="B2474" s="20">
        <v>38867</v>
      </c>
      <c r="C2474" s="21">
        <v>9.9824171467590546</v>
      </c>
      <c r="BQ2474" s="21">
        <v>0.21390089083333338</v>
      </c>
      <c r="BR2474" s="21">
        <v>0.22441213400000004</v>
      </c>
      <c r="BS2474" s="21">
        <v>0.26902126033333335</v>
      </c>
      <c r="BT2474" s="21">
        <v>0.28368250133333339</v>
      </c>
      <c r="BU2474" s="21">
        <v>0.27559692966666671</v>
      </c>
      <c r="BV2474" s="21">
        <v>0.268369054</v>
      </c>
      <c r="BW2474" s="21">
        <v>0.23120222733333332</v>
      </c>
      <c r="BX2474" s="21">
        <v>0.22123151133333332</v>
      </c>
    </row>
    <row r="2475" spans="1:76" s="21" customFormat="1">
      <c r="A2475" s="19" t="s">
        <v>256</v>
      </c>
      <c r="B2475" s="20">
        <v>38953</v>
      </c>
      <c r="C2475" s="21">
        <v>10.217877342760502</v>
      </c>
      <c r="BQ2475" s="21">
        <v>0.21164050450000005</v>
      </c>
      <c r="BR2475" s="21">
        <v>0.22581929150000002</v>
      </c>
      <c r="BS2475" s="21">
        <v>0.27388153766666662</v>
      </c>
      <c r="BT2475" s="21">
        <v>0.29786575550000005</v>
      </c>
      <c r="BU2475" s="21">
        <v>0.30912748266666668</v>
      </c>
      <c r="BV2475" s="21">
        <v>0.294394767</v>
      </c>
      <c r="BW2475" s="21">
        <v>0.24809258450000002</v>
      </c>
      <c r="BX2475" s="21">
        <v>0.22954044133333337</v>
      </c>
    </row>
    <row r="2476" spans="1:76" s="21" customFormat="1">
      <c r="A2476" s="19" t="s">
        <v>256</v>
      </c>
      <c r="B2476" s="20">
        <v>39062</v>
      </c>
      <c r="C2476" s="21">
        <v>10.516309451646057</v>
      </c>
      <c r="BQ2476" s="21">
        <v>0.18653949500000003</v>
      </c>
      <c r="BR2476" s="21">
        <v>0.21132780283333333</v>
      </c>
      <c r="BS2476" s="21">
        <v>0.26337029449999999</v>
      </c>
      <c r="BT2476" s="21">
        <v>0.29345666200000003</v>
      </c>
      <c r="BU2476" s="21">
        <v>0.31646703750000005</v>
      </c>
      <c r="BV2476" s="21">
        <v>0.29880832766666665</v>
      </c>
      <c r="BW2476" s="21">
        <v>0.26084634533333334</v>
      </c>
      <c r="BX2476" s="21">
        <v>0.24489856033333335</v>
      </c>
    </row>
    <row r="2477" spans="1:76" s="21" customFormat="1">
      <c r="A2477" s="19" t="s">
        <v>256</v>
      </c>
      <c r="B2477" s="20">
        <v>39160</v>
      </c>
      <c r="C2477" s="21">
        <v>10.784624558717475</v>
      </c>
      <c r="BQ2477" s="21">
        <v>0.13824942333333332</v>
      </c>
      <c r="BR2477" s="21">
        <v>0.16893439116666667</v>
      </c>
      <c r="BS2477" s="21">
        <v>0.23140324983333338</v>
      </c>
      <c r="BT2477" s="21">
        <v>0.26031028533333339</v>
      </c>
      <c r="BU2477" s="21">
        <v>0.29170999983333334</v>
      </c>
      <c r="BV2477" s="21">
        <v>0.28644321033333336</v>
      </c>
      <c r="BW2477" s="21">
        <v>0.25592352766666671</v>
      </c>
      <c r="BX2477" s="21">
        <v>0.24286153233333332</v>
      </c>
    </row>
    <row r="2478" spans="1:76" s="21" customFormat="1">
      <c r="A2478" s="19" t="s">
        <v>256</v>
      </c>
      <c r="B2478" s="20">
        <v>39224</v>
      </c>
      <c r="C2478" s="21">
        <v>10.959850751090645</v>
      </c>
      <c r="BQ2478" s="21">
        <v>0.21306106350000001</v>
      </c>
      <c r="BR2478" s="21">
        <v>0.2303936701666667</v>
      </c>
      <c r="BS2478" s="21">
        <v>0.27156307816666669</v>
      </c>
      <c r="BT2478" s="21">
        <v>0.2906825515</v>
      </c>
      <c r="BU2478" s="21">
        <v>0.29857156783333338</v>
      </c>
      <c r="BV2478" s="21">
        <v>0.2892307223333333</v>
      </c>
      <c r="BW2478" s="21">
        <v>0.2540205146666667</v>
      </c>
      <c r="BX2478" s="21">
        <v>0.24607342516666666</v>
      </c>
    </row>
    <row r="2479" spans="1:76" s="21" customFormat="1">
      <c r="A2479" s="19" t="s">
        <v>256</v>
      </c>
      <c r="B2479" s="20">
        <v>39336</v>
      </c>
      <c r="C2479" s="21">
        <v>11.266496587743694</v>
      </c>
      <c r="BQ2479" s="21">
        <v>0.21398129983333336</v>
      </c>
      <c r="BR2479" s="21">
        <v>0.22744087300000002</v>
      </c>
      <c r="BS2479" s="21">
        <v>0.28675144483333337</v>
      </c>
      <c r="BT2479" s="21">
        <v>0.30207382650000003</v>
      </c>
      <c r="BU2479" s="21">
        <v>0.31151741683333339</v>
      </c>
      <c r="BV2479" s="21">
        <v>0.29705273116666669</v>
      </c>
      <c r="BW2479" s="21">
        <v>0.25790248250000003</v>
      </c>
      <c r="BX2479" s="21">
        <v>0.23346708083333337</v>
      </c>
    </row>
    <row r="2480" spans="1:76" s="21" customFormat="1">
      <c r="A2480" s="19" t="s">
        <v>256</v>
      </c>
      <c r="B2480" s="20">
        <v>39541</v>
      </c>
      <c r="C2480" s="21">
        <v>11.827767985189006</v>
      </c>
      <c r="BQ2480" s="21">
        <v>0.14865792166666666</v>
      </c>
      <c r="BR2480" s="21">
        <v>0.16976081700000001</v>
      </c>
      <c r="BS2480" s="21">
        <v>0.20826779366666667</v>
      </c>
      <c r="BT2480" s="21">
        <v>0.22243764633333338</v>
      </c>
      <c r="BU2480" s="21">
        <v>0.24268731283333334</v>
      </c>
      <c r="BV2480" s="21">
        <v>0.24709640633333332</v>
      </c>
      <c r="BW2480" s="21">
        <v>0.23225647866666668</v>
      </c>
      <c r="BX2480" s="21">
        <v>0.20124764125</v>
      </c>
    </row>
    <row r="2481" spans="1:76" s="21" customFormat="1">
      <c r="A2481" s="19" t="s">
        <v>256</v>
      </c>
      <c r="B2481" s="20">
        <v>39729</v>
      </c>
      <c r="C2481" s="21">
        <v>12.342494925285193</v>
      </c>
      <c r="BQ2481" s="21">
        <v>0.19361995416666669</v>
      </c>
      <c r="BR2481" s="21">
        <v>0.21537058866666667</v>
      </c>
      <c r="BS2481" s="21">
        <v>0.26050684066666668</v>
      </c>
      <c r="BT2481" s="21">
        <v>0.280403601</v>
      </c>
      <c r="BU2481" s="21">
        <v>0.29684277433333334</v>
      </c>
      <c r="BV2481" s="21">
        <v>0.28080117883333333</v>
      </c>
      <c r="BW2481" s="21">
        <v>0.24421061666666674</v>
      </c>
      <c r="BX2481" s="21">
        <v>0.20973749150000001</v>
      </c>
    </row>
    <row r="2482" spans="1:76" s="21" customFormat="1">
      <c r="A2482" s="19" t="s">
        <v>256</v>
      </c>
      <c r="B2482" s="20">
        <v>39884</v>
      </c>
      <c r="C2482" s="21">
        <v>12.766870859938965</v>
      </c>
      <c r="BQ2482" s="21">
        <v>0.13529215900000002</v>
      </c>
      <c r="BR2482" s="21">
        <v>0.16557061466666667</v>
      </c>
      <c r="BS2482" s="21">
        <v>0.21460223600000003</v>
      </c>
      <c r="BT2482" s="21">
        <v>0.23473575616666667</v>
      </c>
      <c r="BU2482" s="21">
        <v>0.26651964700000003</v>
      </c>
      <c r="BV2482" s="21">
        <v>0.25834026483333333</v>
      </c>
      <c r="BW2482" s="21">
        <v>0.23854624933333335</v>
      </c>
      <c r="BX2482" s="21">
        <v>0.20328466925000002</v>
      </c>
    </row>
    <row r="2483" spans="1:76" s="21" customFormat="1">
      <c r="A2483" s="19" t="s">
        <v>256</v>
      </c>
      <c r="B2483" s="20">
        <v>40057</v>
      </c>
      <c r="C2483" s="21">
        <v>13.240529161197692</v>
      </c>
      <c r="BQ2483" s="21">
        <v>0.2111357146666667</v>
      </c>
      <c r="BR2483" s="21">
        <v>0.22716837583333338</v>
      </c>
      <c r="BS2483" s="21">
        <v>0.27595430300000001</v>
      </c>
      <c r="BT2483" s="21">
        <v>0.28793971116666667</v>
      </c>
      <c r="BU2483" s="21">
        <v>0.30167178150000001</v>
      </c>
      <c r="BV2483" s="21">
        <v>0.28400413733333335</v>
      </c>
      <c r="BW2483" s="21">
        <v>0.25165291633333337</v>
      </c>
      <c r="BX2483" s="21">
        <v>0.21047457400000003</v>
      </c>
    </row>
    <row r="2484" spans="1:76" s="21" customFormat="1">
      <c r="A2484" s="19" t="s">
        <v>256</v>
      </c>
      <c r="B2484" s="20">
        <v>40239</v>
      </c>
      <c r="C2484" s="21">
        <v>13.738828645758895</v>
      </c>
      <c r="BQ2484" s="21">
        <v>0.16794491375000001</v>
      </c>
      <c r="BR2484" s="21">
        <v>0.19439277400000002</v>
      </c>
      <c r="BS2484" s="21">
        <v>0.24092278200000003</v>
      </c>
      <c r="BT2484" s="21">
        <v>0.24612256400000002</v>
      </c>
      <c r="BU2484" s="21">
        <v>0.24043362725000003</v>
      </c>
      <c r="BV2484" s="21">
        <v>0.22778261125000002</v>
      </c>
      <c r="BW2484" s="21">
        <v>0.25276970800000004</v>
      </c>
      <c r="BX2484" s="21">
        <v>0.23063043</v>
      </c>
    </row>
    <row r="2485" spans="1:76" s="21" customFormat="1">
      <c r="A2485" s="19" t="s">
        <v>256</v>
      </c>
      <c r="B2485" s="20">
        <v>40457</v>
      </c>
      <c r="C2485" s="21">
        <v>14.335692863530006</v>
      </c>
      <c r="BQ2485" s="21">
        <v>0.16578950583333332</v>
      </c>
      <c r="BR2485" s="21">
        <v>0.197689543</v>
      </c>
      <c r="BS2485" s="21">
        <v>0.24670776283333337</v>
      </c>
      <c r="BT2485" s="21">
        <v>0.2677659865</v>
      </c>
      <c r="BU2485" s="21">
        <v>0.29162959083333334</v>
      </c>
      <c r="BV2485" s="21">
        <v>0.27344375533333337</v>
      </c>
      <c r="BW2485" s="21">
        <v>0.23623225700000003</v>
      </c>
      <c r="BX2485" s="21">
        <v>0.21586197700000001</v>
      </c>
    </row>
    <row r="2486" spans="1:76" s="21" customFormat="1">
      <c r="A2486" s="19" t="s">
        <v>256</v>
      </c>
      <c r="B2486" s="20">
        <v>40618</v>
      </c>
      <c r="C2486" s="21">
        <v>14.776496253718765</v>
      </c>
      <c r="BQ2486" s="21">
        <v>8.7596220500000002E-2</v>
      </c>
      <c r="BR2486" s="21">
        <v>0.12169857083333334</v>
      </c>
      <c r="BS2486" s="21">
        <v>0.17245898566666665</v>
      </c>
      <c r="BT2486" s="21">
        <v>0.19965956350000003</v>
      </c>
      <c r="BU2486" s="21">
        <v>0.22670825766666666</v>
      </c>
      <c r="BV2486" s="21">
        <v>0.230818051</v>
      </c>
      <c r="BW2486" s="21">
        <v>0.2301658446666667</v>
      </c>
      <c r="BX2486" s="21">
        <v>0.19685865000000002</v>
      </c>
    </row>
    <row r="2487" spans="1:76" s="21" customFormat="1">
      <c r="A2487" s="19" t="s">
        <v>256</v>
      </c>
      <c r="B2487" s="20">
        <v>40784</v>
      </c>
      <c r="C2487" s="21">
        <v>15.230989190186675</v>
      </c>
      <c r="BQ2487" s="21">
        <v>0.19484842499999999</v>
      </c>
      <c r="BR2487" s="21">
        <v>0.21778732583333338</v>
      </c>
      <c r="BS2487" s="21">
        <v>0.26726566383333333</v>
      </c>
      <c r="BT2487" s="21">
        <v>0.27666904966666667</v>
      </c>
      <c r="BU2487" s="21">
        <v>0.29858050216666671</v>
      </c>
      <c r="BV2487" s="21">
        <v>0.28290521433333338</v>
      </c>
      <c r="BW2487" s="21">
        <v>0.23466874866666668</v>
      </c>
      <c r="BX2487" s="21">
        <v>0.21763544216666672</v>
      </c>
    </row>
    <row r="2488" spans="1:76" s="21" customFormat="1">
      <c r="A2488" s="19" t="s">
        <v>256</v>
      </c>
      <c r="B2488" s="20">
        <v>40971</v>
      </c>
      <c r="C2488" s="21">
        <v>15.742978221027032</v>
      </c>
      <c r="BQ2488" s="21">
        <v>8.5912098666666672E-2</v>
      </c>
      <c r="BR2488" s="21">
        <v>0.11772279250000002</v>
      </c>
      <c r="BS2488" s="21">
        <v>0.17190058983333334</v>
      </c>
      <c r="BT2488" s="21">
        <v>0.20350579400000002</v>
      </c>
      <c r="BU2488" s="21">
        <v>0.22623473800000005</v>
      </c>
      <c r="BV2488" s="21">
        <v>0.23660303183333334</v>
      </c>
      <c r="BW2488" s="21">
        <v>0.23254237733333336</v>
      </c>
      <c r="BX2488" s="21">
        <v>0.20216564400000001</v>
      </c>
    </row>
    <row r="2489" spans="1:76" s="21" customFormat="1">
      <c r="A2489" s="19" t="s">
        <v>262</v>
      </c>
      <c r="B2489" s="20">
        <v>36271</v>
      </c>
      <c r="C2489" s="21">
        <v>2.8748047186223276</v>
      </c>
      <c r="BQ2489" s="21">
        <v>7.513986013986014E-2</v>
      </c>
      <c r="BS2489" s="21">
        <v>0.22728018648018647</v>
      </c>
      <c r="BT2489" s="21">
        <v>0.23772820512820514</v>
      </c>
      <c r="BU2489" s="21">
        <v>0.24889184149184151</v>
      </c>
      <c r="BV2489" s="21">
        <v>0.26220233100233098</v>
      </c>
      <c r="BW2489" s="21">
        <v>0.23314825174825179</v>
      </c>
      <c r="BX2489" s="21">
        <v>0.21790559440559443</v>
      </c>
    </row>
    <row r="2490" spans="1:76" s="21" customFormat="1">
      <c r="A2490" s="19" t="s">
        <v>262</v>
      </c>
      <c r="B2490" s="20">
        <v>36355</v>
      </c>
      <c r="C2490" s="21">
        <v>3.1047890961121141</v>
      </c>
      <c r="BQ2490" s="21">
        <v>0.19650862470862471</v>
      </c>
      <c r="BS2490" s="21">
        <v>0.3074293706293707</v>
      </c>
      <c r="BT2490" s="21">
        <v>0.32274358974358974</v>
      </c>
      <c r="BU2490" s="21">
        <v>0.30184755244755251</v>
      </c>
      <c r="BV2490" s="21">
        <v>0.26907226107226112</v>
      </c>
      <c r="BW2490" s="21">
        <v>0.23357762237762239</v>
      </c>
      <c r="BX2490" s="21">
        <v>0.2204818181818182</v>
      </c>
    </row>
    <row r="2491" spans="1:76" s="21" customFormat="1">
      <c r="A2491" s="19" t="s">
        <v>262</v>
      </c>
      <c r="B2491" s="20">
        <v>36501</v>
      </c>
      <c r="C2491" s="21">
        <v>3.5045238474634091</v>
      </c>
      <c r="BQ2491" s="21">
        <v>8.916596736596738E-2</v>
      </c>
      <c r="BS2491" s="21">
        <v>0.24917808857808857</v>
      </c>
      <c r="BT2491" s="21">
        <v>0.30027319347319348</v>
      </c>
      <c r="BU2491" s="21">
        <v>0.29841258741258742</v>
      </c>
      <c r="BV2491" s="21">
        <v>0.27851841491841495</v>
      </c>
      <c r="BW2491" s="21">
        <v>0.23873006993006995</v>
      </c>
      <c r="BX2491" s="21">
        <v>0.22327272727272729</v>
      </c>
    </row>
    <row r="2492" spans="1:76" s="21" customFormat="1">
      <c r="A2492" s="19" t="s">
        <v>262</v>
      </c>
      <c r="B2492" s="20">
        <v>36605</v>
      </c>
      <c r="C2492" s="21">
        <v>3.789266410069811</v>
      </c>
      <c r="BQ2492" s="21">
        <v>3.5494638694638696E-2</v>
      </c>
      <c r="BS2492" s="21">
        <v>0.20237668997669001</v>
      </c>
      <c r="BT2492" s="21">
        <v>0.22756643356643358</v>
      </c>
      <c r="BU2492" s="21">
        <v>0.21726153846153848</v>
      </c>
      <c r="BV2492" s="21">
        <v>0.26334731934731931</v>
      </c>
      <c r="BW2492" s="21">
        <v>0.23486573426573423</v>
      </c>
      <c r="BX2492" s="21">
        <v>0.21962307692307692</v>
      </c>
    </row>
    <row r="2493" spans="1:76" s="21" customFormat="1">
      <c r="A2493" s="19" t="s">
        <v>262</v>
      </c>
      <c r="B2493" s="20">
        <v>36697</v>
      </c>
      <c r="C2493" s="21">
        <v>4.0411540616062434</v>
      </c>
      <c r="BQ2493" s="21">
        <v>0.14881247311827958</v>
      </c>
      <c r="BS2493" s="21">
        <v>0.28310021505376343</v>
      </c>
      <c r="BT2493" s="21">
        <v>0.29419182795698923</v>
      </c>
      <c r="BU2493" s="21">
        <v>0.23226365591397849</v>
      </c>
      <c r="BV2493" s="21">
        <v>0.24388344086021504</v>
      </c>
      <c r="BW2493" s="21">
        <v>0.22869849462365596</v>
      </c>
      <c r="BX2493" s="21">
        <v>0.22024774193548385</v>
      </c>
    </row>
    <row r="2494" spans="1:76" s="21" customFormat="1">
      <c r="A2494" s="19" t="s">
        <v>262</v>
      </c>
      <c r="B2494" s="20">
        <v>36775</v>
      </c>
      <c r="C2494" s="21">
        <v>4.2547109835610453</v>
      </c>
      <c r="BQ2494" s="21">
        <v>0.16478967741935485</v>
      </c>
      <c r="BS2494" s="21">
        <v>0.30792430107526886</v>
      </c>
      <c r="BT2494" s="21">
        <v>0.33222021505376342</v>
      </c>
      <c r="BU2494" s="21">
        <v>0.29709677419354846</v>
      </c>
      <c r="BV2494" s="21">
        <v>0.25616344086021509</v>
      </c>
      <c r="BW2494" s="21">
        <v>0.23820559139784947</v>
      </c>
      <c r="BX2494" s="21">
        <v>0.22104000000000001</v>
      </c>
    </row>
    <row r="2495" spans="1:76" s="21" customFormat="1">
      <c r="A2495" s="19" t="s">
        <v>262</v>
      </c>
      <c r="B2495" s="20">
        <v>36817</v>
      </c>
      <c r="C2495" s="21">
        <v>4.3697031723059379</v>
      </c>
      <c r="BQ2495" s="21">
        <v>9.0160348583878003E-2</v>
      </c>
      <c r="BS2495" s="21">
        <v>0.26740435729847495</v>
      </c>
      <c r="BT2495" s="21">
        <v>0.30686623093681914</v>
      </c>
      <c r="BU2495" s="21">
        <v>0.29763616557734207</v>
      </c>
      <c r="BV2495" s="21">
        <v>0.27088235294117652</v>
      </c>
      <c r="BW2495" s="21">
        <v>0.24158692810457516</v>
      </c>
      <c r="BX2495" s="21">
        <v>0.22392941176470588</v>
      </c>
    </row>
    <row r="2496" spans="1:76" s="21" customFormat="1">
      <c r="A2496" s="19" t="s">
        <v>262</v>
      </c>
      <c r="B2496" s="20">
        <v>36845</v>
      </c>
      <c r="C2496" s="21">
        <v>4.4463646314692005</v>
      </c>
      <c r="BQ2496" s="21">
        <v>0.16333313462051782</v>
      </c>
      <c r="BS2496" s="21">
        <v>0.27739212563395316</v>
      </c>
      <c r="BT2496" s="21">
        <v>0.28706464987988251</v>
      </c>
      <c r="BU2496" s="21">
        <v>0.27953141738588838</v>
      </c>
      <c r="BV2496" s="21">
        <v>0.26680537414360705</v>
      </c>
      <c r="BW2496" s="21">
        <v>0.23858013168431355</v>
      </c>
      <c r="BX2496" s="21">
        <v>0.22614054631194944</v>
      </c>
    </row>
    <row r="2497" spans="1:76" s="21" customFormat="1">
      <c r="A2497" s="19" t="s">
        <v>262</v>
      </c>
      <c r="B2497" s="20">
        <v>36871</v>
      </c>
      <c r="C2497" s="21">
        <v>4.5175502721208005</v>
      </c>
      <c r="BQ2497" s="21">
        <v>0.11863961206513036</v>
      </c>
      <c r="BS2497" s="21">
        <v>0.24835626835127678</v>
      </c>
      <c r="BT2497" s="21">
        <v>0.26716497019307767</v>
      </c>
      <c r="BU2497" s="21">
        <v>0.24820999199217009</v>
      </c>
      <c r="BV2497" s="21">
        <v>0.27722146988166202</v>
      </c>
      <c r="BW2497" s="21">
        <v>0.23815958715188179</v>
      </c>
      <c r="BX2497" s="21">
        <v>0.22689021265237122</v>
      </c>
    </row>
    <row r="2498" spans="1:76" s="21" customFormat="1">
      <c r="A2498" s="19" t="s">
        <v>262</v>
      </c>
      <c r="B2498" s="20">
        <v>36906</v>
      </c>
      <c r="C2498" s="21">
        <v>4.6133770960748786</v>
      </c>
      <c r="BQ2498" s="21">
        <v>9.2078263190675316E-2</v>
      </c>
      <c r="BS2498" s="21">
        <v>0.22261162914850074</v>
      </c>
      <c r="BT2498" s="21">
        <v>0.24252959338019395</v>
      </c>
      <c r="BU2498" s="21">
        <v>0.22016150013346383</v>
      </c>
      <c r="BV2498" s="21">
        <v>0.27370474241480558</v>
      </c>
      <c r="BW2498" s="21">
        <v>0.23783656019218791</v>
      </c>
      <c r="BX2498" s="21">
        <v>0.22628682267105615</v>
      </c>
    </row>
    <row r="2499" spans="1:76" s="21" customFormat="1">
      <c r="A2499" s="19" t="s">
        <v>262</v>
      </c>
      <c r="B2499" s="20">
        <v>36956</v>
      </c>
      <c r="C2499" s="21">
        <v>4.7502725588664179</v>
      </c>
      <c r="BQ2499" s="21">
        <v>8.3484527093157748E-2</v>
      </c>
      <c r="BS2499" s="21">
        <v>0.21516981937894827</v>
      </c>
      <c r="BT2499" s="21">
        <v>0.23548394874988876</v>
      </c>
      <c r="BU2499" s="21">
        <v>0.19701936115312749</v>
      </c>
      <c r="BV2499" s="21">
        <v>0.23218054097339622</v>
      </c>
      <c r="BW2499" s="21">
        <v>0.23187579855859064</v>
      </c>
      <c r="BX2499" s="21">
        <v>0.22591198950084523</v>
      </c>
    </row>
    <row r="2500" spans="1:76" s="21" customFormat="1">
      <c r="A2500" s="19" t="s">
        <v>262</v>
      </c>
      <c r="B2500" s="20">
        <v>36985</v>
      </c>
      <c r="C2500" s="21">
        <v>4.8296719272855109</v>
      </c>
      <c r="BQ2500" s="21">
        <v>8.3173689830056061E-2</v>
      </c>
      <c r="BS2500" s="21">
        <v>0.21271359551561528</v>
      </c>
      <c r="BT2500" s="21">
        <v>0.23705032476198951</v>
      </c>
      <c r="BU2500" s="21">
        <v>0.19742771598896694</v>
      </c>
      <c r="BV2500" s="21">
        <v>0.21857074472817864</v>
      </c>
      <c r="BW2500" s="21">
        <v>0.21653506539727729</v>
      </c>
      <c r="BX2500" s="21">
        <v>0.22181625144585818</v>
      </c>
    </row>
    <row r="2501" spans="1:76" s="21" customFormat="1">
      <c r="A2501" s="19" t="s">
        <v>262</v>
      </c>
      <c r="B2501" s="20">
        <v>37012</v>
      </c>
      <c r="C2501" s="21">
        <v>4.9035954771929422</v>
      </c>
      <c r="BQ2501" s="21">
        <v>8.5678672479757981E-2</v>
      </c>
      <c r="BS2501" s="21">
        <v>0.20820340777649257</v>
      </c>
      <c r="BT2501" s="21">
        <v>0.22895636622475304</v>
      </c>
      <c r="BU2501" s="21">
        <v>0.19363672034878546</v>
      </c>
      <c r="BV2501" s="21">
        <v>0.20533882907732004</v>
      </c>
      <c r="BW2501" s="21">
        <v>0.22132561615802115</v>
      </c>
      <c r="BX2501" s="21">
        <v>0.21646802206602012</v>
      </c>
    </row>
    <row r="2502" spans="1:76" s="21" customFormat="1">
      <c r="A2502" s="19" t="s">
        <v>262</v>
      </c>
      <c r="B2502" s="20">
        <v>37145</v>
      </c>
      <c r="C2502" s="21">
        <v>5.2677374082184363</v>
      </c>
      <c r="BQ2502" s="21">
        <v>0.22099039950173502</v>
      </c>
      <c r="BS2502" s="21">
        <v>0.28987437494439</v>
      </c>
      <c r="BT2502" s="21">
        <v>0.30893296556633149</v>
      </c>
      <c r="BU2502" s="21">
        <v>0.29353737877035324</v>
      </c>
      <c r="BV2502" s="21">
        <v>0.24141423614200544</v>
      </c>
      <c r="BW2502" s="21">
        <v>0.22049671678975</v>
      </c>
      <c r="BX2502" s="21">
        <v>0.21652287570068512</v>
      </c>
    </row>
    <row r="2503" spans="1:76" s="21" customFormat="1">
      <c r="A2503" s="19" t="s">
        <v>262</v>
      </c>
      <c r="B2503" s="20">
        <v>37279</v>
      </c>
      <c r="C2503" s="21">
        <v>5.6346172484997625</v>
      </c>
      <c r="BQ2503" s="21">
        <v>8.6275967612776935E-2</v>
      </c>
      <c r="BS2503" s="21">
        <v>0.21492602544710382</v>
      </c>
      <c r="BT2503" s="21">
        <v>0.23840947593202244</v>
      </c>
      <c r="BU2503" s="21">
        <v>0.22507394786012988</v>
      </c>
      <c r="BV2503" s="21">
        <v>0.17631516149123586</v>
      </c>
      <c r="BW2503" s="21">
        <v>0.23177218613755671</v>
      </c>
      <c r="BX2503" s="21">
        <v>0.20032276892962006</v>
      </c>
    </row>
    <row r="2504" spans="1:76" s="21" customFormat="1">
      <c r="A2504" s="19" t="s">
        <v>262</v>
      </c>
      <c r="B2504" s="20">
        <v>37326</v>
      </c>
      <c r="C2504" s="21">
        <v>5.7632989835238089</v>
      </c>
      <c r="BQ2504" s="21">
        <v>8.8963795711362217E-2</v>
      </c>
      <c r="BS2504" s="21">
        <v>0.20540587240857724</v>
      </c>
      <c r="BT2504" s="21">
        <v>0.22999858528338821</v>
      </c>
      <c r="BU2504" s="21">
        <v>0.19166198950084526</v>
      </c>
      <c r="BV2504" s="21">
        <v>0.15754302873921167</v>
      </c>
      <c r="BW2504" s="21">
        <v>0.20190742948660911</v>
      </c>
      <c r="BX2504" s="21">
        <v>0.21142148767683958</v>
      </c>
    </row>
    <row r="2505" spans="1:76" s="21" customFormat="1">
      <c r="A2505" s="19" t="s">
        <v>262</v>
      </c>
      <c r="B2505" s="20">
        <v>37517</v>
      </c>
      <c r="C2505" s="21">
        <v>6.2862396513874899</v>
      </c>
      <c r="BQ2505" s="21">
        <v>0.20144242266666668</v>
      </c>
      <c r="BS2505" s="21">
        <v>0.2697241906666667</v>
      </c>
      <c r="BT2505" s="21">
        <v>0.28622763866666667</v>
      </c>
      <c r="BU2505" s="21">
        <v>0.24402521733333335</v>
      </c>
      <c r="BV2505" s="21">
        <v>0.19319307600000002</v>
      </c>
      <c r="BW2505" s="21">
        <v>0.19771951866666668</v>
      </c>
      <c r="BX2505" s="21">
        <v>0.198613396</v>
      </c>
    </row>
    <row r="2506" spans="1:76" s="21" customFormat="1">
      <c r="A2506" s="19" t="s">
        <v>262</v>
      </c>
      <c r="B2506" s="20">
        <v>37599</v>
      </c>
      <c r="C2506" s="21">
        <v>6.5107482103656142</v>
      </c>
      <c r="BQ2506" s="21">
        <v>0.10437114799999998</v>
      </c>
      <c r="BS2506" s="21">
        <v>0.21724217999999998</v>
      </c>
      <c r="BT2506" s="21">
        <v>0.23510546266666665</v>
      </c>
      <c r="BU2506" s="21">
        <v>0.20243139333333335</v>
      </c>
      <c r="BV2506" s="21">
        <v>0.17106961200000001</v>
      </c>
      <c r="BW2506" s="21">
        <v>0.18285643066666665</v>
      </c>
      <c r="BX2506" s="21">
        <v>0.20178713600000001</v>
      </c>
    </row>
    <row r="2507" spans="1:76" s="21" customFormat="1">
      <c r="A2507" s="19" t="s">
        <v>262</v>
      </c>
      <c r="B2507" s="20">
        <v>37649</v>
      </c>
      <c r="C2507" s="21">
        <v>6.6476436731571535</v>
      </c>
      <c r="BQ2507" s="21">
        <v>9.3832385166666685E-2</v>
      </c>
      <c r="BS2507" s="21">
        <v>0.20073615066666664</v>
      </c>
      <c r="BT2507" s="21">
        <v>0.22091880966666669</v>
      </c>
      <c r="BU2507" s="21">
        <v>0.18196511633333334</v>
      </c>
      <c r="BV2507" s="21">
        <v>0.14152832366666668</v>
      </c>
      <c r="BW2507" s="21">
        <v>0.17064978316666668</v>
      </c>
      <c r="BX2507" s="21">
        <v>0.19481492124999999</v>
      </c>
    </row>
    <row r="2508" spans="1:76" s="21" customFormat="1">
      <c r="A2508" s="19" t="s">
        <v>262</v>
      </c>
      <c r="B2508" s="20">
        <v>37677</v>
      </c>
      <c r="C2508" s="21">
        <v>6.7243051323204162</v>
      </c>
      <c r="BQ2508" s="21">
        <v>9.0633893833333326E-2</v>
      </c>
      <c r="BS2508" s="21">
        <v>0.19626898400000004</v>
      </c>
      <c r="BT2508" s="21">
        <v>0.2173227405</v>
      </c>
      <c r="BU2508" s="21">
        <v>0.17853879949999998</v>
      </c>
      <c r="BV2508" s="21">
        <v>0.13615878933333334</v>
      </c>
      <c r="BW2508" s="21">
        <v>0.16313600883333335</v>
      </c>
      <c r="BX2508" s="21">
        <v>0.18643898375000001</v>
      </c>
    </row>
    <row r="2509" spans="1:76" s="21" customFormat="1">
      <c r="A2509" s="19" t="s">
        <v>262</v>
      </c>
      <c r="B2509" s="20">
        <v>37718</v>
      </c>
      <c r="C2509" s="21">
        <v>6.8365594118094783</v>
      </c>
      <c r="BQ2509" s="21">
        <v>9.1312903166666681E-2</v>
      </c>
      <c r="BS2509" s="21">
        <v>0.19861424650000004</v>
      </c>
      <c r="BT2509" s="21">
        <v>0.21810002750000002</v>
      </c>
      <c r="BU2509" s="21">
        <v>0.17911506400000002</v>
      </c>
      <c r="BV2509" s="21">
        <v>0.13368397900000001</v>
      </c>
      <c r="BW2509" s="21">
        <v>0.1619388081666667</v>
      </c>
      <c r="BX2509" s="21">
        <v>0.17949030600000002</v>
      </c>
    </row>
    <row r="2510" spans="1:76" s="21" customFormat="1">
      <c r="A2510" s="19" t="s">
        <v>262</v>
      </c>
      <c r="B2510" s="20">
        <v>37888</v>
      </c>
      <c r="C2510" s="21">
        <v>7.3020039853007122</v>
      </c>
      <c r="BQ2510" s="21">
        <v>0.21478538983333337</v>
      </c>
      <c r="BS2510" s="21">
        <v>0.27948336466666673</v>
      </c>
      <c r="BT2510" s="21">
        <v>0.2922951986666667</v>
      </c>
      <c r="BU2510" s="21">
        <v>0.26935183066666668</v>
      </c>
      <c r="BV2510" s="21">
        <v>0.20757538283333335</v>
      </c>
      <c r="BW2510" s="21">
        <v>0.18892049483333331</v>
      </c>
      <c r="BX2510" s="21">
        <v>0.18235822700000001</v>
      </c>
    </row>
    <row r="2511" spans="1:76" s="21" customFormat="1">
      <c r="A2511" s="19" t="s">
        <v>262</v>
      </c>
      <c r="B2511" s="20">
        <v>38020</v>
      </c>
      <c r="C2511" s="21">
        <v>7.6634080070703767</v>
      </c>
      <c r="BQ2511" s="21">
        <v>0.11284017933333335</v>
      </c>
      <c r="BS2511" s="21">
        <v>0.2126902886666667</v>
      </c>
      <c r="BT2511" s="21">
        <v>0.22015045699999999</v>
      </c>
      <c r="BU2511" s="21">
        <v>0.18132184433333334</v>
      </c>
      <c r="BV2511" s="21">
        <v>0.13632854166666666</v>
      </c>
      <c r="BW2511" s="21">
        <v>0.16862615666666669</v>
      </c>
      <c r="BX2511" s="21">
        <v>0.18325612750000003</v>
      </c>
    </row>
    <row r="2512" spans="1:76" s="21" customFormat="1">
      <c r="A2512" s="19" t="s">
        <v>262</v>
      </c>
      <c r="B2512" s="20">
        <v>38050</v>
      </c>
      <c r="C2512" s="21">
        <v>7.7455452847453001</v>
      </c>
      <c r="BQ2512" s="21">
        <v>0.11087462600000002</v>
      </c>
      <c r="BS2512" s="21">
        <v>0.20993851399999999</v>
      </c>
      <c r="BT2512" s="21">
        <v>0.21935976850000002</v>
      </c>
      <c r="BU2512" s="21">
        <v>0.17948137166666667</v>
      </c>
      <c r="BV2512" s="21">
        <v>0.12872989116666669</v>
      </c>
      <c r="BW2512" s="21">
        <v>0.16741108733333335</v>
      </c>
      <c r="BX2512" s="21">
        <v>0.18559468925000003</v>
      </c>
    </row>
    <row r="2513" spans="1:76" s="21" customFormat="1">
      <c r="A2513" s="19" t="s">
        <v>262</v>
      </c>
      <c r="B2513" s="20">
        <v>38076</v>
      </c>
      <c r="C2513" s="21">
        <v>7.8167309253969002</v>
      </c>
      <c r="BQ2513" s="21">
        <v>0.11120072916666668</v>
      </c>
      <c r="BS2513" s="21">
        <v>0.20879938650000004</v>
      </c>
      <c r="BT2513" s="21">
        <v>0.21910960716666669</v>
      </c>
      <c r="BU2513" s="21">
        <v>0.17738180333333334</v>
      </c>
      <c r="BV2513" s="21">
        <v>0.12806875050000002</v>
      </c>
      <c r="BW2513" s="21">
        <v>0.164802262</v>
      </c>
      <c r="BX2513" s="21">
        <v>0.18046191475000001</v>
      </c>
    </row>
    <row r="2514" spans="1:76" s="21" customFormat="1">
      <c r="A2514" s="19" t="s">
        <v>262</v>
      </c>
      <c r="B2514" s="20">
        <v>38230</v>
      </c>
      <c r="C2514" s="21">
        <v>8.2383689507948414</v>
      </c>
      <c r="BQ2514" s="21">
        <v>0.21832338583333333</v>
      </c>
      <c r="BS2514" s="21">
        <v>0.29125881600000003</v>
      </c>
      <c r="BT2514" s="21">
        <v>0.29731629400000004</v>
      </c>
      <c r="BU2514" s="21">
        <v>0.28307943383333334</v>
      </c>
      <c r="BV2514" s="21">
        <v>0.22106175900000002</v>
      </c>
      <c r="BW2514" s="21">
        <v>0.18942081749999998</v>
      </c>
      <c r="BX2514" s="21">
        <v>0.18608384400000003</v>
      </c>
    </row>
    <row r="2515" spans="1:76" s="21" customFormat="1">
      <c r="A2515" s="19" t="s">
        <v>262</v>
      </c>
      <c r="B2515" s="20">
        <v>38735</v>
      </c>
      <c r="C2515" s="21">
        <v>9.6210131249893891</v>
      </c>
      <c r="BQ2515" s="21">
        <v>9.921978816666667E-2</v>
      </c>
      <c r="BR2515" s="21">
        <v>0.14142557883333334</v>
      </c>
      <c r="BS2515" s="21">
        <v>0.20903167916666668</v>
      </c>
      <c r="BT2515" s="21">
        <v>0.23210906216666669</v>
      </c>
      <c r="BU2515" s="21">
        <v>0.19041252850000001</v>
      </c>
      <c r="BV2515" s="21">
        <v>0.14935479966666668</v>
      </c>
      <c r="BW2515" s="21">
        <v>0.180937668</v>
      </c>
      <c r="BX2515" s="21">
        <v>0.172441117</v>
      </c>
    </row>
    <row r="2516" spans="1:76" s="21" customFormat="1">
      <c r="A2516" s="19" t="s">
        <v>262</v>
      </c>
      <c r="B2516" s="20">
        <v>38810</v>
      </c>
      <c r="C2516" s="21">
        <v>9.8263563191766998</v>
      </c>
      <c r="BQ2516" s="21">
        <v>0.10721154933333332</v>
      </c>
      <c r="BR2516" s="21">
        <v>0.14178295216666667</v>
      </c>
      <c r="BS2516" s="21">
        <v>0.21050584416666671</v>
      </c>
      <c r="BT2516" s="21">
        <v>0.23095206600000004</v>
      </c>
      <c r="BU2516" s="21">
        <v>0.19312409866666669</v>
      </c>
      <c r="BV2516" s="21">
        <v>0.15049839433333334</v>
      </c>
      <c r="BW2516" s="21">
        <v>0.16761210983333333</v>
      </c>
      <c r="BX2516" s="21">
        <v>0.17124838350000002</v>
      </c>
    </row>
    <row r="2517" spans="1:76" s="21" customFormat="1">
      <c r="A2517" s="19" t="s">
        <v>262</v>
      </c>
      <c r="B2517" s="20">
        <v>38867</v>
      </c>
      <c r="C2517" s="21">
        <v>9.9824171467590546</v>
      </c>
      <c r="BQ2517" s="21">
        <v>0.22534130466666669</v>
      </c>
      <c r="BR2517" s="21">
        <v>0.2371212231666667</v>
      </c>
      <c r="BS2517" s="21">
        <v>0.28343234</v>
      </c>
      <c r="BT2517" s="21">
        <v>0.28743492133333332</v>
      </c>
      <c r="BU2517" s="21">
        <v>0.21521870499999998</v>
      </c>
      <c r="BV2517" s="21">
        <v>0.1725081245</v>
      </c>
      <c r="BW2517" s="21">
        <v>0.172923571</v>
      </c>
      <c r="BX2517" s="21">
        <v>0.17486678850000001</v>
      </c>
    </row>
    <row r="2518" spans="1:76" s="21" customFormat="1">
      <c r="A2518" s="19" t="s">
        <v>262</v>
      </c>
      <c r="B2518" s="20">
        <v>38953</v>
      </c>
      <c r="C2518" s="21">
        <v>10.217877342760502</v>
      </c>
      <c r="BQ2518" s="21">
        <v>0.22587736466666666</v>
      </c>
      <c r="BR2518" s="21">
        <v>0.24310722650000005</v>
      </c>
      <c r="BS2518" s="21">
        <v>0.29489508966666672</v>
      </c>
      <c r="BT2518" s="21">
        <v>0.316480439</v>
      </c>
      <c r="BU2518" s="21">
        <v>0.29226392849999999</v>
      </c>
      <c r="BV2518" s="21">
        <v>0.25533609525000001</v>
      </c>
      <c r="BW2518" s="21">
        <v>0.20371351725000003</v>
      </c>
      <c r="BX2518" s="21">
        <v>0.17595231</v>
      </c>
    </row>
    <row r="2519" spans="1:76" s="21" customFormat="1">
      <c r="A2519" s="19" t="s">
        <v>262</v>
      </c>
      <c r="B2519" s="20">
        <v>39062</v>
      </c>
      <c r="C2519" s="21">
        <v>10.516309451646057</v>
      </c>
      <c r="BQ2519" s="21">
        <v>0.18703088333333331</v>
      </c>
      <c r="BR2519" s="21">
        <v>0.22376886200000001</v>
      </c>
      <c r="BS2519" s="21">
        <v>0.2754852505</v>
      </c>
      <c r="BT2519" s="21">
        <v>0.30179239500000005</v>
      </c>
      <c r="BU2519" s="21">
        <v>0.28479929300000001</v>
      </c>
      <c r="BV2519" s="21">
        <v>0.25634344133333337</v>
      </c>
      <c r="BW2519" s="21">
        <v>0.22838344516666667</v>
      </c>
      <c r="BX2519" s="21">
        <v>0.17691051725000001</v>
      </c>
    </row>
    <row r="2520" spans="1:76" s="21" customFormat="1">
      <c r="A2520" s="19" t="s">
        <v>262</v>
      </c>
      <c r="B2520" s="20">
        <v>39160</v>
      </c>
      <c r="C2520" s="21">
        <v>10.784624558717475</v>
      </c>
      <c r="BQ2520" s="21">
        <v>0.15856609733333335</v>
      </c>
      <c r="BR2520" s="21">
        <v>0.20797296066666668</v>
      </c>
      <c r="BS2520" s="21">
        <v>0.26522863583333334</v>
      </c>
      <c r="BT2520" s="21">
        <v>0.29643626216666669</v>
      </c>
      <c r="BU2520" s="21">
        <v>0.28518346933333333</v>
      </c>
      <c r="BV2520" s="21">
        <v>0.26116798133333335</v>
      </c>
      <c r="BW2520" s="21">
        <v>0.2443044271666667</v>
      </c>
      <c r="BX2520" s="21">
        <v>0.19653701400000001</v>
      </c>
    </row>
    <row r="2521" spans="1:76" s="21" customFormat="1">
      <c r="A2521" s="19" t="s">
        <v>262</v>
      </c>
      <c r="B2521" s="20">
        <v>39224</v>
      </c>
      <c r="C2521" s="21">
        <v>10.959850751090645</v>
      </c>
      <c r="BQ2521" s="21">
        <v>0.22128958450000003</v>
      </c>
      <c r="BR2521" s="21">
        <v>0.24799877400000003</v>
      </c>
      <c r="BS2521" s="21">
        <v>0.29065128133333334</v>
      </c>
      <c r="BT2521" s="21">
        <v>0.31017726683333335</v>
      </c>
      <c r="BU2521" s="21">
        <v>0.289168182</v>
      </c>
      <c r="BV2521" s="21">
        <v>0.25777293466666668</v>
      </c>
      <c r="BW2521" s="21">
        <v>0.24052073700000001</v>
      </c>
      <c r="BX2521" s="21">
        <v>0.20027603250000003</v>
      </c>
    </row>
    <row r="2522" spans="1:76" s="21" customFormat="1">
      <c r="A2522" s="19" t="s">
        <v>262</v>
      </c>
      <c r="B2522" s="20">
        <v>39336</v>
      </c>
      <c r="C2522" s="21">
        <v>11.266496587743694</v>
      </c>
      <c r="BQ2522" s="21">
        <v>0.23299579475000001</v>
      </c>
      <c r="BR2522" s="21">
        <v>0.24827350475000004</v>
      </c>
      <c r="BS2522" s="21">
        <v>0.28843780025000004</v>
      </c>
      <c r="BT2522" s="21">
        <v>0.320715313</v>
      </c>
      <c r="BU2522" s="21">
        <v>0.29291390125000005</v>
      </c>
      <c r="BV2522" s="21">
        <v>0.27505640250000007</v>
      </c>
      <c r="BW2522" s="21">
        <v>0.23854401575000003</v>
      </c>
      <c r="BX2522" s="21">
        <v>0.16708051699999998</v>
      </c>
    </row>
    <row r="2523" spans="1:76" s="21" customFormat="1">
      <c r="A2523" s="19" t="s">
        <v>262</v>
      </c>
      <c r="B2523" s="20">
        <v>39541</v>
      </c>
      <c r="C2523" s="21">
        <v>11.827767985189006</v>
      </c>
      <c r="BQ2523" s="21">
        <v>0.17463449583333335</v>
      </c>
      <c r="BR2523" s="21">
        <v>0.21390535800000002</v>
      </c>
      <c r="BS2523" s="21">
        <v>0.24501917383333335</v>
      </c>
      <c r="BT2523" s="21">
        <v>0.24478241400000003</v>
      </c>
      <c r="BU2523" s="21">
        <v>0.22518495383333334</v>
      </c>
      <c r="BV2523" s="21">
        <v>0.23634840333333337</v>
      </c>
      <c r="BW2523" s="21">
        <v>0.21602279499999999</v>
      </c>
      <c r="BX2523" s="21">
        <v>0.22199986400000002</v>
      </c>
    </row>
    <row r="2524" spans="1:76" s="21" customFormat="1">
      <c r="A2524" s="19" t="s">
        <v>262</v>
      </c>
      <c r="B2524" s="20">
        <v>39729</v>
      </c>
      <c r="C2524" s="21">
        <v>12.342494925285193</v>
      </c>
      <c r="BQ2524" s="21">
        <v>0.21467371066666671</v>
      </c>
      <c r="BR2524" s="21">
        <v>0.29800470866666667</v>
      </c>
      <c r="BS2524" s="21">
        <v>0.28429003600000002</v>
      </c>
      <c r="BT2524" s="21">
        <v>0.30253394466666667</v>
      </c>
      <c r="BU2524" s="21">
        <v>0.28034999500000002</v>
      </c>
      <c r="BV2524" s="21">
        <v>0.26729693400000004</v>
      </c>
      <c r="BW2524" s="21">
        <v>0.23187676950000002</v>
      </c>
      <c r="BX2524" s="21">
        <v>0.22603371550000001</v>
      </c>
    </row>
    <row r="2525" spans="1:76" s="21" customFormat="1">
      <c r="A2525" s="19" t="s">
        <v>262</v>
      </c>
      <c r="B2525" s="20">
        <v>39884</v>
      </c>
      <c r="C2525" s="21">
        <v>12.766870859938965</v>
      </c>
      <c r="BQ2525" s="21">
        <v>0.13813774416666669</v>
      </c>
      <c r="BR2525" s="21">
        <v>0.17975386883333333</v>
      </c>
      <c r="BS2525" s="21">
        <v>0.23386019150000004</v>
      </c>
      <c r="BT2525" s="21">
        <v>0.24498343650000001</v>
      </c>
      <c r="BU2525" s="21">
        <v>0.23310077316666669</v>
      </c>
      <c r="BV2525" s="21">
        <v>0.24577412500000007</v>
      </c>
      <c r="BW2525" s="21">
        <v>0.22614539466666672</v>
      </c>
      <c r="BX2525" s="21">
        <v>0.18115209199999999</v>
      </c>
    </row>
    <row r="2526" spans="1:76" s="21" customFormat="1">
      <c r="A2526" s="19" t="s">
        <v>262</v>
      </c>
      <c r="B2526" s="20">
        <v>40057</v>
      </c>
      <c r="C2526" s="21">
        <v>13.240529161197692</v>
      </c>
      <c r="BQ2526" s="21">
        <v>0.23195271133333337</v>
      </c>
      <c r="BR2526" s="21">
        <v>0.2596714805</v>
      </c>
      <c r="BS2526" s="21">
        <v>0.28739918400000003</v>
      </c>
      <c r="BT2526" s="21">
        <v>0.30545993883333339</v>
      </c>
      <c r="BU2526" s="21">
        <v>0.28698820466666669</v>
      </c>
      <c r="BV2526" s="21">
        <v>0.26931609333333334</v>
      </c>
      <c r="BW2526" s="21">
        <v>0.23392719900000003</v>
      </c>
      <c r="BX2526" s="21">
        <v>0.18738378950000001</v>
      </c>
    </row>
    <row r="2527" spans="1:76" s="21" customFormat="1">
      <c r="A2527" s="19" t="s">
        <v>262</v>
      </c>
      <c r="B2527" s="20">
        <v>40239</v>
      </c>
      <c r="C2527" s="21">
        <v>13.738828645758895</v>
      </c>
      <c r="BQ2527" s="21">
        <v>0.18764511875000003</v>
      </c>
      <c r="BR2527" s="21">
        <v>0.22360804400000001</v>
      </c>
      <c r="BS2527" s="21">
        <v>0.26407387324999998</v>
      </c>
      <c r="BT2527" s="21">
        <v>0.29390561225</v>
      </c>
      <c r="BU2527" s="21">
        <v>0.27582028800000002</v>
      </c>
      <c r="BV2527" s="21">
        <v>0.25656233250000005</v>
      </c>
      <c r="BW2527" s="21">
        <v>0.24697355925000003</v>
      </c>
      <c r="BX2527" s="21">
        <v>0.20455111100000001</v>
      </c>
    </row>
    <row r="2528" spans="1:76" s="21" customFormat="1">
      <c r="A2528" s="19" t="s">
        <v>262</v>
      </c>
      <c r="B2528" s="20">
        <v>40457</v>
      </c>
      <c r="C2528" s="21">
        <v>14.335692863530006</v>
      </c>
      <c r="BQ2528" s="21">
        <v>0.17119031033333335</v>
      </c>
      <c r="BR2528" s="21">
        <v>0.21344970700000002</v>
      </c>
      <c r="BS2528" s="21">
        <v>0.26794467316666665</v>
      </c>
      <c r="BT2528" s="21">
        <v>0.29065574850000003</v>
      </c>
      <c r="BU2528" s="21">
        <v>0.27033014016666668</v>
      </c>
      <c r="BV2528" s="21">
        <v>0.2451755246666667</v>
      </c>
      <c r="BW2528" s="21">
        <v>0.22924114116666669</v>
      </c>
      <c r="BX2528" s="21">
        <v>0.21415998650000001</v>
      </c>
    </row>
    <row r="2529" spans="1:76" s="21" customFormat="1">
      <c r="A2529" s="19" t="s">
        <v>262</v>
      </c>
      <c r="B2529" s="20">
        <v>40618</v>
      </c>
      <c r="C2529" s="21">
        <v>14.776496253718765</v>
      </c>
      <c r="BQ2529" s="21">
        <v>7.9876956500000013E-2</v>
      </c>
      <c r="BR2529" s="21">
        <v>0.16052271633333334</v>
      </c>
      <c r="BS2529" s="21">
        <v>0.22154868016666671</v>
      </c>
      <c r="BT2529" s="21">
        <v>0.23558451783333334</v>
      </c>
      <c r="BU2529" s="21">
        <v>0.20277764583333335</v>
      </c>
      <c r="BV2529" s="21">
        <v>0.18048201700000002</v>
      </c>
      <c r="BW2529" s="21">
        <v>0.2232104661666667</v>
      </c>
      <c r="BX2529" s="21">
        <v>0.16330129399999999</v>
      </c>
    </row>
    <row r="2530" spans="1:76" s="21" customFormat="1">
      <c r="A2530" s="19" t="s">
        <v>262</v>
      </c>
      <c r="B2530" s="20">
        <v>40784</v>
      </c>
      <c r="C2530" s="21">
        <v>15.230989190186675</v>
      </c>
      <c r="BQ2530" s="21">
        <v>0.21534825283333334</v>
      </c>
      <c r="BR2530" s="21">
        <v>0.24635038950000002</v>
      </c>
      <c r="BS2530" s="21">
        <v>0.28620645049999999</v>
      </c>
      <c r="BT2530" s="21">
        <v>0.30041204049999998</v>
      </c>
      <c r="BU2530" s="21">
        <v>0.2788266911666667</v>
      </c>
      <c r="BV2530" s="21">
        <v>0.26754709533333337</v>
      </c>
      <c r="BW2530" s="21">
        <v>0.22656977550000001</v>
      </c>
      <c r="BX2530" s="21">
        <v>0.20126774350000001</v>
      </c>
    </row>
    <row r="2531" spans="1:76" s="21" customFormat="1">
      <c r="A2531" s="19" t="s">
        <v>262</v>
      </c>
      <c r="B2531" s="20">
        <v>40971</v>
      </c>
      <c r="C2531" s="21">
        <v>15.742978221027032</v>
      </c>
      <c r="BQ2531" s="21">
        <v>0.10971762983333334</v>
      </c>
      <c r="BR2531" s="21">
        <v>0.15279898516666671</v>
      </c>
      <c r="BS2531" s="21">
        <v>0.21009933200000006</v>
      </c>
      <c r="BT2531" s="21">
        <v>0.22888823500000002</v>
      </c>
      <c r="BU2531" s="21">
        <v>0.20113372850000003</v>
      </c>
      <c r="BV2531" s="21">
        <v>0.20321542816666671</v>
      </c>
      <c r="BW2531" s="21">
        <v>0.22101262016666667</v>
      </c>
      <c r="BX2531" s="21">
        <v>0.19735450550000003</v>
      </c>
    </row>
    <row r="2532" spans="1:76" s="21" customFormat="1">
      <c r="A2532" s="19" t="s">
        <v>261</v>
      </c>
      <c r="B2532" s="20">
        <v>36271</v>
      </c>
      <c r="C2532" s="21">
        <v>2.8748047186223276</v>
      </c>
      <c r="BQ2532" s="21">
        <v>7.0989277389277392E-2</v>
      </c>
      <c r="BS2532" s="21">
        <v>0.16759766899766901</v>
      </c>
      <c r="BT2532" s="21">
        <v>0.19407552447552448</v>
      </c>
      <c r="BU2532" s="21">
        <v>0.18648997668997669</v>
      </c>
      <c r="BV2532" s="21">
        <v>0.24889184149184151</v>
      </c>
      <c r="BW2532" s="21">
        <v>0.23744195804195808</v>
      </c>
      <c r="BX2532" s="21">
        <v>0.20781538461538462</v>
      </c>
    </row>
    <row r="2533" spans="1:76" s="21" customFormat="1">
      <c r="A2533" s="19" t="s">
        <v>261</v>
      </c>
      <c r="B2533" s="20">
        <v>36355</v>
      </c>
      <c r="C2533" s="21">
        <v>3.1047890961121141</v>
      </c>
      <c r="BQ2533" s="21">
        <v>0.19736736596736595</v>
      </c>
      <c r="BS2533" s="21">
        <v>0.27078974358974356</v>
      </c>
      <c r="BT2533" s="21">
        <v>0.30327878787878787</v>
      </c>
      <c r="BU2533" s="21">
        <v>0.28939580419580424</v>
      </c>
      <c r="BV2533" s="21">
        <v>0.27336596736596736</v>
      </c>
      <c r="BW2533" s="21">
        <v>0.23415011655011653</v>
      </c>
      <c r="BX2533" s="21">
        <v>0.20717132867132865</v>
      </c>
    </row>
    <row r="2534" spans="1:76" s="21" customFormat="1">
      <c r="A2534" s="19" t="s">
        <v>261</v>
      </c>
      <c r="B2534" s="20">
        <v>36501</v>
      </c>
      <c r="C2534" s="21">
        <v>3.5045238474634091</v>
      </c>
      <c r="BQ2534" s="21">
        <v>7.4853613053613058E-2</v>
      </c>
      <c r="BS2534" s="21">
        <v>0.20180419580419581</v>
      </c>
      <c r="BT2534" s="21">
        <v>0.26620979020979019</v>
      </c>
      <c r="BU2534" s="21">
        <v>0.26563729603729608</v>
      </c>
      <c r="BV2534" s="21">
        <v>0.2780890442890443</v>
      </c>
      <c r="BW2534" s="21">
        <v>0.24674498834498837</v>
      </c>
      <c r="BX2534" s="21">
        <v>0.20674195804195805</v>
      </c>
    </row>
    <row r="2535" spans="1:76" s="21" customFormat="1">
      <c r="A2535" s="19" t="s">
        <v>261</v>
      </c>
      <c r="B2535" s="20">
        <v>36605</v>
      </c>
      <c r="C2535" s="21">
        <v>3.789266410069811</v>
      </c>
      <c r="BQ2535" s="21">
        <v>3.5208391608391613E-2</v>
      </c>
      <c r="BS2535" s="21">
        <v>0.14569976689976691</v>
      </c>
      <c r="BT2535" s="21">
        <v>0.1925011655011655</v>
      </c>
      <c r="BU2535" s="21">
        <v>0.16960139860139864</v>
      </c>
      <c r="BV2535" s="21">
        <v>0.25204055944055942</v>
      </c>
      <c r="BW2535" s="21">
        <v>0.23071515151515151</v>
      </c>
      <c r="BX2535" s="21">
        <v>0.20051608391608394</v>
      </c>
    </row>
    <row r="2536" spans="1:76" s="21" customFormat="1">
      <c r="A2536" s="19" t="s">
        <v>261</v>
      </c>
      <c r="B2536" s="20">
        <v>36697</v>
      </c>
      <c r="C2536" s="21">
        <v>4.0411540616062434</v>
      </c>
      <c r="BQ2536" s="21">
        <v>0.14326666666666668</v>
      </c>
      <c r="BS2536" s="21">
        <v>0.20149763440860216</v>
      </c>
      <c r="BT2536" s="21">
        <v>0.20955225806451616</v>
      </c>
      <c r="BU2536" s="21">
        <v>0.18565247311827959</v>
      </c>
      <c r="BV2536" s="21">
        <v>0.23794150537634409</v>
      </c>
      <c r="BW2536" s="21">
        <v>0.23648903225806453</v>
      </c>
      <c r="BX2536" s="21">
        <v>0.18677483870967743</v>
      </c>
    </row>
    <row r="2537" spans="1:76" s="21" customFormat="1">
      <c r="A2537" s="19" t="s">
        <v>261</v>
      </c>
      <c r="B2537" s="20">
        <v>36775</v>
      </c>
      <c r="C2537" s="21">
        <v>4.2547109835610453</v>
      </c>
      <c r="BQ2537" s="21">
        <v>0.17654150537634408</v>
      </c>
      <c r="BS2537" s="21">
        <v>0.27530967741935486</v>
      </c>
      <c r="BT2537" s="21">
        <v>0.30871655913978491</v>
      </c>
      <c r="BU2537" s="21">
        <v>0.28851397849462362</v>
      </c>
      <c r="BV2537" s="21">
        <v>0.27266881720430108</v>
      </c>
      <c r="BW2537" s="21">
        <v>0.23886580645161293</v>
      </c>
      <c r="BX2537" s="21">
        <v>0.18776516129032256</v>
      </c>
    </row>
    <row r="2538" spans="1:76" s="21" customFormat="1">
      <c r="A2538" s="19" t="s">
        <v>261</v>
      </c>
      <c r="B2538" s="20">
        <v>36817</v>
      </c>
      <c r="C2538" s="21">
        <v>4.3697031723059379</v>
      </c>
      <c r="BQ2538" s="21">
        <v>8.9357734204793024E-2</v>
      </c>
      <c r="BS2538" s="21">
        <v>0.20814466230936821</v>
      </c>
      <c r="BT2538" s="21">
        <v>0.28399172113289767</v>
      </c>
      <c r="BU2538" s="21">
        <v>0.27248758169934639</v>
      </c>
      <c r="BV2538" s="21">
        <v>0.28131633986928101</v>
      </c>
      <c r="BW2538" s="21">
        <v>0.23958039215686275</v>
      </c>
      <c r="BX2538" s="21">
        <v>0.18961764705882356</v>
      </c>
    </row>
    <row r="2539" spans="1:76" s="21" customFormat="1">
      <c r="A2539" s="19" t="s">
        <v>261</v>
      </c>
      <c r="B2539" s="20">
        <v>36845</v>
      </c>
      <c r="C2539" s="21">
        <v>4.4463646314692005</v>
      </c>
      <c r="BQ2539" s="21">
        <v>0.10906460539193878</v>
      </c>
      <c r="BS2539" s="21">
        <v>0.21431044576919653</v>
      </c>
      <c r="BT2539" s="21">
        <v>0.25492041996618914</v>
      </c>
      <c r="BU2539" s="21">
        <v>0.25529830056054809</v>
      </c>
      <c r="BV2539" s="21">
        <v>0.24291356882284898</v>
      </c>
      <c r="BW2539" s="21">
        <v>0.2402623098140404</v>
      </c>
      <c r="BX2539" s="21">
        <v>0.17090293620428862</v>
      </c>
    </row>
    <row r="2540" spans="1:76" s="21" customFormat="1">
      <c r="A2540" s="19" t="s">
        <v>261</v>
      </c>
      <c r="B2540" s="20">
        <v>36871</v>
      </c>
      <c r="C2540" s="21">
        <v>4.5175502721208005</v>
      </c>
      <c r="BQ2540" s="21">
        <v>7.5829397633241383E-2</v>
      </c>
      <c r="BS2540" s="21">
        <v>0.16633179998220482</v>
      </c>
      <c r="BT2540" s="21">
        <v>0.21168356615357239</v>
      </c>
      <c r="BU2540" s="21">
        <v>0.20743545689118248</v>
      </c>
      <c r="BV2540" s="21">
        <v>0.24102416585105435</v>
      </c>
      <c r="BW2540" s="21">
        <v>0.23233291218079899</v>
      </c>
      <c r="BX2540" s="21">
        <v>0.18576827119850517</v>
      </c>
    </row>
    <row r="2541" spans="1:76" s="21" customFormat="1">
      <c r="A2541" s="19" t="s">
        <v>261</v>
      </c>
      <c r="B2541" s="20">
        <v>36906</v>
      </c>
      <c r="C2541" s="21">
        <v>4.6133770960748786</v>
      </c>
      <c r="BQ2541" s="21">
        <v>5.9903559035501375E-2</v>
      </c>
      <c r="BS2541" s="21">
        <v>0.15820736720348783</v>
      </c>
      <c r="BT2541" s="21">
        <v>0.20546682089153837</v>
      </c>
      <c r="BU2541" s="21">
        <v>0.18964459471483228</v>
      </c>
      <c r="BV2541" s="21">
        <v>0.22741436960583683</v>
      </c>
      <c r="BW2541" s="21">
        <v>0.22464121363110601</v>
      </c>
      <c r="BX2541" s="21">
        <v>0.17839959960850607</v>
      </c>
    </row>
    <row r="2542" spans="1:76" s="21" customFormat="1">
      <c r="A2542" s="19" t="s">
        <v>261</v>
      </c>
      <c r="B2542" s="20">
        <v>36956</v>
      </c>
      <c r="C2542" s="21">
        <v>4.7502725588664179</v>
      </c>
      <c r="BQ2542" s="21">
        <v>5.5820010677106513E-2</v>
      </c>
      <c r="BS2542" s="21">
        <v>0.15530621941453865</v>
      </c>
      <c r="BT2542" s="21">
        <v>0.20026182044665894</v>
      </c>
      <c r="BU2542" s="21">
        <v>0.17476097517572739</v>
      </c>
      <c r="BV2542" s="21">
        <v>0.17057990924459468</v>
      </c>
      <c r="BW2542" s="21">
        <v>0.22264819823827739</v>
      </c>
      <c r="BX2542" s="21">
        <v>0.17349934157843222</v>
      </c>
    </row>
    <row r="2543" spans="1:76" s="21" customFormat="1">
      <c r="A2543" s="19" t="s">
        <v>261</v>
      </c>
      <c r="B2543" s="20">
        <v>36985</v>
      </c>
      <c r="C2543" s="21">
        <v>4.8296719272855109</v>
      </c>
      <c r="BQ2543" s="21">
        <v>6.0836070824806472E-2</v>
      </c>
      <c r="BS2543" s="21">
        <v>0.15637281786635823</v>
      </c>
      <c r="BT2543" s="21">
        <v>0.18716399145831478</v>
      </c>
      <c r="BU2543" s="21">
        <v>0.17198781920099651</v>
      </c>
      <c r="BV2543" s="21">
        <v>0.16246766616246996</v>
      </c>
      <c r="BW2543" s="21">
        <v>0.22052719103123053</v>
      </c>
      <c r="BX2543" s="21">
        <v>0.17267653705845715</v>
      </c>
    </row>
    <row r="2544" spans="1:76" s="21" customFormat="1">
      <c r="A2544" s="19" t="s">
        <v>261</v>
      </c>
      <c r="B2544" s="20">
        <v>37012</v>
      </c>
      <c r="C2544" s="21">
        <v>4.9035954771929422</v>
      </c>
      <c r="BQ2544" s="21">
        <v>5.6380736720348788E-2</v>
      </c>
      <c r="BS2544" s="21">
        <v>0.15392268885132129</v>
      </c>
      <c r="BT2544" s="21">
        <v>0.19786654506628701</v>
      </c>
      <c r="BU2544" s="21">
        <v>0.17327992703977221</v>
      </c>
      <c r="BV2544" s="21">
        <v>0.15664708603968325</v>
      </c>
      <c r="BW2544" s="21">
        <v>0.22008836195391046</v>
      </c>
      <c r="BX2544" s="21">
        <v>0.1723839843402438</v>
      </c>
    </row>
    <row r="2545" spans="1:76" s="21" customFormat="1">
      <c r="A2545" s="19" t="s">
        <v>261</v>
      </c>
      <c r="B2545" s="20">
        <v>37145</v>
      </c>
      <c r="C2545" s="21">
        <v>5.2677374082184363</v>
      </c>
      <c r="BQ2545" s="21">
        <v>0.1767539905685559</v>
      </c>
      <c r="BS2545" s="21">
        <v>0.22714010143251176</v>
      </c>
      <c r="BT2545" s="21">
        <v>0.25643803719192099</v>
      </c>
      <c r="BU2545" s="21">
        <v>0.21479193878458935</v>
      </c>
      <c r="BV2545" s="21">
        <v>0.19859792686182043</v>
      </c>
      <c r="BW2545" s="21">
        <v>0.23380786546845803</v>
      </c>
      <c r="BX2545" s="21">
        <v>0.17660771420944921</v>
      </c>
    </row>
    <row r="2546" spans="1:76" s="21" customFormat="1">
      <c r="A2546" s="19" t="s">
        <v>261</v>
      </c>
      <c r="B2546" s="20">
        <v>37279</v>
      </c>
      <c r="C2546" s="21">
        <v>5.6346172484997625</v>
      </c>
      <c r="BQ2546" s="21">
        <v>5.7325438206246103E-2</v>
      </c>
      <c r="BS2546" s="21">
        <v>0.15069851410267818</v>
      </c>
      <c r="BT2546" s="21">
        <v>0.19605028027404572</v>
      </c>
      <c r="BU2546" s="21">
        <v>0.18173957647477532</v>
      </c>
      <c r="BV2546" s="21">
        <v>0.16156562861464543</v>
      </c>
      <c r="BW2546" s="21">
        <v>0.17269482160334548</v>
      </c>
      <c r="BX2546" s="21">
        <v>0.21833914049292638</v>
      </c>
    </row>
    <row r="2547" spans="1:76" s="21" customFormat="1">
      <c r="A2547" s="19" t="s">
        <v>261</v>
      </c>
      <c r="B2547" s="20">
        <v>37326</v>
      </c>
      <c r="C2547" s="21">
        <v>5.7632989835238089</v>
      </c>
      <c r="BQ2547" s="21">
        <v>5.922703087463297E-2</v>
      </c>
      <c r="BS2547" s="21">
        <v>0.15666537058457156</v>
      </c>
      <c r="BT2547" s="21">
        <v>0.19885391049025714</v>
      </c>
      <c r="BU2547" s="21">
        <v>0.18027681288370853</v>
      </c>
      <c r="BV2547" s="21">
        <v>0.12847669721505472</v>
      </c>
      <c r="BW2547" s="21">
        <v>0.21798563929175194</v>
      </c>
      <c r="BX2547" s="21">
        <v>0.16452163003825959</v>
      </c>
    </row>
    <row r="2548" spans="1:76" s="21" customFormat="1">
      <c r="A2548" s="19" t="s">
        <v>261</v>
      </c>
      <c r="B2548" s="20">
        <v>37517</v>
      </c>
      <c r="C2548" s="21">
        <v>6.2862396513874899</v>
      </c>
      <c r="BQ2548" s="21">
        <v>0.17191594266666665</v>
      </c>
      <c r="BS2548" s="21">
        <v>0.22103640399999999</v>
      </c>
      <c r="BT2548" s="21">
        <v>0.2384765213333333</v>
      </c>
      <c r="BU2548" s="21">
        <v>0.21348123866666666</v>
      </c>
      <c r="BV2548" s="21">
        <v>0.17782123866666666</v>
      </c>
      <c r="BW2548" s="21">
        <v>0.21293920666666666</v>
      </c>
      <c r="BX2548" s="21">
        <v>0.18529081999999997</v>
      </c>
    </row>
    <row r="2549" spans="1:76" s="21" customFormat="1">
      <c r="A2549" s="19" t="s">
        <v>261</v>
      </c>
      <c r="B2549" s="20">
        <v>37599</v>
      </c>
      <c r="C2549" s="21">
        <v>6.5107482103656142</v>
      </c>
      <c r="BQ2549" s="21">
        <v>7.2220092E-2</v>
      </c>
      <c r="BS2549" s="21">
        <v>0.15911637999999997</v>
      </c>
      <c r="BT2549" s="21">
        <v>0.1929886253333333</v>
      </c>
      <c r="BU2549" s="21">
        <v>0.18415445466666666</v>
      </c>
      <c r="BV2549" s="21">
        <v>0.13525746266666666</v>
      </c>
      <c r="BW2549" s="21">
        <v>0.19882260133333332</v>
      </c>
      <c r="BX2549" s="21">
        <v>0.188264864</v>
      </c>
    </row>
    <row r="2550" spans="1:76" s="21" customFormat="1">
      <c r="A2550" s="19" t="s">
        <v>261</v>
      </c>
      <c r="B2550" s="20">
        <v>37649</v>
      </c>
      <c r="C2550" s="21">
        <v>6.6476436731571535</v>
      </c>
      <c r="BQ2550" s="21">
        <v>6.5032561666666669E-2</v>
      </c>
      <c r="BS2550" s="21">
        <v>0.15702045766666667</v>
      </c>
      <c r="BT2550" s="21">
        <v>0.18974692066666668</v>
      </c>
      <c r="BU2550" s="21">
        <v>0.17609972650000003</v>
      </c>
      <c r="BV2550" s="21">
        <v>0.125160625</v>
      </c>
      <c r="BW2550" s="21">
        <v>0.1840646846666667</v>
      </c>
      <c r="BX2550" s="21">
        <v>0.19137743650000003</v>
      </c>
    </row>
    <row r="2551" spans="1:76" s="21" customFormat="1">
      <c r="A2551" s="19" t="s">
        <v>261</v>
      </c>
      <c r="B2551" s="20">
        <v>37677</v>
      </c>
      <c r="C2551" s="21">
        <v>6.7243051323204162</v>
      </c>
      <c r="BQ2551" s="21">
        <v>6.5072766166666671E-2</v>
      </c>
      <c r="BS2551" s="21">
        <v>0.15677923066666669</v>
      </c>
      <c r="BT2551" s="21">
        <v>0.18718276700000003</v>
      </c>
      <c r="BU2551" s="21">
        <v>0.17030581133333336</v>
      </c>
      <c r="BV2551" s="21">
        <v>0.122399916</v>
      </c>
      <c r="BW2551" s="21">
        <v>0.1759925145</v>
      </c>
      <c r="BX2551" s="21">
        <v>0.153866638</v>
      </c>
    </row>
    <row r="2552" spans="1:76" s="21" customFormat="1">
      <c r="A2552" s="19" t="s">
        <v>261</v>
      </c>
      <c r="B2552" s="20">
        <v>37718</v>
      </c>
      <c r="C2552" s="21">
        <v>6.8365594118094783</v>
      </c>
      <c r="BQ2552" s="21">
        <v>6.6149353333333341E-2</v>
      </c>
      <c r="BS2552" s="21">
        <v>0.15631911250000002</v>
      </c>
      <c r="BT2552" s="21">
        <v>0.18899643666666668</v>
      </c>
      <c r="BU2552" s="21">
        <v>0.17275828583333333</v>
      </c>
      <c r="BV2552" s="21">
        <v>0.1222524995</v>
      </c>
      <c r="BW2552" s="21">
        <v>0.17039515466666666</v>
      </c>
      <c r="BX2552" s="21">
        <v>0.15388003949999998</v>
      </c>
    </row>
    <row r="2553" spans="1:76" s="21" customFormat="1">
      <c r="A2553" s="19" t="s">
        <v>261</v>
      </c>
      <c r="B2553" s="20">
        <v>37888</v>
      </c>
      <c r="C2553" s="21">
        <v>7.3020039853007122</v>
      </c>
      <c r="BQ2553" s="21">
        <v>0.19206538016666666</v>
      </c>
      <c r="BS2553" s="21">
        <v>0.24297321150000004</v>
      </c>
      <c r="BT2553" s="21">
        <v>0.2705356298333334</v>
      </c>
      <c r="BU2553" s="21">
        <v>0.24430889433333336</v>
      </c>
      <c r="BV2553" s="21">
        <v>0.19023830900000002</v>
      </c>
      <c r="BW2553" s="21">
        <v>0.1860168365</v>
      </c>
      <c r="BX2553" s="21">
        <v>0.17301738150000001</v>
      </c>
    </row>
    <row r="2554" spans="1:76" s="21" customFormat="1">
      <c r="A2554" s="19" t="s">
        <v>261</v>
      </c>
      <c r="B2554" s="20">
        <v>38020</v>
      </c>
      <c r="C2554" s="21">
        <v>7.6634080070703767</v>
      </c>
      <c r="BQ2554" s="21">
        <v>8.3191594166666674E-2</v>
      </c>
      <c r="BS2554" s="21">
        <v>0.17694848816666667</v>
      </c>
      <c r="BT2554" s="21">
        <v>0.20063787300000002</v>
      </c>
      <c r="BU2554" s="21">
        <v>0.17608632499999999</v>
      </c>
      <c r="BV2554" s="21">
        <v>0.1273182665</v>
      </c>
      <c r="BW2554" s="21">
        <v>0.17333901750000003</v>
      </c>
      <c r="BX2554" s="21">
        <v>0.119960843</v>
      </c>
    </row>
    <row r="2555" spans="1:76" s="21" customFormat="1">
      <c r="A2555" s="19" t="s">
        <v>261</v>
      </c>
      <c r="B2555" s="20">
        <v>38050</v>
      </c>
      <c r="C2555" s="21">
        <v>7.7455452847453001</v>
      </c>
      <c r="BQ2555" s="21">
        <v>8.0448753833333345E-2</v>
      </c>
      <c r="BS2555" s="21">
        <v>0.17638562516666667</v>
      </c>
      <c r="BT2555" s="21">
        <v>0.19692119033333333</v>
      </c>
      <c r="BU2555" s="21">
        <v>0.17392421633333333</v>
      </c>
      <c r="BV2555" s="21">
        <v>0.12487025916666666</v>
      </c>
      <c r="BW2555" s="21">
        <v>0.17202567050000003</v>
      </c>
      <c r="BX2555" s="21">
        <v>0.11494868200000001</v>
      </c>
    </row>
    <row r="2556" spans="1:76" s="21" customFormat="1">
      <c r="A2556" s="19" t="s">
        <v>261</v>
      </c>
      <c r="B2556" s="20">
        <v>38076</v>
      </c>
      <c r="C2556" s="21">
        <v>7.8167309253969002</v>
      </c>
      <c r="BQ2556" s="21">
        <v>8.0377279166666663E-2</v>
      </c>
      <c r="BS2556" s="21">
        <v>0.17638562516666667</v>
      </c>
      <c r="BT2556" s="21">
        <v>0.19813179250000004</v>
      </c>
      <c r="BU2556" s="21">
        <v>0.17279402316666667</v>
      </c>
      <c r="BV2556" s="21">
        <v>0.12614786883333334</v>
      </c>
      <c r="BW2556" s="21">
        <v>0.16788460699999999</v>
      </c>
      <c r="BX2556" s="21">
        <v>0.11494868200000001</v>
      </c>
    </row>
    <row r="2557" spans="1:76" s="21" customFormat="1">
      <c r="A2557" s="19" t="s">
        <v>261</v>
      </c>
      <c r="B2557" s="20">
        <v>38230</v>
      </c>
      <c r="C2557" s="21">
        <v>8.2383689507948414</v>
      </c>
      <c r="BQ2557" s="21">
        <v>0.19674697083333337</v>
      </c>
      <c r="BS2557" s="21">
        <v>0.24924064633333334</v>
      </c>
      <c r="BT2557" s="21">
        <v>0.27213934266666673</v>
      </c>
      <c r="BU2557" s="21">
        <v>0.25504796299999999</v>
      </c>
      <c r="BV2557" s="21">
        <v>0.19928878866666666</v>
      </c>
      <c r="BW2557" s="21">
        <v>0.18195618200000005</v>
      </c>
      <c r="BX2557" s="21">
        <v>0.153410987</v>
      </c>
    </row>
    <row r="2558" spans="1:76" s="21" customFormat="1">
      <c r="A2558" s="19" t="s">
        <v>261</v>
      </c>
      <c r="B2558" s="20">
        <v>38735</v>
      </c>
      <c r="C2558" s="21">
        <v>9.6210131249893891</v>
      </c>
      <c r="BQ2558" s="21">
        <v>7.3806076999999984E-2</v>
      </c>
      <c r="BR2558" s="21">
        <v>0.10197156283333335</v>
      </c>
      <c r="BS2558" s="21">
        <v>0.1645118961666667</v>
      </c>
      <c r="BT2558" s="21">
        <v>0.20156257650000001</v>
      </c>
      <c r="BU2558" s="21">
        <v>0.19778335350000001</v>
      </c>
      <c r="BV2558" s="21">
        <v>0.13962977783333333</v>
      </c>
      <c r="BW2558" s="21">
        <v>0.16861275516666666</v>
      </c>
      <c r="BX2558" s="21">
        <v>0.16186733349999999</v>
      </c>
    </row>
    <row r="2559" spans="1:76" s="21" customFormat="1">
      <c r="A2559" s="19" t="s">
        <v>261</v>
      </c>
      <c r="B2559" s="20">
        <v>38810</v>
      </c>
      <c r="C2559" s="21">
        <v>9.8263563191766998</v>
      </c>
      <c r="BQ2559" s="21">
        <v>0.10229319883333333</v>
      </c>
      <c r="BR2559" s="21">
        <v>0.13060610116666668</v>
      </c>
      <c r="BS2559" s="21">
        <v>0.17064531600000002</v>
      </c>
      <c r="BT2559" s="21">
        <v>0.20594039983333334</v>
      </c>
      <c r="BU2559" s="21">
        <v>0.18872393949999999</v>
      </c>
      <c r="BV2559" s="21">
        <v>0.14799231383333333</v>
      </c>
      <c r="BW2559" s="21">
        <v>0.17210607950000001</v>
      </c>
      <c r="BX2559" s="21">
        <v>0.16363633150000001</v>
      </c>
    </row>
    <row r="2560" spans="1:76" s="21" customFormat="1">
      <c r="A2560" s="19" t="s">
        <v>261</v>
      </c>
      <c r="B2560" s="20">
        <v>38867</v>
      </c>
      <c r="C2560" s="21">
        <v>9.9824171467590546</v>
      </c>
      <c r="BQ2560" s="21">
        <v>0.20623076566666665</v>
      </c>
      <c r="BR2560" s="21">
        <v>0.2167598775</v>
      </c>
      <c r="BS2560" s="21">
        <v>0.24738677216666671</v>
      </c>
      <c r="BT2560" s="21">
        <v>0.26494273716666666</v>
      </c>
      <c r="BU2560" s="21">
        <v>0.21478092266666668</v>
      </c>
      <c r="BV2560" s="21">
        <v>0.16171544983333336</v>
      </c>
      <c r="BW2560" s="21">
        <v>0.18450246700000003</v>
      </c>
      <c r="BX2560" s="21">
        <v>0.16909074199999999</v>
      </c>
    </row>
    <row r="2561" spans="1:76" s="21" customFormat="1">
      <c r="A2561" s="19" t="s">
        <v>261</v>
      </c>
      <c r="B2561" s="20">
        <v>38953</v>
      </c>
      <c r="C2561" s="21">
        <v>10.217877342760502</v>
      </c>
      <c r="BQ2561" s="21">
        <v>0.21486133166666668</v>
      </c>
      <c r="BR2561" s="21">
        <v>0.22927241133333334</v>
      </c>
      <c r="BS2561" s="21">
        <v>0.25201028966666672</v>
      </c>
      <c r="BT2561" s="21">
        <v>0.30396790516666666</v>
      </c>
      <c r="BU2561" s="21">
        <v>0.29663281750000003</v>
      </c>
      <c r="BV2561" s="21">
        <v>0.25062100083333333</v>
      </c>
      <c r="BW2561" s="21">
        <v>0.21403043866666668</v>
      </c>
      <c r="BX2561" s="21">
        <v>0.15649333199999999</v>
      </c>
    </row>
    <row r="2562" spans="1:76" s="21" customFormat="1">
      <c r="A2562" s="19" t="s">
        <v>261</v>
      </c>
      <c r="B2562" s="20">
        <v>39062</v>
      </c>
      <c r="C2562" s="21">
        <v>10.516309451646057</v>
      </c>
      <c r="BQ2562" s="21">
        <v>0.17047556366666669</v>
      </c>
      <c r="BR2562" s="21">
        <v>0.19817646416666668</v>
      </c>
      <c r="BS2562" s="21">
        <v>0.25056739483333335</v>
      </c>
      <c r="BT2562" s="21">
        <v>0.29363981583333337</v>
      </c>
      <c r="BU2562" s="21">
        <v>0.29150897733333331</v>
      </c>
      <c r="BV2562" s="21">
        <v>0.27580688650000007</v>
      </c>
      <c r="BW2562" s="21">
        <v>0.22996035500000001</v>
      </c>
      <c r="BX2562" s="21">
        <v>0.1785924055</v>
      </c>
    </row>
    <row r="2563" spans="1:76" s="21" customFormat="1">
      <c r="A2563" s="19" t="s">
        <v>261</v>
      </c>
      <c r="B2563" s="20">
        <v>39160</v>
      </c>
      <c r="C2563" s="21">
        <v>10.784624558717475</v>
      </c>
      <c r="BQ2563" s="21">
        <v>0.11518990899999999</v>
      </c>
      <c r="BR2563" s="21">
        <v>0.14327051866666668</v>
      </c>
      <c r="BS2563" s="21">
        <v>0.20829459666666664</v>
      </c>
      <c r="BT2563" s="21">
        <v>0.25356039650000001</v>
      </c>
      <c r="BU2563" s="21">
        <v>0.26419672033333336</v>
      </c>
      <c r="BV2563" s="21">
        <v>0.26031475250000002</v>
      </c>
      <c r="BW2563" s="21">
        <v>0.2342533021666667</v>
      </c>
      <c r="BX2563" s="21">
        <v>0.19332065400000001</v>
      </c>
    </row>
    <row r="2564" spans="1:76" s="21" customFormat="1">
      <c r="A2564" s="19" t="s">
        <v>261</v>
      </c>
      <c r="B2564" s="20">
        <v>39224</v>
      </c>
      <c r="C2564" s="21">
        <v>10.959850751090645</v>
      </c>
      <c r="BQ2564" s="21">
        <v>0.19512092216666668</v>
      </c>
      <c r="BR2564" s="21">
        <v>0.21268582150000004</v>
      </c>
      <c r="BS2564" s="21">
        <v>0.25100071000000007</v>
      </c>
      <c r="BT2564" s="21">
        <v>0.28095752966666665</v>
      </c>
      <c r="BU2564" s="21">
        <v>0.26253493433333336</v>
      </c>
      <c r="BV2564" s="21">
        <v>0.25259995566666671</v>
      </c>
      <c r="BW2564" s="21">
        <v>0.24412574050000002</v>
      </c>
      <c r="BX2564" s="21">
        <v>0.20306354450000003</v>
      </c>
    </row>
    <row r="2565" spans="1:76" s="21" customFormat="1">
      <c r="A2565" s="19" t="s">
        <v>261</v>
      </c>
      <c r="B2565" s="20">
        <v>39336</v>
      </c>
      <c r="C2565" s="21">
        <v>11.266496587743694</v>
      </c>
      <c r="BQ2565" s="21">
        <v>0.24450991683333334</v>
      </c>
      <c r="BR2565" s="21">
        <v>0.25497648833333336</v>
      </c>
      <c r="BS2565" s="21">
        <v>0.28114515066666668</v>
      </c>
      <c r="BT2565" s="21">
        <v>0.30778286550000006</v>
      </c>
      <c r="BU2565" s="21">
        <v>0.30386516033333338</v>
      </c>
      <c r="BV2565" s="21">
        <v>0.262847636</v>
      </c>
      <c r="BW2565" s="21">
        <v>0.23151939616666664</v>
      </c>
      <c r="BX2565" s="21">
        <v>0.17506781100000002</v>
      </c>
    </row>
    <row r="2566" spans="1:76" s="21" customFormat="1">
      <c r="A2566" s="19" t="s">
        <v>261</v>
      </c>
      <c r="B2566" s="20">
        <v>39541</v>
      </c>
      <c r="C2566" s="21">
        <v>11.827767985189006</v>
      </c>
      <c r="BQ2566" s="21">
        <v>0.14631265916666666</v>
      </c>
      <c r="BR2566" s="21">
        <v>0.1714896105</v>
      </c>
      <c r="BS2566" s="21">
        <v>0.20327796850000002</v>
      </c>
      <c r="BT2566" s="21">
        <v>0.198493633</v>
      </c>
      <c r="BU2566" s="21">
        <v>0.19701053366666668</v>
      </c>
      <c r="BV2566" s="21">
        <v>0.21755503316666669</v>
      </c>
      <c r="BW2566" s="21">
        <v>0.22266993900000001</v>
      </c>
    </row>
    <row r="2567" spans="1:76" s="21" customFormat="1">
      <c r="A2567" s="19" t="s">
        <v>261</v>
      </c>
      <c r="B2567" s="20">
        <v>39729</v>
      </c>
      <c r="C2567" s="21">
        <v>12.342494925285193</v>
      </c>
      <c r="BQ2567" s="21">
        <v>0.22612305883333336</v>
      </c>
      <c r="BR2567" s="21">
        <v>0.24905302533333337</v>
      </c>
      <c r="BS2567" s="21">
        <v>0.27179983800000002</v>
      </c>
      <c r="BT2567" s="21">
        <v>0.29238454200000003</v>
      </c>
      <c r="BU2567" s="21">
        <v>0.28499138116666667</v>
      </c>
      <c r="BV2567" s="21">
        <v>0.26667599783333334</v>
      </c>
      <c r="BW2567" s="21">
        <v>0.24329484749999999</v>
      </c>
    </row>
    <row r="2568" spans="1:76" s="21" customFormat="1">
      <c r="A2568" s="19" t="s">
        <v>261</v>
      </c>
      <c r="B2568" s="20">
        <v>39884</v>
      </c>
      <c r="C2568" s="21">
        <v>12.766870859938965</v>
      </c>
      <c r="BQ2568" s="21">
        <v>9.7093416833333335E-2</v>
      </c>
      <c r="BR2568" s="21">
        <v>0.12960992300000002</v>
      </c>
      <c r="BS2568" s="21">
        <v>0.18214827016666668</v>
      </c>
      <c r="BT2568" s="21">
        <v>0.21183705983333334</v>
      </c>
      <c r="BU2568" s="21">
        <v>0.20557855933333333</v>
      </c>
      <c r="BV2568" s="21">
        <v>0.23516013700000002</v>
      </c>
      <c r="BW2568" s="21">
        <v>0.19415154700000001</v>
      </c>
      <c r="BX2568" s="21">
        <v>0.17077933100000003</v>
      </c>
    </row>
    <row r="2569" spans="1:76" s="21" customFormat="1">
      <c r="A2569" s="19" t="s">
        <v>261</v>
      </c>
      <c r="B2569" s="20">
        <v>40057</v>
      </c>
      <c r="C2569" s="21">
        <v>13.240529161197692</v>
      </c>
      <c r="BQ2569" s="21">
        <v>0.24254883066666669</v>
      </c>
      <c r="BR2569" s="21">
        <v>0.2530243365</v>
      </c>
      <c r="BS2569" s="21">
        <v>0.27425677966666667</v>
      </c>
      <c r="BT2569" s="21">
        <v>0.29230413300000002</v>
      </c>
      <c r="BU2569" s="21">
        <v>0.28662189700000001</v>
      </c>
      <c r="BV2569" s="21">
        <v>0.26473278033333331</v>
      </c>
      <c r="BW2569" s="21">
        <v>0.18348395300000001</v>
      </c>
      <c r="BX2569" s="21">
        <v>0.17072572499999999</v>
      </c>
    </row>
    <row r="2570" spans="1:76" s="21" customFormat="1">
      <c r="A2570" s="19" t="s">
        <v>261</v>
      </c>
      <c r="B2570" s="20">
        <v>40239</v>
      </c>
      <c r="C2570" s="21">
        <v>13.738828645758895</v>
      </c>
      <c r="BQ2570" s="21">
        <v>0.19579323075000002</v>
      </c>
      <c r="BR2570" s="21">
        <v>0.21372443775000002</v>
      </c>
      <c r="BS2570" s="21">
        <v>0.23242623100000001</v>
      </c>
      <c r="BT2570" s="21">
        <v>0.24761013050000003</v>
      </c>
      <c r="BU2570" s="21">
        <v>0.22375546050000003</v>
      </c>
      <c r="BV2570" s="21">
        <v>0.23709665375</v>
      </c>
      <c r="BW2570" s="21">
        <v>0.23397410425000001</v>
      </c>
      <c r="BX2570" s="21">
        <v>0.16032616100000002</v>
      </c>
    </row>
    <row r="2571" spans="1:76" s="21" customFormat="1">
      <c r="A2571" s="19" t="s">
        <v>261</v>
      </c>
      <c r="B2571" s="20">
        <v>40457</v>
      </c>
      <c r="C2571" s="21">
        <v>14.335692863530006</v>
      </c>
      <c r="BQ2571" s="21">
        <v>0.12427165883333334</v>
      </c>
      <c r="BR2571" s="21">
        <v>0.150275036</v>
      </c>
      <c r="BS2571" s="21">
        <v>0.20765132466666669</v>
      </c>
      <c r="BT2571" s="21">
        <v>0.24478241400000003</v>
      </c>
      <c r="BU2571" s="21">
        <v>0.237974452</v>
      </c>
      <c r="BV2571" s="21">
        <v>0.17056490700000002</v>
      </c>
      <c r="BW2571" s="21">
        <v>0.21943571033333331</v>
      </c>
      <c r="BX2571" s="21">
        <v>0.180750047</v>
      </c>
    </row>
    <row r="2572" spans="1:76" s="21" customFormat="1">
      <c r="A2572" s="19" t="s">
        <v>261</v>
      </c>
      <c r="B2572" s="20">
        <v>40618</v>
      </c>
      <c r="C2572" s="21">
        <v>14.776496253718765</v>
      </c>
      <c r="BQ2572" s="21">
        <v>7.3252148333333336E-2</v>
      </c>
      <c r="BR2572" s="21">
        <v>0.10413813866666667</v>
      </c>
      <c r="BS2572" s="21">
        <v>0.16337723583333333</v>
      </c>
      <c r="BT2572" s="21">
        <v>0.19016683433333337</v>
      </c>
      <c r="BU2572" s="21">
        <v>0.1725885335</v>
      </c>
      <c r="BV2572" s="21">
        <v>0.12615680316666669</v>
      </c>
      <c r="BW2572" s="21">
        <v>0.15315635850000001</v>
      </c>
      <c r="BX2572" s="21">
        <v>0.123552445</v>
      </c>
    </row>
    <row r="2573" spans="1:76" s="21" customFormat="1">
      <c r="A2573" s="19" t="s">
        <v>261</v>
      </c>
      <c r="B2573" s="20">
        <v>40784</v>
      </c>
      <c r="C2573" s="21">
        <v>15.230989190186675</v>
      </c>
      <c r="BQ2573" s="21">
        <v>0.19372716616666671</v>
      </c>
      <c r="BR2573" s="21">
        <v>0.21227930933333336</v>
      </c>
      <c r="BS2573" s="21">
        <v>0.25805883333333335</v>
      </c>
      <c r="BT2573" s="21">
        <v>0.2873411108333333</v>
      </c>
      <c r="BU2573" s="21">
        <v>0.27893837033333335</v>
      </c>
      <c r="BV2573" s="21">
        <v>0.24329038033333336</v>
      </c>
      <c r="BW2573" s="21">
        <v>0.21488813466666667</v>
      </c>
      <c r="BX2573" s="21">
        <v>0.16907734050000001</v>
      </c>
    </row>
    <row r="2574" spans="1:76" s="21" customFormat="1">
      <c r="A2574" s="19" t="s">
        <v>261</v>
      </c>
      <c r="B2574" s="20">
        <v>40971</v>
      </c>
      <c r="C2574" s="21">
        <v>15.742978221027032</v>
      </c>
      <c r="BQ2574" s="21">
        <v>7.5119424000000004E-2</v>
      </c>
      <c r="BR2574" s="21">
        <v>0.1049377615</v>
      </c>
      <c r="BS2574" s="21">
        <v>0.16609327316666667</v>
      </c>
      <c r="BT2574" s="21">
        <v>0.19430343066666667</v>
      </c>
      <c r="BU2574" s="21">
        <v>0.17864154433333335</v>
      </c>
      <c r="BV2574" s="21">
        <v>0.14669236833333335</v>
      </c>
      <c r="BW2574" s="21">
        <v>0.20531946366666667</v>
      </c>
      <c r="BX2574" s="21">
        <v>0.120952554</v>
      </c>
    </row>
    <row r="2575" spans="1:76" s="21" customFormat="1">
      <c r="A2575" s="19" t="s">
        <v>273</v>
      </c>
      <c r="B2575" s="20">
        <v>36279</v>
      </c>
      <c r="C2575" s="21">
        <v>2.8967079926689738</v>
      </c>
      <c r="BQ2575" s="21">
        <v>0.13754172494172495</v>
      </c>
      <c r="BS2575" s="21">
        <v>0.24602937062937061</v>
      </c>
      <c r="BT2575" s="21">
        <v>0.26950163170163172</v>
      </c>
      <c r="BU2575" s="21">
        <v>0.25132494172494174</v>
      </c>
      <c r="BV2575" s="21">
        <v>0.24517062937062939</v>
      </c>
      <c r="BW2575" s="21">
        <v>0.2536149184149184</v>
      </c>
      <c r="BX2575" s="21">
        <v>0.23457948717948718</v>
      </c>
    </row>
    <row r="2576" spans="1:76" s="21" customFormat="1">
      <c r="A2576" s="19" t="s">
        <v>273</v>
      </c>
      <c r="B2576" s="20">
        <v>36349</v>
      </c>
      <c r="C2576" s="21">
        <v>3.088361640577129</v>
      </c>
      <c r="BQ2576" s="21">
        <v>0.15786526806526807</v>
      </c>
      <c r="BS2576" s="21">
        <v>0.25232680652680656</v>
      </c>
      <c r="BT2576" s="21">
        <v>0.27307972027972027</v>
      </c>
      <c r="BU2576" s="21">
        <v>0.25375804195804197</v>
      </c>
      <c r="BV2576" s="21">
        <v>0.24102004662004664</v>
      </c>
      <c r="BW2576" s="21">
        <v>0.2570498834498835</v>
      </c>
      <c r="BX2576" s="21">
        <v>0.23529510489510488</v>
      </c>
    </row>
    <row r="2577" spans="1:76" s="21" customFormat="1">
      <c r="A2577" s="19" t="s">
        <v>273</v>
      </c>
      <c r="B2577" s="20">
        <v>36431</v>
      </c>
      <c r="C2577" s="21">
        <v>3.3128701995552539</v>
      </c>
      <c r="BQ2577" s="21">
        <v>0.14197855477855478</v>
      </c>
      <c r="BS2577" s="21">
        <v>0.26706853146853149</v>
      </c>
      <c r="BT2577" s="21">
        <v>0.27365221445221444</v>
      </c>
      <c r="BU2577" s="21">
        <v>0.25347179487179489</v>
      </c>
      <c r="BV2577" s="21">
        <v>0.2428806526806527</v>
      </c>
      <c r="BW2577" s="21">
        <v>0.25175431235431239</v>
      </c>
      <c r="BX2577" s="21">
        <v>0.23329137529137525</v>
      </c>
    </row>
    <row r="2578" spans="1:76" s="21" customFormat="1">
      <c r="A2578" s="19" t="s">
        <v>273</v>
      </c>
      <c r="B2578" s="20">
        <v>36509</v>
      </c>
      <c r="C2578" s="21">
        <v>3.5264271215100553</v>
      </c>
      <c r="BQ2578" s="21">
        <v>0.13367738927738929</v>
      </c>
      <c r="BS2578" s="21">
        <v>0.25762237762237766</v>
      </c>
      <c r="BT2578" s="21">
        <v>0.27336596736596736</v>
      </c>
      <c r="BU2578" s="21">
        <v>0.25089557109557109</v>
      </c>
      <c r="BV2578" s="21">
        <v>0.23486573426573429</v>
      </c>
      <c r="BW2578" s="21">
        <v>0.2544736596736597</v>
      </c>
      <c r="BX2578" s="21">
        <v>0.23486573426573423</v>
      </c>
    </row>
    <row r="2579" spans="1:76" s="21" customFormat="1">
      <c r="A2579" s="19" t="s">
        <v>273</v>
      </c>
      <c r="B2579" s="20">
        <v>36592</v>
      </c>
      <c r="C2579" s="21">
        <v>3.7536735897440106</v>
      </c>
      <c r="BQ2579" s="21">
        <v>0.11550069930069932</v>
      </c>
      <c r="BS2579" s="21">
        <v>0.24846247086247086</v>
      </c>
      <c r="BT2579" s="21">
        <v>0.26735477855477857</v>
      </c>
      <c r="BU2579" s="21">
        <v>0.25060932400932406</v>
      </c>
      <c r="BV2579" s="21">
        <v>0.23644009324009327</v>
      </c>
      <c r="BW2579" s="21">
        <v>0.25089557109557109</v>
      </c>
      <c r="BX2579" s="21">
        <v>0.2383006993006993</v>
      </c>
    </row>
    <row r="2580" spans="1:76" s="21" customFormat="1">
      <c r="A2580" s="19" t="s">
        <v>273</v>
      </c>
      <c r="B2580" s="20">
        <v>36675</v>
      </c>
      <c r="C2580" s="21">
        <v>3.9809200579779662</v>
      </c>
      <c r="BQ2580" s="21">
        <v>0.11646193548387097</v>
      </c>
      <c r="BS2580" s="21">
        <v>0.25325849462365591</v>
      </c>
      <c r="BT2580" s="21">
        <v>0.2691036559139785</v>
      </c>
      <c r="BU2580" s="21">
        <v>0.24586408602150542</v>
      </c>
      <c r="BV2580" s="21">
        <v>0.23635698924731185</v>
      </c>
      <c r="BW2580" s="21">
        <v>0.24982537634408605</v>
      </c>
      <c r="BX2580" s="21">
        <v>0.23252774193548389</v>
      </c>
    </row>
    <row r="2581" spans="1:76" s="21" customFormat="1">
      <c r="A2581" s="19" t="s">
        <v>273</v>
      </c>
      <c r="B2581" s="20">
        <v>36759</v>
      </c>
      <c r="C2581" s="21">
        <v>4.2109044354677527</v>
      </c>
      <c r="BQ2581" s="21">
        <v>0.13151483870967742</v>
      </c>
      <c r="BS2581" s="21">
        <v>0.25893634408602151</v>
      </c>
      <c r="BT2581" s="21">
        <v>0.26580258064516132</v>
      </c>
      <c r="BU2581" s="21">
        <v>0.24876903225806454</v>
      </c>
      <c r="BV2581" s="21">
        <v>0.23556473118279575</v>
      </c>
      <c r="BW2581" s="21">
        <v>0.24771268817204303</v>
      </c>
      <c r="BX2581" s="21">
        <v>0.23886580645161293</v>
      </c>
    </row>
    <row r="2582" spans="1:76" s="21" customFormat="1">
      <c r="A2582" s="19" t="s">
        <v>273</v>
      </c>
      <c r="B2582" s="20">
        <v>36836</v>
      </c>
      <c r="C2582" s="21">
        <v>4.4217234481667234</v>
      </c>
      <c r="BQ2582" s="21">
        <v>0.18337299581813327</v>
      </c>
      <c r="BS2582" s="21">
        <v>0.24192620339887885</v>
      </c>
      <c r="BT2582" s="21">
        <v>0.2319489367381439</v>
      </c>
      <c r="BU2582" s="21">
        <v>0.23090062283121271</v>
      </c>
      <c r="BV2582" s="21">
        <v>0.20716728356615358</v>
      </c>
      <c r="BW2582" s="21">
        <v>0.23204035946258564</v>
      </c>
      <c r="BX2582" s="21">
        <v>0.22629291751935221</v>
      </c>
    </row>
    <row r="2583" spans="1:76" s="21" customFormat="1">
      <c r="A2583" s="19" t="s">
        <v>273</v>
      </c>
      <c r="B2583" s="20">
        <v>36899</v>
      </c>
      <c r="C2583" s="21">
        <v>4.5942117312840631</v>
      </c>
      <c r="BQ2583" s="21">
        <v>0.14270816798647565</v>
      </c>
      <c r="BS2583" s="21">
        <v>0.21524905240679773</v>
      </c>
      <c r="BT2583" s="21">
        <v>0.23205254915917783</v>
      </c>
      <c r="BU2583" s="21">
        <v>0.2148528872675505</v>
      </c>
      <c r="BV2583" s="21">
        <v>0.19892704866981048</v>
      </c>
      <c r="BW2583" s="21">
        <v>0.2310956579766883</v>
      </c>
      <c r="BX2583" s="21">
        <v>0.22105134798469614</v>
      </c>
    </row>
    <row r="2584" spans="1:76" s="21" customFormat="1">
      <c r="A2584" s="19" t="s">
        <v>273</v>
      </c>
      <c r="B2584" s="20">
        <v>36949</v>
      </c>
      <c r="C2584" s="21">
        <v>4.7311071940756024</v>
      </c>
      <c r="BQ2584" s="21">
        <v>0.15423962096271912</v>
      </c>
      <c r="BS2584" s="21">
        <v>0.20987339620962719</v>
      </c>
      <c r="BT2584" s="21">
        <v>0.2271096271910312</v>
      </c>
      <c r="BU2584" s="21">
        <v>0.18346441854257498</v>
      </c>
      <c r="BV2584" s="21">
        <v>0.18648136844915028</v>
      </c>
      <c r="BW2584" s="21">
        <v>0.22607959782898834</v>
      </c>
      <c r="BX2584" s="21">
        <v>0.21446891182489547</v>
      </c>
    </row>
    <row r="2585" spans="1:76" s="21" customFormat="1">
      <c r="A2585" s="19" t="s">
        <v>273</v>
      </c>
      <c r="B2585" s="20">
        <v>37007</v>
      </c>
      <c r="C2585" s="21">
        <v>4.8899059309137876</v>
      </c>
      <c r="BQ2585" s="21">
        <v>0.13042095382151439</v>
      </c>
      <c r="BS2585" s="21">
        <v>0.1944960939585372</v>
      </c>
      <c r="BT2585" s="21">
        <v>0.2155233205801228</v>
      </c>
      <c r="BU2585" s="21">
        <v>0.17546797757807631</v>
      </c>
      <c r="BV2585" s="21">
        <v>0.17586414271732356</v>
      </c>
      <c r="BW2585" s="21">
        <v>0.2080144674793131</v>
      </c>
      <c r="BX2585" s="21">
        <v>0.21063525224664112</v>
      </c>
    </row>
    <row r="2586" spans="1:76" s="21" customFormat="1">
      <c r="A2586" s="19" t="s">
        <v>273</v>
      </c>
      <c r="B2586" s="20">
        <v>37138</v>
      </c>
      <c r="C2586" s="21">
        <v>5.2485720434276208</v>
      </c>
      <c r="BQ2586" s="21">
        <v>0.18775519174303765</v>
      </c>
      <c r="BS2586" s="21">
        <v>0.22860895987187471</v>
      </c>
      <c r="BT2586" s="21">
        <v>0.23439906575318084</v>
      </c>
      <c r="BU2586" s="21">
        <v>0.17908831746596673</v>
      </c>
      <c r="BV2586" s="21">
        <v>0.16510673547468638</v>
      </c>
      <c r="BW2586" s="21">
        <v>0.20135279829166297</v>
      </c>
      <c r="BX2586" s="21">
        <v>0.20244987098496303</v>
      </c>
    </row>
    <row r="2587" spans="1:76" s="21" customFormat="1">
      <c r="A2587" s="19" t="s">
        <v>273</v>
      </c>
      <c r="B2587" s="20">
        <v>37264</v>
      </c>
      <c r="C2587" s="21">
        <v>5.5935486096623004</v>
      </c>
      <c r="BQ2587" s="21">
        <v>0.14774251267906394</v>
      </c>
      <c r="BS2587" s="21">
        <v>0.22536650057834326</v>
      </c>
      <c r="BT2587" s="21">
        <v>0.25715722929086215</v>
      </c>
      <c r="BU2587" s="21">
        <v>0.22412924637423259</v>
      </c>
      <c r="BV2587" s="21">
        <v>0.19606246997063792</v>
      </c>
      <c r="BW2587" s="21">
        <v>0.16608191120206425</v>
      </c>
      <c r="BX2587" s="21">
        <v>0.181666438295222</v>
      </c>
    </row>
    <row r="2588" spans="1:76" s="21" customFormat="1">
      <c r="A2588" s="19" t="s">
        <v>273</v>
      </c>
      <c r="B2588" s="20">
        <v>37312</v>
      </c>
      <c r="C2588" s="21">
        <v>5.724968253942178</v>
      </c>
      <c r="BQ2588" s="21">
        <v>0.12388727644808256</v>
      </c>
      <c r="BS2588" s="21">
        <v>0.19886000533855322</v>
      </c>
      <c r="BT2588" s="21">
        <v>0.21115940920010678</v>
      </c>
      <c r="BU2588" s="21">
        <v>0.17601651392472639</v>
      </c>
      <c r="BV2588" s="21">
        <v>0.15715905329655663</v>
      </c>
      <c r="BW2588" s="21">
        <v>0.18721884509297979</v>
      </c>
      <c r="BX2588" s="21">
        <v>0.19058929620072962</v>
      </c>
    </row>
    <row r="2589" spans="1:76" s="21" customFormat="1">
      <c r="A2589" s="19" t="s">
        <v>273</v>
      </c>
      <c r="B2589" s="20">
        <v>37508</v>
      </c>
      <c r="C2589" s="21">
        <v>6.2615984680850127</v>
      </c>
      <c r="BQ2589" s="21">
        <v>0.13702619866666665</v>
      </c>
      <c r="BS2589" s="21">
        <v>0.18398804133333332</v>
      </c>
      <c r="BT2589" s="21">
        <v>0.19479539866666662</v>
      </c>
      <c r="BU2589" s="21">
        <v>0.15558841733333331</v>
      </c>
      <c r="BV2589" s="21">
        <v>0.13371219599999998</v>
      </c>
      <c r="BW2589" s="21">
        <v>0.15511295066666667</v>
      </c>
      <c r="BX2589" s="21">
        <v>0.15314927333333331</v>
      </c>
    </row>
    <row r="2590" spans="1:76" s="21" customFormat="1">
      <c r="A2590" s="19" t="s">
        <v>273</v>
      </c>
      <c r="B2590" s="20">
        <v>37601</v>
      </c>
      <c r="C2590" s="21">
        <v>6.5162240288772759</v>
      </c>
      <c r="BQ2590" s="21">
        <v>0.11730384133333331</v>
      </c>
      <c r="BS2590" s="21">
        <v>0.18003215866666666</v>
      </c>
      <c r="BT2590" s="21">
        <v>0.19075393199999999</v>
      </c>
      <c r="BU2590" s="21">
        <v>0.14970689466666667</v>
      </c>
      <c r="BV2590" s="21">
        <v>0.12695581466666667</v>
      </c>
      <c r="BW2590" s="21">
        <v>0.14450528933333331</v>
      </c>
      <c r="BX2590" s="21">
        <v>0.13474395866666666</v>
      </c>
    </row>
    <row r="2591" spans="1:76" s="21" customFormat="1">
      <c r="A2591" s="19" t="s">
        <v>273</v>
      </c>
      <c r="B2591" s="20">
        <v>37651</v>
      </c>
      <c r="C2591" s="21">
        <v>6.6531194916688152</v>
      </c>
      <c r="BQ2591" s="21">
        <v>0.13511482266666666</v>
      </c>
      <c r="BS2591" s="21">
        <v>0.17969457733333336</v>
      </c>
      <c r="BT2591" s="21">
        <v>0.1873115533333333</v>
      </c>
      <c r="BU2591" s="21">
        <v>0.14559886266666666</v>
      </c>
      <c r="BV2591" s="21">
        <v>0.11666196133333333</v>
      </c>
      <c r="BW2591" s="21">
        <v>0.13500071066666666</v>
      </c>
      <c r="BX2591" s="21">
        <v>0.12445961466666666</v>
      </c>
    </row>
    <row r="2592" spans="1:76" s="21" customFormat="1">
      <c r="A2592" s="19" t="s">
        <v>273</v>
      </c>
      <c r="B2592" s="20">
        <v>37679</v>
      </c>
      <c r="C2592" s="21">
        <v>6.7297809508320778</v>
      </c>
      <c r="BQ2592" s="21">
        <v>0.14081091333333332</v>
      </c>
      <c r="BS2592" s="21">
        <v>0.18744943866666666</v>
      </c>
      <c r="BT2592" s="21">
        <v>0.19180946799999998</v>
      </c>
      <c r="BU2592" s="21">
        <v>0.14935980400000001</v>
      </c>
      <c r="BV2592" s="21">
        <v>0.12411252399999999</v>
      </c>
      <c r="BW2592" s="21">
        <v>0.13884248133333332</v>
      </c>
      <c r="BX2592" s="21">
        <v>0.12611423866666668</v>
      </c>
    </row>
    <row r="2593" spans="1:76" s="21" customFormat="1">
      <c r="A2593" s="19" t="s">
        <v>273</v>
      </c>
      <c r="B2593" s="20">
        <v>37720</v>
      </c>
      <c r="C2593" s="21">
        <v>6.84203523032114</v>
      </c>
      <c r="BQ2593" s="21">
        <v>0.15538547466666666</v>
      </c>
      <c r="BS2593" s="21">
        <v>0.19565698216666669</v>
      </c>
      <c r="BT2593" s="21">
        <v>0.19236021316666671</v>
      </c>
      <c r="BU2593" s="21">
        <v>0.15544801499999999</v>
      </c>
      <c r="BV2593" s="21">
        <v>0.12297618050000002</v>
      </c>
      <c r="BW2593" s="21">
        <v>0.13752127516666665</v>
      </c>
      <c r="BX2593" s="21">
        <v>0.12566541483333335</v>
      </c>
    </row>
    <row r="2594" spans="1:76" s="21" customFormat="1">
      <c r="A2594" s="19" t="s">
        <v>273</v>
      </c>
      <c r="B2594" s="20">
        <v>37880</v>
      </c>
      <c r="C2594" s="21">
        <v>7.2801007112540663</v>
      </c>
      <c r="BQ2594" s="21">
        <v>0.14704974166666668</v>
      </c>
      <c r="BS2594" s="21">
        <v>0.20420713916666666</v>
      </c>
      <c r="BT2594" s="21">
        <v>0.20166532133333337</v>
      </c>
      <c r="BU2594" s="21">
        <v>0.15651566783333334</v>
      </c>
      <c r="BV2594" s="21">
        <v>0.12548226100000001</v>
      </c>
      <c r="BW2594" s="21">
        <v>0.14192590149999998</v>
      </c>
      <c r="BX2594" s="21">
        <v>0.14081357700000002</v>
      </c>
    </row>
    <row r="2595" spans="1:76" s="21" customFormat="1">
      <c r="A2595" s="19" t="s">
        <v>273</v>
      </c>
      <c r="B2595" s="20">
        <v>38022</v>
      </c>
      <c r="C2595" s="21">
        <v>7.6688838255820375</v>
      </c>
      <c r="BQ2595" s="21">
        <v>0.11661916933333333</v>
      </c>
      <c r="BS2595" s="21">
        <v>0.17824915866666666</v>
      </c>
      <c r="BT2595" s="21">
        <v>0.19283172133333334</v>
      </c>
      <c r="BU2595" s="21">
        <v>0.14702050799999999</v>
      </c>
      <c r="BV2595" s="21">
        <v>0.12182077466666667</v>
      </c>
      <c r="BW2595" s="21">
        <v>0.13596115333333333</v>
      </c>
      <c r="BX2595" s="21">
        <v>0.12057029733333334</v>
      </c>
    </row>
    <row r="2596" spans="1:76" s="21" customFormat="1">
      <c r="A2596" s="19" t="s">
        <v>273</v>
      </c>
      <c r="B2596" s="20">
        <v>38049</v>
      </c>
      <c r="C2596" s="21">
        <v>7.7428073754894688</v>
      </c>
      <c r="BQ2596" s="21">
        <v>0.11095636133333335</v>
      </c>
      <c r="BS2596" s="21">
        <v>0.17555801733333332</v>
      </c>
      <c r="BT2596" s="21">
        <v>0.19035453999999999</v>
      </c>
      <c r="BU2596" s="21">
        <v>0.14677326533333332</v>
      </c>
      <c r="BV2596" s="21">
        <v>0.12120742266666666</v>
      </c>
      <c r="BW2596" s="21">
        <v>0.13357906533333333</v>
      </c>
      <c r="BX2596" s="21">
        <v>0.11885861733333332</v>
      </c>
    </row>
    <row r="2597" spans="1:76" s="21" customFormat="1">
      <c r="A2597" s="19" t="s">
        <v>273</v>
      </c>
      <c r="B2597" s="20">
        <v>38079</v>
      </c>
      <c r="C2597" s="21">
        <v>7.8249446531643931</v>
      </c>
      <c r="BQ2597" s="21">
        <v>0.12509808466666666</v>
      </c>
      <c r="BS2597" s="21">
        <v>0.19660848866666669</v>
      </c>
      <c r="BT2597" s="21">
        <v>0.18737038800000003</v>
      </c>
      <c r="BU2597" s="21">
        <v>0.15069494966666669</v>
      </c>
      <c r="BV2597" s="21">
        <v>0.11474319233333334</v>
      </c>
      <c r="BW2597" s="21">
        <v>0.12941783483333333</v>
      </c>
      <c r="BX2597" s="21">
        <v>0.1194381845</v>
      </c>
    </row>
    <row r="2598" spans="1:76" s="21" customFormat="1">
      <c r="A2598" s="19" t="s">
        <v>273</v>
      </c>
      <c r="B2598" s="20">
        <v>38252</v>
      </c>
      <c r="C2598" s="21">
        <v>8.298602954423119</v>
      </c>
      <c r="BQ2598" s="21">
        <v>0.11314394666666668</v>
      </c>
      <c r="BS2598" s="21">
        <v>0.14636179800000002</v>
      </c>
      <c r="BT2598" s="21">
        <v>0.19490649816666669</v>
      </c>
      <c r="BU2598" s="21">
        <v>0.14671470416666668</v>
      </c>
      <c r="BV2598" s="21">
        <v>0.11998317883333333</v>
      </c>
      <c r="BW2598" s="21">
        <v>0.12952504683333332</v>
      </c>
      <c r="BX2598" s="21">
        <v>0.10953894316666668</v>
      </c>
    </row>
    <row r="2599" spans="1:76" s="21" customFormat="1">
      <c r="A2599" s="19" t="s">
        <v>273</v>
      </c>
      <c r="B2599" s="20">
        <v>38827</v>
      </c>
      <c r="C2599" s="21">
        <v>9.8729007765258228</v>
      </c>
      <c r="BQ2599" s="21">
        <v>0.11657473066666668</v>
      </c>
      <c r="BR2599" s="21">
        <v>0.14382891450000002</v>
      </c>
      <c r="BS2599" s="21">
        <v>0.18189810883333335</v>
      </c>
      <c r="BT2599" s="21">
        <v>0.19506284900000001</v>
      </c>
      <c r="BU2599" s="21">
        <v>0.15036437933333333</v>
      </c>
      <c r="BV2599" s="21">
        <v>0.12568328350000002</v>
      </c>
      <c r="BW2599" s="21">
        <v>0.13865146833333333</v>
      </c>
      <c r="BX2599" s="21">
        <v>0.11646751866666667</v>
      </c>
    </row>
    <row r="2600" spans="1:76" s="21" customFormat="1">
      <c r="A2600" s="19" t="s">
        <v>273</v>
      </c>
      <c r="B2600" s="20">
        <v>38930</v>
      </c>
      <c r="C2600" s="21">
        <v>10.154905429876393</v>
      </c>
      <c r="BQ2600" s="21">
        <v>0.16534278916666667</v>
      </c>
      <c r="BR2600" s="21">
        <v>0.18702641616666668</v>
      </c>
      <c r="BS2600" s="21">
        <v>0.1974125786666667</v>
      </c>
      <c r="BT2600" s="21">
        <v>0.20597613716666671</v>
      </c>
      <c r="BU2600" s="21">
        <v>0.15597067350000002</v>
      </c>
      <c r="BV2600" s="21">
        <v>0.13268333366666668</v>
      </c>
      <c r="BW2600" s="21">
        <v>0.13774463349999999</v>
      </c>
      <c r="BX2600" s="21">
        <v>0.11351025433333334</v>
      </c>
    </row>
    <row r="2601" spans="1:76" s="21" customFormat="1">
      <c r="A2601" s="19" t="s">
        <v>273</v>
      </c>
      <c r="B2601" s="20">
        <v>38974</v>
      </c>
      <c r="C2601" s="21">
        <v>10.275373437132949</v>
      </c>
      <c r="BQ2601" s="21">
        <v>0.17712717483333337</v>
      </c>
      <c r="BR2601" s="21">
        <v>0.1991726423333334</v>
      </c>
      <c r="BS2601" s="21">
        <v>0.21331122483333334</v>
      </c>
      <c r="BT2601" s="21">
        <v>0.21234631683333335</v>
      </c>
      <c r="BU2601" s="21">
        <v>0.15595280483333335</v>
      </c>
      <c r="BV2601" s="21">
        <v>0.13212047066666668</v>
      </c>
      <c r="BW2601" s="21">
        <v>0.14016137066666667</v>
      </c>
      <c r="BX2601" s="21">
        <v>0.11499782083333333</v>
      </c>
    </row>
    <row r="2602" spans="1:76" s="21" customFormat="1">
      <c r="A2602" s="19" t="s">
        <v>273</v>
      </c>
      <c r="B2602" s="20">
        <v>39070</v>
      </c>
      <c r="C2602" s="21">
        <v>10.538212725692704</v>
      </c>
      <c r="BQ2602" s="21">
        <v>0.15173133233333333</v>
      </c>
      <c r="BR2602" s="21">
        <v>0.17927588200000003</v>
      </c>
      <c r="BS2602" s="21">
        <v>0.2116941105</v>
      </c>
      <c r="BT2602" s="21">
        <v>0.21790793933333333</v>
      </c>
      <c r="BU2602" s="21">
        <v>0.16974741550000003</v>
      </c>
      <c r="BV2602" s="21">
        <v>0.14316777383333334</v>
      </c>
      <c r="BW2602" s="21">
        <v>0.15405872616666669</v>
      </c>
      <c r="BX2602" s="21">
        <v>0.1266749945</v>
      </c>
    </row>
    <row r="2603" spans="1:76" s="21" customFormat="1">
      <c r="A2603" s="19" t="s">
        <v>273</v>
      </c>
      <c r="B2603" s="20">
        <v>39099</v>
      </c>
      <c r="C2603" s="21">
        <v>10.617612094111797</v>
      </c>
      <c r="BQ2603" s="21">
        <v>0.17776151250000002</v>
      </c>
      <c r="BR2603" s="21">
        <v>0.2073788275</v>
      </c>
      <c r="BS2603" s="21">
        <v>0.22995588783333334</v>
      </c>
      <c r="BT2603" s="21">
        <v>0.231809762</v>
      </c>
      <c r="BU2603" s="21">
        <v>0.17100715649999998</v>
      </c>
      <c r="BV2603" s="21">
        <v>0.15177600399999999</v>
      </c>
      <c r="BW2603" s="21">
        <v>0.15752971466666668</v>
      </c>
      <c r="BX2603" s="21">
        <v>0.13824942333333334</v>
      </c>
    </row>
    <row r="2604" spans="1:76" s="21" customFormat="1">
      <c r="A2604" s="19" t="s">
        <v>273</v>
      </c>
      <c r="B2604" s="20">
        <v>39174</v>
      </c>
      <c r="C2604" s="21">
        <v>10.822955288299106</v>
      </c>
      <c r="BQ2604" s="21">
        <v>0.15663628133333335</v>
      </c>
      <c r="BR2604" s="21">
        <v>0.17446474350000005</v>
      </c>
      <c r="BS2604" s="21">
        <v>0.20064680733333337</v>
      </c>
      <c r="BT2604" s="21">
        <v>0.21004572600000002</v>
      </c>
      <c r="BU2604" s="21">
        <v>0.17048003083333332</v>
      </c>
      <c r="BV2604" s="21">
        <v>0.14306502900000001</v>
      </c>
      <c r="BW2604" s="21">
        <v>0.14876960083333332</v>
      </c>
      <c r="BX2604" s="21">
        <v>0.12579942983333334</v>
      </c>
    </row>
    <row r="2605" spans="1:76" s="21" customFormat="1">
      <c r="A2605" s="19" t="s">
        <v>273</v>
      </c>
      <c r="B2605" s="20">
        <v>39253</v>
      </c>
      <c r="C2605" s="21">
        <v>11.039250119509738</v>
      </c>
      <c r="BQ2605" s="21">
        <v>0.20480127233333337</v>
      </c>
      <c r="BR2605" s="21">
        <v>0.23221627416666668</v>
      </c>
      <c r="BS2605" s="21">
        <v>0.23242623100000001</v>
      </c>
      <c r="BT2605" s="21">
        <v>0.2310369421666667</v>
      </c>
      <c r="BU2605" s="21">
        <v>0.18214827016666668</v>
      </c>
      <c r="BV2605" s="21">
        <v>0.13375992083333335</v>
      </c>
      <c r="BW2605" s="21">
        <v>0.14406120716666668</v>
      </c>
      <c r="BX2605" s="21">
        <v>0.11955879800000001</v>
      </c>
    </row>
    <row r="2606" spans="1:76" s="21" customFormat="1">
      <c r="A2606" s="19" t="s">
        <v>273</v>
      </c>
      <c r="B2606" s="20">
        <v>39316</v>
      </c>
      <c r="C2606" s="21">
        <v>11.211738402627079</v>
      </c>
      <c r="BQ2606" s="21">
        <v>0.18923319650000003</v>
      </c>
      <c r="BR2606" s="21">
        <v>0.22149507416666667</v>
      </c>
      <c r="BS2606" s="21">
        <v>0.24818639500000006</v>
      </c>
      <c r="BT2606" s="21">
        <v>0.25494968533333334</v>
      </c>
      <c r="BU2606" s="21">
        <v>0.21408851183333333</v>
      </c>
      <c r="BV2606" s="21">
        <v>0.13215174083333334</v>
      </c>
      <c r="BW2606" s="21">
        <v>0.16282330716666668</v>
      </c>
      <c r="BX2606" s="21">
        <v>0.14010776466666666</v>
      </c>
    </row>
    <row r="2607" spans="1:76" s="21" customFormat="1">
      <c r="A2607" s="19" t="s">
        <v>273</v>
      </c>
      <c r="B2607" s="20">
        <v>39552</v>
      </c>
      <c r="C2607" s="21">
        <v>11.857884987003144</v>
      </c>
      <c r="BQ2607" s="21">
        <v>0.15847228683333334</v>
      </c>
      <c r="BR2607" s="21">
        <v>0.1893180726666667</v>
      </c>
      <c r="BS2607" s="21">
        <v>0.21517403333333332</v>
      </c>
      <c r="BT2607" s="21">
        <v>0.20374255383333337</v>
      </c>
      <c r="BU2607" s="21">
        <v>0.15728848766666667</v>
      </c>
      <c r="BV2607" s="21">
        <v>0.11982682800000001</v>
      </c>
      <c r="BW2607" s="21">
        <v>0.12927041833333333</v>
      </c>
      <c r="BX2607" s="21">
        <v>0.11585551683333334</v>
      </c>
    </row>
    <row r="2608" spans="1:76" s="21" customFormat="1">
      <c r="A2608" s="19" t="s">
        <v>273</v>
      </c>
      <c r="B2608" s="20">
        <v>39722</v>
      </c>
      <c r="C2608" s="21">
        <v>12.323329560494377</v>
      </c>
      <c r="BQ2608" s="21">
        <v>0.16619155083333334</v>
      </c>
      <c r="BR2608" s="21">
        <v>0.18787517783333332</v>
      </c>
      <c r="BS2608" s="21">
        <v>0.20862963416666669</v>
      </c>
      <c r="BT2608" s="21">
        <v>0.20075401933333334</v>
      </c>
      <c r="BU2608" s="21">
        <v>0.15887879900000001</v>
      </c>
      <c r="BV2608" s="21">
        <v>0.12168516933333334</v>
      </c>
      <c r="BW2608" s="21">
        <v>0.13309878016666668</v>
      </c>
      <c r="BX2608" s="21">
        <v>0.11757984316666668</v>
      </c>
    </row>
    <row r="2609" spans="1:76" s="21" customFormat="1">
      <c r="A2609" s="19" t="s">
        <v>273</v>
      </c>
      <c r="B2609" s="20">
        <v>39882</v>
      </c>
      <c r="C2609" s="21">
        <v>12.761395041427305</v>
      </c>
      <c r="BQ2609" s="21">
        <v>0.12397682583333335</v>
      </c>
      <c r="BR2609" s="21">
        <v>0.15386663800000003</v>
      </c>
      <c r="BS2609" s="21">
        <v>0.1814335235</v>
      </c>
      <c r="BT2609" s="21">
        <v>0.18437738633333334</v>
      </c>
      <c r="BU2609" s="21">
        <v>0.15351373183333333</v>
      </c>
      <c r="BV2609" s="21">
        <v>0.13129851200000001</v>
      </c>
      <c r="BW2609" s="21">
        <v>0.13990227499999999</v>
      </c>
      <c r="BX2609" s="21">
        <v>0.11599846616666666</v>
      </c>
    </row>
    <row r="2610" spans="1:76" s="21" customFormat="1">
      <c r="A2610" s="19" t="s">
        <v>273</v>
      </c>
      <c r="B2610" s="20">
        <v>40049</v>
      </c>
      <c r="C2610" s="21">
        <v>13.218625887151045</v>
      </c>
      <c r="BQ2610" s="21">
        <v>0.14393612650000001</v>
      </c>
      <c r="BR2610" s="21">
        <v>0.16994397083333335</v>
      </c>
      <c r="BS2610" s="21">
        <v>0.20639158366666668</v>
      </c>
      <c r="BT2610" s="21">
        <v>0.2043679571666667</v>
      </c>
      <c r="BU2610" s="21">
        <v>0.16762104416666668</v>
      </c>
      <c r="BV2610" s="21">
        <v>0.12583963433333337</v>
      </c>
      <c r="BW2610" s="21">
        <v>0.13423790766666668</v>
      </c>
      <c r="BX2610" s="21">
        <v>0.11717779816666668</v>
      </c>
    </row>
    <row r="2611" spans="1:76" s="21" customFormat="1">
      <c r="A2611" s="19" t="s">
        <v>273</v>
      </c>
      <c r="B2611" s="20">
        <v>40251</v>
      </c>
      <c r="C2611" s="21">
        <v>13.771683556828865</v>
      </c>
      <c r="BQ2611" s="21">
        <v>0.11294292416666668</v>
      </c>
      <c r="BR2611" s="21">
        <v>0.13751680800000002</v>
      </c>
      <c r="BS2611" s="21">
        <v>0.17563067399999999</v>
      </c>
      <c r="BT2611" s="21">
        <v>0.17947243733333332</v>
      </c>
      <c r="BU2611" s="21">
        <v>0.14016137066666667</v>
      </c>
      <c r="BV2611" s="21">
        <v>0.10605902033333335</v>
      </c>
      <c r="BW2611" s="21">
        <v>0.11833479433333334</v>
      </c>
      <c r="BX2611" s="21">
        <v>9.9559292833333327E-2</v>
      </c>
    </row>
    <row r="2612" spans="1:76" s="21" customFormat="1">
      <c r="A2612" s="19" t="s">
        <v>273</v>
      </c>
      <c r="B2612" s="20">
        <v>40415</v>
      </c>
      <c r="C2612" s="21">
        <v>14.220700674785114</v>
      </c>
      <c r="BQ2612" s="21">
        <v>0.15824446133333334</v>
      </c>
      <c r="BR2612" s="21">
        <v>0.18351522316666669</v>
      </c>
      <c r="BS2612" s="21">
        <v>0.20657473749999999</v>
      </c>
      <c r="BT2612" s="21">
        <v>0.19733663683333336</v>
      </c>
      <c r="BU2612" s="21">
        <v>0.15714553833333333</v>
      </c>
      <c r="BV2612" s="21">
        <v>0.13321492650000002</v>
      </c>
      <c r="BW2612" s="21">
        <v>0.13014151583333333</v>
      </c>
      <c r="BX2612" s="21">
        <v>0.10943173116666667</v>
      </c>
    </row>
    <row r="2613" spans="1:76" s="21" customFormat="1">
      <c r="A2613" s="19" t="s">
        <v>273</v>
      </c>
      <c r="B2613" s="20">
        <v>40632</v>
      </c>
      <c r="C2613" s="21">
        <v>14.814826983300396</v>
      </c>
      <c r="BQ2613" s="21">
        <v>0.11591805716666669</v>
      </c>
      <c r="BR2613" s="21">
        <v>0.14419968933333333</v>
      </c>
      <c r="BS2613" s="21">
        <v>0.17992808833333332</v>
      </c>
      <c r="BT2613" s="21">
        <v>0.17628734750000005</v>
      </c>
      <c r="BU2613" s="21">
        <v>0.14233688083333335</v>
      </c>
      <c r="BV2613" s="21">
        <v>0.10617516666666667</v>
      </c>
      <c r="BW2613" s="21">
        <v>0.11858942283333335</v>
      </c>
      <c r="BX2613" s="21">
        <v>9.9737979500000018E-2</v>
      </c>
    </row>
    <row r="2614" spans="1:76" s="21" customFormat="1">
      <c r="A2614" s="19" t="s">
        <v>273</v>
      </c>
      <c r="B2614" s="20">
        <v>40800</v>
      </c>
      <c r="C2614" s="21">
        <v>15.274795738279968</v>
      </c>
      <c r="BQ2614" s="21">
        <v>0.16445382300000003</v>
      </c>
      <c r="BR2614" s="21">
        <v>0.19148911566666668</v>
      </c>
      <c r="BS2614" s="21">
        <v>0.22222322233333336</v>
      </c>
      <c r="BT2614" s="21">
        <v>0.21229717800000003</v>
      </c>
      <c r="BU2614" s="21">
        <v>0.17914186700000001</v>
      </c>
      <c r="BV2614" s="21">
        <v>0.14620098000000001</v>
      </c>
      <c r="BW2614" s="21">
        <v>0.14894382033333334</v>
      </c>
      <c r="BX2614" s="21">
        <v>0.13304070700000001</v>
      </c>
    </row>
    <row r="2615" spans="1:76" s="21" customFormat="1">
      <c r="A2615" s="19" t="s">
        <v>273</v>
      </c>
      <c r="B2615" s="20">
        <v>40995</v>
      </c>
      <c r="C2615" s="21">
        <v>15.808688043166971</v>
      </c>
      <c r="BQ2615" s="21">
        <v>0.11242473283333333</v>
      </c>
      <c r="BR2615" s="21">
        <v>0.139955881</v>
      </c>
      <c r="BS2615" s="21">
        <v>0.17698422550000004</v>
      </c>
      <c r="BT2615" s="21">
        <v>0.17625161016666668</v>
      </c>
      <c r="BU2615" s="21">
        <v>0.14296675133333334</v>
      </c>
      <c r="BV2615" s="21">
        <v>0.108167523</v>
      </c>
      <c r="BW2615" s="21">
        <v>0.11719119966666668</v>
      </c>
      <c r="BX2615" s="21">
        <v>9.7642878333333336E-2</v>
      </c>
    </row>
    <row r="2616" spans="1:76" s="21" customFormat="1">
      <c r="A2616" s="19" t="s">
        <v>272</v>
      </c>
      <c r="B2616" s="20">
        <v>36279</v>
      </c>
      <c r="C2616" s="21">
        <v>2.8967079926689738</v>
      </c>
      <c r="BQ2616" s="21">
        <v>0.10147459207459207</v>
      </c>
      <c r="BS2616" s="21">
        <v>0.23071515151515154</v>
      </c>
      <c r="BT2616" s="21">
        <v>0.21625967365967366</v>
      </c>
      <c r="BU2616" s="21">
        <v>0.18949557109557111</v>
      </c>
      <c r="BV2616" s="21">
        <v>0.24187878787878789</v>
      </c>
      <c r="BW2616" s="21">
        <v>0.27751655011655013</v>
      </c>
      <c r="BX2616" s="21">
        <v>0.25790862470862475</v>
      </c>
    </row>
    <row r="2617" spans="1:76" s="21" customFormat="1">
      <c r="A2617" s="19" t="s">
        <v>272</v>
      </c>
      <c r="B2617" s="20">
        <v>36349</v>
      </c>
      <c r="C2617" s="21">
        <v>3.088361640577129</v>
      </c>
      <c r="BQ2617" s="21">
        <v>0.17546946386946391</v>
      </c>
      <c r="BS2617" s="21">
        <v>0.26334731934731931</v>
      </c>
      <c r="BT2617" s="21">
        <v>0.2640629370629371</v>
      </c>
      <c r="BU2617" s="21">
        <v>0.189209324009324</v>
      </c>
      <c r="BV2617" s="21">
        <v>0.23558135198135202</v>
      </c>
      <c r="BW2617" s="21">
        <v>0.27150536130536129</v>
      </c>
      <c r="BX2617" s="21">
        <v>0.26048484848484849</v>
      </c>
    </row>
    <row r="2618" spans="1:76" s="21" customFormat="1">
      <c r="A2618" s="19" t="s">
        <v>272</v>
      </c>
      <c r="B2618" s="20">
        <v>36431</v>
      </c>
      <c r="C2618" s="21">
        <v>3.3128701995552539</v>
      </c>
      <c r="BQ2618" s="21">
        <v>0.14441165501165501</v>
      </c>
      <c r="BS2618" s="21">
        <v>0.25161118881118882</v>
      </c>
      <c r="BT2618" s="21">
        <v>0.24932121212121214</v>
      </c>
      <c r="BU2618" s="21">
        <v>0.18706247086247085</v>
      </c>
      <c r="BV2618" s="21">
        <v>0.23014265734265735</v>
      </c>
      <c r="BW2618" s="21">
        <v>0.2619160839160839</v>
      </c>
      <c r="BX2618" s="21">
        <v>0.25447365967365965</v>
      </c>
    </row>
    <row r="2619" spans="1:76" s="21" customFormat="1">
      <c r="A2619" s="19" t="s">
        <v>272</v>
      </c>
      <c r="B2619" s="20">
        <v>36509</v>
      </c>
      <c r="C2619" s="21">
        <v>3.5264271215100553</v>
      </c>
      <c r="BQ2619" s="21">
        <v>9.3316550116550115E-2</v>
      </c>
      <c r="BS2619" s="21">
        <v>0.2093897435897436</v>
      </c>
      <c r="BT2619" s="21">
        <v>0.21525780885780887</v>
      </c>
      <c r="BU2619" s="21">
        <v>0.16430582750582753</v>
      </c>
      <c r="BV2619" s="21">
        <v>0.19264428904428907</v>
      </c>
      <c r="BW2619" s="21">
        <v>0.26434918414918412</v>
      </c>
      <c r="BX2619" s="21">
        <v>0.25189743589743591</v>
      </c>
    </row>
    <row r="2620" spans="1:76" s="21" customFormat="1">
      <c r="A2620" s="19" t="s">
        <v>272</v>
      </c>
      <c r="B2620" s="20">
        <v>36592</v>
      </c>
      <c r="C2620" s="21">
        <v>3.7536735897440106</v>
      </c>
      <c r="BQ2620" s="21">
        <v>7.1275524475524488E-2</v>
      </c>
      <c r="BS2620" s="21">
        <v>0.19922797202797204</v>
      </c>
      <c r="BT2620" s="21">
        <v>0.20395104895104899</v>
      </c>
      <c r="BU2620" s="21">
        <v>0.15271282051282054</v>
      </c>
      <c r="BV2620" s="21">
        <v>0.15843776223776226</v>
      </c>
      <c r="BW2620" s="21">
        <v>0.25604801864801868</v>
      </c>
      <c r="BX2620" s="21">
        <v>0.25418741258741256</v>
      </c>
    </row>
    <row r="2621" spans="1:76" s="21" customFormat="1">
      <c r="A2621" s="19" t="s">
        <v>272</v>
      </c>
      <c r="B2621" s="20">
        <v>36675</v>
      </c>
      <c r="C2621" s="21">
        <v>3.9809200579779662</v>
      </c>
      <c r="BQ2621" s="21">
        <v>8.8732903225806459E-2</v>
      </c>
      <c r="BS2621" s="21">
        <v>0.20202580645161292</v>
      </c>
      <c r="BT2621" s="21">
        <v>0.20096946236559141</v>
      </c>
      <c r="BU2621" s="21">
        <v>0.15462236559139786</v>
      </c>
      <c r="BV2621" s="21">
        <v>0.15396215053763443</v>
      </c>
      <c r="BW2621" s="21">
        <v>0.25286236559139785</v>
      </c>
      <c r="BX2621" s="21">
        <v>0.24599612903225807</v>
      </c>
    </row>
    <row r="2622" spans="1:76" s="21" customFormat="1">
      <c r="A2622" s="19" t="s">
        <v>272</v>
      </c>
      <c r="B2622" s="20">
        <v>36759</v>
      </c>
      <c r="C2622" s="21">
        <v>4.2109044354677527</v>
      </c>
      <c r="BQ2622" s="21">
        <v>0.10589849462365591</v>
      </c>
      <c r="BS2622" s="21">
        <v>0.20453462365591399</v>
      </c>
      <c r="BT2622" s="21">
        <v>0.20598709677419355</v>
      </c>
      <c r="BU2622" s="21">
        <v>0.15594279569892475</v>
      </c>
      <c r="BV2622" s="21">
        <v>0.14986881720430109</v>
      </c>
      <c r="BW2622" s="21">
        <v>0.23609290322580645</v>
      </c>
      <c r="BX2622" s="21">
        <v>0.24863698924731184</v>
      </c>
    </row>
    <row r="2623" spans="1:76" s="21" customFormat="1">
      <c r="A2623" s="19" t="s">
        <v>272</v>
      </c>
      <c r="B2623" s="20">
        <v>36836</v>
      </c>
      <c r="C2623" s="21">
        <v>4.4217234481667234</v>
      </c>
      <c r="BQ2623" s="21">
        <v>0.15461140670878193</v>
      </c>
      <c r="BS2623" s="21">
        <v>0.20026791529495505</v>
      </c>
      <c r="BT2623" s="21">
        <v>0.17971608684046622</v>
      </c>
      <c r="BU2623" s="21">
        <v>0.13328553252068689</v>
      </c>
      <c r="BV2623" s="21">
        <v>0.12755028027404575</v>
      </c>
      <c r="BW2623" s="21">
        <v>0.20924562683512768</v>
      </c>
      <c r="BX2623" s="21">
        <v>0.22077098496307501</v>
      </c>
    </row>
    <row r="2624" spans="1:76" s="21" customFormat="1">
      <c r="A2624" s="19" t="s">
        <v>272</v>
      </c>
      <c r="B2624" s="20">
        <v>36899</v>
      </c>
      <c r="C2624" s="21">
        <v>4.5942117312840631</v>
      </c>
      <c r="BQ2624" s="21">
        <v>0.11646375122341845</v>
      </c>
      <c r="BS2624" s="21">
        <v>0.19294800249132482</v>
      </c>
      <c r="BT2624" s="21">
        <v>0.18882788504315329</v>
      </c>
      <c r="BU2624" s="21">
        <v>0.13337695524512858</v>
      </c>
      <c r="BV2624" s="21">
        <v>0.11201451196725687</v>
      </c>
      <c r="BW2624" s="21">
        <v>0.1823368716077943</v>
      </c>
      <c r="BX2624" s="21">
        <v>0.22135609039950174</v>
      </c>
    </row>
    <row r="2625" spans="1:76" s="21" customFormat="1">
      <c r="A2625" s="19" t="s">
        <v>272</v>
      </c>
      <c r="B2625" s="20">
        <v>36949</v>
      </c>
      <c r="C2625" s="21">
        <v>4.7311071940756024</v>
      </c>
      <c r="BQ2625" s="21">
        <v>0.11325786101966366</v>
      </c>
      <c r="BS2625" s="21">
        <v>0.1886694189874544</v>
      </c>
      <c r="BT2625" s="21">
        <v>0.1852014503069668</v>
      </c>
      <c r="BU2625" s="21">
        <v>0.14181222528694723</v>
      </c>
      <c r="BV2625" s="21">
        <v>0.10894880327431267</v>
      </c>
      <c r="BW2625" s="21">
        <v>0.16422298247175016</v>
      </c>
      <c r="BX2625" s="21">
        <v>0.1924543197793398</v>
      </c>
    </row>
    <row r="2626" spans="1:76" s="21" customFormat="1">
      <c r="A2626" s="19" t="s">
        <v>272</v>
      </c>
      <c r="B2626" s="20">
        <v>37007</v>
      </c>
      <c r="C2626" s="21">
        <v>4.8899059309137876</v>
      </c>
      <c r="BQ2626" s="21">
        <v>0.10597451730581013</v>
      </c>
      <c r="BS2626" s="21">
        <v>0.18809040839932378</v>
      </c>
      <c r="BT2626" s="21">
        <v>0.18868160868404663</v>
      </c>
      <c r="BU2626" s="21">
        <v>0.13340133463831302</v>
      </c>
      <c r="BV2626" s="21">
        <v>0.10782735118782809</v>
      </c>
      <c r="BW2626" s="21">
        <v>0.15138723196013879</v>
      </c>
      <c r="BX2626" s="21">
        <v>0.20304107126968596</v>
      </c>
    </row>
    <row r="2627" spans="1:76" s="21" customFormat="1">
      <c r="A2627" s="19" t="s">
        <v>272</v>
      </c>
      <c r="B2627" s="20">
        <v>37138</v>
      </c>
      <c r="C2627" s="21">
        <v>5.2485720434276208</v>
      </c>
      <c r="BQ2627" s="21">
        <v>0.16152905952486873</v>
      </c>
      <c r="BS2627" s="21">
        <v>0.20703929175193517</v>
      </c>
      <c r="BT2627" s="21">
        <v>0.18778566598451821</v>
      </c>
      <c r="BU2627" s="21">
        <v>0.13524807367203487</v>
      </c>
      <c r="BV2627" s="21">
        <v>0.11057612776937449</v>
      </c>
      <c r="BW2627" s="21">
        <v>0.14412217279117359</v>
      </c>
      <c r="BX2627" s="21">
        <v>0.18965068956312839</v>
      </c>
    </row>
    <row r="2628" spans="1:76" s="21" customFormat="1">
      <c r="A2628" s="19" t="s">
        <v>272</v>
      </c>
      <c r="B2628" s="20">
        <v>37264</v>
      </c>
      <c r="C2628" s="21">
        <v>5.5935486096623004</v>
      </c>
      <c r="BQ2628" s="21">
        <v>0.12949453688050538</v>
      </c>
      <c r="BS2628" s="21">
        <v>0.21485898211584661</v>
      </c>
      <c r="BT2628" s="21">
        <v>0.22774349141382685</v>
      </c>
      <c r="BU2628" s="21">
        <v>0.20357132307144762</v>
      </c>
      <c r="BV2628" s="21">
        <v>0.16937922413026071</v>
      </c>
      <c r="BW2628" s="21">
        <v>0.15412991369338908</v>
      </c>
      <c r="BX2628" s="21">
        <v>0.16576497909066643</v>
      </c>
    </row>
    <row r="2629" spans="1:76" s="21" customFormat="1">
      <c r="A2629" s="19" t="s">
        <v>272</v>
      </c>
      <c r="B2629" s="20">
        <v>37312</v>
      </c>
      <c r="C2629" s="21">
        <v>5.724968253942178</v>
      </c>
      <c r="BQ2629" s="21">
        <v>0.11791432511789306</v>
      </c>
      <c r="BS2629" s="21">
        <v>0.19561145119672571</v>
      </c>
      <c r="BT2629" s="21">
        <v>0.1863533766349319</v>
      </c>
      <c r="BU2629" s="21">
        <v>0.12798910935136576</v>
      </c>
      <c r="BV2629" s="21">
        <v>0.11489128036302161</v>
      </c>
      <c r="BW2629" s="21">
        <v>0.13210922679953732</v>
      </c>
      <c r="BX2629" s="21">
        <v>0.18187366313728978</v>
      </c>
    </row>
    <row r="2630" spans="1:76" s="21" customFormat="1">
      <c r="A2630" s="19" t="s">
        <v>272</v>
      </c>
      <c r="B2630" s="20">
        <v>37508</v>
      </c>
      <c r="C2630" s="21">
        <v>6.2615984680850127</v>
      </c>
      <c r="BQ2630" s="21">
        <v>0.12130251599999999</v>
      </c>
      <c r="BS2630" s="21">
        <v>0.186531788</v>
      </c>
      <c r="BT2630" s="21">
        <v>0.17765482533333332</v>
      </c>
      <c r="BU2630" s="21">
        <v>0.12745505466666665</v>
      </c>
      <c r="BV2630" s="21">
        <v>0.10319674533333333</v>
      </c>
      <c r="BW2630" s="21">
        <v>0.12586224133333332</v>
      </c>
      <c r="BX2630" s="21">
        <v>0.14901271333333332</v>
      </c>
    </row>
    <row r="2631" spans="1:76" s="21" customFormat="1">
      <c r="A2631" s="19" t="s">
        <v>272</v>
      </c>
      <c r="B2631" s="20">
        <v>37601</v>
      </c>
      <c r="C2631" s="21">
        <v>6.5162240288772759</v>
      </c>
      <c r="BQ2631" s="21">
        <v>0.11815492666666667</v>
      </c>
      <c r="BS2631" s="21">
        <v>0.18510063333333335</v>
      </c>
      <c r="BT2631" s="21">
        <v>0.17777844666666665</v>
      </c>
      <c r="BU2631" s="21">
        <v>0.12442157733333332</v>
      </c>
      <c r="BV2631" s="21">
        <v>0.10872642266666666</v>
      </c>
      <c r="BW2631" s="21">
        <v>0.12258627599999999</v>
      </c>
      <c r="BX2631" s="21">
        <v>0.14157165999999999</v>
      </c>
    </row>
    <row r="2632" spans="1:76" s="21" customFormat="1">
      <c r="A2632" s="19" t="s">
        <v>272</v>
      </c>
      <c r="B2632" s="20">
        <v>37651</v>
      </c>
      <c r="C2632" s="21">
        <v>6.6531194916688152</v>
      </c>
      <c r="BQ2632" s="21">
        <v>0.11401836666666665</v>
      </c>
      <c r="BS2632" s="21">
        <v>0.18709759333333334</v>
      </c>
      <c r="BT2632" s="21">
        <v>0.17594790000000002</v>
      </c>
      <c r="BU2632" s="21">
        <v>0.12112659333333332</v>
      </c>
      <c r="BV2632" s="21">
        <v>0.10791812933333333</v>
      </c>
      <c r="BW2632" s="21">
        <v>0.11884910799999999</v>
      </c>
      <c r="BX2632" s="21">
        <v>0.13530500933333334</v>
      </c>
    </row>
    <row r="2633" spans="1:76" s="21" customFormat="1">
      <c r="A2633" s="19" t="s">
        <v>272</v>
      </c>
      <c r="B2633" s="20">
        <v>37679</v>
      </c>
      <c r="C2633" s="21">
        <v>6.7297809508320778</v>
      </c>
      <c r="BQ2633" s="21">
        <v>0.12860092933333334</v>
      </c>
      <c r="BS2633" s="21">
        <v>0.18825773199999998</v>
      </c>
      <c r="BT2633" s="21">
        <v>0.18182942266666666</v>
      </c>
      <c r="BU2633" s="21">
        <v>0.12640902800000001</v>
      </c>
      <c r="BV2633" s="21">
        <v>0.10870740400000001</v>
      </c>
      <c r="BW2633" s="21">
        <v>0.12300468666666665</v>
      </c>
      <c r="BX2633" s="21">
        <v>0.13914202533333334</v>
      </c>
    </row>
    <row r="2634" spans="1:76" s="21" customFormat="1">
      <c r="A2634" s="19" t="s">
        <v>272</v>
      </c>
      <c r="B2634" s="20">
        <v>37720</v>
      </c>
      <c r="C2634" s="21">
        <v>6.84203523032114</v>
      </c>
      <c r="BQ2634" s="21">
        <v>0.12133226316666668</v>
      </c>
      <c r="BS2634" s="21">
        <v>0.19074309883333337</v>
      </c>
      <c r="BT2634" s="21">
        <v>0.18091086499999998</v>
      </c>
      <c r="BU2634" s="21">
        <v>0.12816256100000001</v>
      </c>
      <c r="BV2634" s="21">
        <v>0.11413565766666667</v>
      </c>
      <c r="BW2634" s="21">
        <v>0.12431186333333333</v>
      </c>
      <c r="BX2634" s="21">
        <v>0.14097886216666666</v>
      </c>
    </row>
    <row r="2635" spans="1:76" s="21" customFormat="1">
      <c r="A2635" s="19" t="s">
        <v>272</v>
      </c>
      <c r="B2635" s="20">
        <v>37880</v>
      </c>
      <c r="C2635" s="21">
        <v>7.2801007112540663</v>
      </c>
      <c r="BQ2635" s="21">
        <v>0.13099921183333332</v>
      </c>
      <c r="BS2635" s="21">
        <v>0.19295881349999999</v>
      </c>
      <c r="BT2635" s="21">
        <v>0.18115209200000001</v>
      </c>
      <c r="BU2635" s="21">
        <v>0.12839932083333336</v>
      </c>
      <c r="BV2635" s="21">
        <v>0.11652559183333333</v>
      </c>
      <c r="BW2635" s="21">
        <v>0.1275862965</v>
      </c>
      <c r="BX2635" s="21">
        <v>0.1460580306666667</v>
      </c>
    </row>
    <row r="2636" spans="1:76" s="21" customFormat="1">
      <c r="A2636" s="19" t="s">
        <v>272</v>
      </c>
      <c r="B2636" s="20">
        <v>38022</v>
      </c>
      <c r="C2636" s="21">
        <v>7.6688838255820375</v>
      </c>
      <c r="BQ2636" s="21">
        <v>0.10801322266666664</v>
      </c>
      <c r="BS2636" s="21">
        <v>0.18305612666666668</v>
      </c>
      <c r="BT2636" s="21">
        <v>0.17788780400000001</v>
      </c>
      <c r="BU2636" s="21">
        <v>0.12639000933333333</v>
      </c>
      <c r="BV2636" s="21">
        <v>0.10914007866666668</v>
      </c>
      <c r="BW2636" s="21">
        <v>0.122058508</v>
      </c>
      <c r="BX2636" s="21">
        <v>0.13934172133333333</v>
      </c>
    </row>
    <row r="2637" spans="1:76" s="21" customFormat="1">
      <c r="A2637" s="19" t="s">
        <v>272</v>
      </c>
      <c r="B2637" s="20">
        <v>38049</v>
      </c>
      <c r="C2637" s="21">
        <v>7.7428073754894688</v>
      </c>
      <c r="BQ2637" s="21">
        <v>0.11199287866666667</v>
      </c>
      <c r="BS2637" s="21">
        <v>0.18586137999999996</v>
      </c>
      <c r="BT2637" s="21">
        <v>0.17850591066666666</v>
      </c>
      <c r="BU2637" s="21">
        <v>0.12625687866666666</v>
      </c>
      <c r="BV2637" s="21">
        <v>0.10800371333333332</v>
      </c>
      <c r="BW2637" s="21">
        <v>0.11852579066666667</v>
      </c>
      <c r="BX2637" s="21">
        <v>0.13561406266666665</v>
      </c>
    </row>
    <row r="2638" spans="1:76" s="21" customFormat="1">
      <c r="A2638" s="19" t="s">
        <v>272</v>
      </c>
      <c r="B2638" s="20">
        <v>38079</v>
      </c>
      <c r="C2638" s="21">
        <v>7.8249446531643931</v>
      </c>
      <c r="BQ2638" s="21">
        <v>0.13993801233333333</v>
      </c>
      <c r="BS2638" s="21">
        <v>0.19919497816666665</v>
      </c>
      <c r="BT2638" s="21">
        <v>0.17556813366666665</v>
      </c>
      <c r="BU2638" s="21">
        <v>0.12322634183333335</v>
      </c>
      <c r="BV2638" s="21">
        <v>0.11512736866666667</v>
      </c>
      <c r="BW2638" s="21">
        <v>0.12190406050000001</v>
      </c>
      <c r="BX2638" s="21">
        <v>0.13891056400000001</v>
      </c>
    </row>
    <row r="2639" spans="1:76" s="21" customFormat="1">
      <c r="A2639" s="19" t="s">
        <v>272</v>
      </c>
      <c r="B2639" s="20">
        <v>38252</v>
      </c>
      <c r="C2639" s="21">
        <v>8.298602954423119</v>
      </c>
      <c r="BQ2639" s="21">
        <v>0.13477396766666666</v>
      </c>
      <c r="BS2639" s="21">
        <v>0.18584261700000002</v>
      </c>
      <c r="BT2639" s="21">
        <v>0.17575128750000002</v>
      </c>
      <c r="BU2639" s="21">
        <v>0.12398576016666667</v>
      </c>
      <c r="BV2639" s="21">
        <v>0.10564804100000001</v>
      </c>
      <c r="BW2639" s="21">
        <v>0.11931310383333334</v>
      </c>
      <c r="BX2639" s="21">
        <v>0.13284861883333335</v>
      </c>
    </row>
    <row r="2640" spans="1:76" s="21" customFormat="1">
      <c r="A2640" s="19" t="s">
        <v>272</v>
      </c>
      <c r="B2640" s="20">
        <v>38827</v>
      </c>
      <c r="C2640" s="21">
        <v>9.8729007765258228</v>
      </c>
      <c r="BQ2640" s="21">
        <v>0.11452430116666668</v>
      </c>
      <c r="BR2640" s="21">
        <v>0.16175565433333333</v>
      </c>
      <c r="BS2640" s="21">
        <v>0.19055101066666669</v>
      </c>
      <c r="BT2640" s="21">
        <v>0.18453820433333332</v>
      </c>
      <c r="BU2640" s="21">
        <v>0.12868968666666669</v>
      </c>
      <c r="BV2640" s="21">
        <v>0.10783695266666667</v>
      </c>
      <c r="BW2640" s="21">
        <v>0.12371773016666666</v>
      </c>
      <c r="BX2640" s="21">
        <v>0.13443893016666669</v>
      </c>
    </row>
    <row r="2641" spans="1:76" s="21" customFormat="1">
      <c r="A2641" s="19" t="s">
        <v>272</v>
      </c>
      <c r="B2641" s="20">
        <v>38930</v>
      </c>
      <c r="C2641" s="21">
        <v>10.154905429876393</v>
      </c>
      <c r="BQ2641" s="21">
        <v>0.19090838400000001</v>
      </c>
      <c r="BR2641" s="21">
        <v>0.21898452650000003</v>
      </c>
      <c r="BS2641" s="21">
        <v>0.23016137750000007</v>
      </c>
      <c r="BT2641" s="21">
        <v>0.19083690933333333</v>
      </c>
      <c r="BU2641" s="21">
        <v>0.1353904366666667</v>
      </c>
      <c r="BV2641" s="21">
        <v>0.1124426015</v>
      </c>
      <c r="BW2641" s="21">
        <v>0.12710830966666667</v>
      </c>
      <c r="BX2641" s="21">
        <v>0.13824048899999999</v>
      </c>
    </row>
    <row r="2642" spans="1:76" s="21" customFormat="1">
      <c r="A2642" s="19" t="s">
        <v>272</v>
      </c>
      <c r="B2642" s="20">
        <v>38974</v>
      </c>
      <c r="C2642" s="21">
        <v>10.275373437132949</v>
      </c>
      <c r="BQ2642" s="21">
        <v>0.18741952683333332</v>
      </c>
      <c r="BR2642" s="21">
        <v>0.2145799001666667</v>
      </c>
      <c r="BS2642" s="21">
        <v>0.22684673983333337</v>
      </c>
      <c r="BT2642" s="21">
        <v>0.19145337833333334</v>
      </c>
      <c r="BU2642" s="21">
        <v>0.13627940283333334</v>
      </c>
      <c r="BV2642" s="21">
        <v>0.11393463516666669</v>
      </c>
      <c r="BW2642" s="21">
        <v>0.12960545583333336</v>
      </c>
      <c r="BX2642" s="21">
        <v>0.14122902349999999</v>
      </c>
    </row>
    <row r="2643" spans="1:76" s="21" customFormat="1">
      <c r="A2643" s="19" t="s">
        <v>272</v>
      </c>
      <c r="B2643" s="20">
        <v>39070</v>
      </c>
      <c r="C2643" s="21">
        <v>10.538212725692704</v>
      </c>
      <c r="BQ2643" s="21">
        <v>0.12057731200000001</v>
      </c>
      <c r="BR2643" s="21">
        <v>0.17236070800000003</v>
      </c>
      <c r="BS2643" s="21">
        <v>0.19983825016666668</v>
      </c>
      <c r="BT2643" s="21">
        <v>0.19011769550000002</v>
      </c>
      <c r="BU2643" s="21">
        <v>0.13593096383333333</v>
      </c>
      <c r="BV2643" s="21">
        <v>0.11170998616666668</v>
      </c>
      <c r="BW2643" s="21">
        <v>0.13057929816666669</v>
      </c>
      <c r="BX2643" s="21">
        <v>0.14603569483333334</v>
      </c>
    </row>
    <row r="2644" spans="1:76" s="21" customFormat="1">
      <c r="A2644" s="19" t="s">
        <v>272</v>
      </c>
      <c r="B2644" s="20">
        <v>39099</v>
      </c>
      <c r="C2644" s="21">
        <v>10.617612094111797</v>
      </c>
      <c r="BQ2644" s="21">
        <v>0.15227185950000002</v>
      </c>
      <c r="BR2644" s="21">
        <v>0.18963970866666668</v>
      </c>
      <c r="BS2644" s="21">
        <v>0.21628635783333336</v>
      </c>
      <c r="BT2644" s="21">
        <v>0.20303674149999998</v>
      </c>
      <c r="BU2644" s="21">
        <v>0.14391825783333337</v>
      </c>
      <c r="BV2644" s="21">
        <v>0.12447268133333333</v>
      </c>
      <c r="BW2644" s="21">
        <v>0.13662337466666666</v>
      </c>
      <c r="BX2644" s="21">
        <v>0.15320103016666667</v>
      </c>
    </row>
    <row r="2645" spans="1:76" s="21" customFormat="1">
      <c r="A2645" s="19" t="s">
        <v>272</v>
      </c>
      <c r="B2645" s="20">
        <v>39174</v>
      </c>
      <c r="C2645" s="21">
        <v>10.822955288299106</v>
      </c>
      <c r="BQ2645" s="21">
        <v>0.12837251783333334</v>
      </c>
      <c r="BR2645" s="21">
        <v>0.17087314149999999</v>
      </c>
      <c r="BS2645" s="21">
        <v>0.19324471216666669</v>
      </c>
      <c r="BT2645" s="21">
        <v>0.19024277616666666</v>
      </c>
      <c r="BU2645" s="21">
        <v>0.13692714199999997</v>
      </c>
      <c r="BV2645" s="21">
        <v>0.11249174033333333</v>
      </c>
      <c r="BW2645" s="21">
        <v>0.13295583083333334</v>
      </c>
      <c r="BX2645" s="21">
        <v>0.14235028233333333</v>
      </c>
    </row>
    <row r="2646" spans="1:76" s="21" customFormat="1">
      <c r="A2646" s="19" t="s">
        <v>272</v>
      </c>
      <c r="B2646" s="20">
        <v>39253</v>
      </c>
      <c r="C2646" s="21">
        <v>11.039250119509738</v>
      </c>
      <c r="BQ2646" s="21">
        <v>0.19577759566666667</v>
      </c>
      <c r="BR2646" s="21">
        <v>0.22261633300000003</v>
      </c>
      <c r="BS2646" s="21">
        <v>0.23252450866666666</v>
      </c>
      <c r="BT2646" s="21">
        <v>0.20475213350000002</v>
      </c>
      <c r="BU2646" s="21">
        <v>0.1476617435</v>
      </c>
      <c r="BV2646" s="21">
        <v>0.11386762766666668</v>
      </c>
      <c r="BW2646" s="21">
        <v>0.13127170900000001</v>
      </c>
      <c r="BX2646" s="21">
        <v>0.13990674216666668</v>
      </c>
    </row>
    <row r="2647" spans="1:76" s="21" customFormat="1">
      <c r="A2647" s="19" t="s">
        <v>272</v>
      </c>
      <c r="B2647" s="20">
        <v>39316</v>
      </c>
      <c r="C2647" s="21">
        <v>11.211738402627079</v>
      </c>
      <c r="BQ2647" s="21">
        <v>0.18725424166666671</v>
      </c>
      <c r="BR2647" s="21">
        <v>0.22703882800000005</v>
      </c>
      <c r="BS2647" s="21">
        <v>0.25159931033333338</v>
      </c>
      <c r="BT2647" s="21">
        <v>0.245800928</v>
      </c>
      <c r="BU2647" s="21">
        <v>0.17516162150000003</v>
      </c>
      <c r="BV2647" s="21">
        <v>0.13536363366666668</v>
      </c>
      <c r="BW2647" s="21">
        <v>0.15075748999999999</v>
      </c>
      <c r="BX2647" s="21">
        <v>0.16057632233333335</v>
      </c>
    </row>
    <row r="2648" spans="1:76" s="21" customFormat="1">
      <c r="A2648" s="19" t="s">
        <v>272</v>
      </c>
      <c r="B2648" s="20">
        <v>39552</v>
      </c>
      <c r="C2648" s="21">
        <v>11.857884987003144</v>
      </c>
      <c r="BQ2648" s="21">
        <v>0.13882568783333335</v>
      </c>
      <c r="BR2648" s="21">
        <v>0.18088406199999998</v>
      </c>
      <c r="BS2648" s="21">
        <v>0.19189562783333336</v>
      </c>
      <c r="BT2648" s="21">
        <v>0.18672711600000003</v>
      </c>
      <c r="BU2648" s="21">
        <v>0.12773818016666669</v>
      </c>
      <c r="BV2648" s="21">
        <v>0.10683630733333334</v>
      </c>
      <c r="BW2648" s="21">
        <v>0.11485933866666669</v>
      </c>
      <c r="BX2648" s="21">
        <v>0.14964516550000001</v>
      </c>
    </row>
    <row r="2649" spans="1:76" s="21" customFormat="1">
      <c r="A2649" s="19" t="s">
        <v>272</v>
      </c>
      <c r="B2649" s="20">
        <v>39722</v>
      </c>
      <c r="C2649" s="21">
        <v>12.323329560494377</v>
      </c>
      <c r="BQ2649" s="21">
        <v>0.16056738800000001</v>
      </c>
      <c r="BR2649" s="21">
        <v>0.18366263966666665</v>
      </c>
      <c r="BS2649" s="21">
        <v>0.19428556200000002</v>
      </c>
      <c r="BT2649" s="21">
        <v>0.18157647283333334</v>
      </c>
      <c r="BU2649" s="21">
        <v>0.12940890050000001</v>
      </c>
      <c r="BV2649" s="21">
        <v>0.11241133133333335</v>
      </c>
      <c r="BW2649" s="21">
        <v>0.12269474900000001</v>
      </c>
      <c r="BX2649" s="21">
        <v>0.13820921883333334</v>
      </c>
    </row>
    <row r="2650" spans="1:76" s="21" customFormat="1">
      <c r="A2650" s="19" t="s">
        <v>272</v>
      </c>
      <c r="B2650" s="20">
        <v>39882</v>
      </c>
      <c r="C2650" s="21">
        <v>12.761395041427305</v>
      </c>
      <c r="BQ2650" s="21">
        <v>0.12396342433333334</v>
      </c>
      <c r="BR2650" s="21">
        <v>0.16815263700000002</v>
      </c>
      <c r="BS2650" s="21">
        <v>0.18942975183333335</v>
      </c>
      <c r="BT2650" s="21">
        <v>0.17194526150000003</v>
      </c>
      <c r="BU2650" s="21">
        <v>0.12868075233333334</v>
      </c>
      <c r="BV2650" s="21">
        <v>0.10979357166666669</v>
      </c>
      <c r="BW2650" s="21">
        <v>0.11976428766666669</v>
      </c>
      <c r="BX2650" s="21">
        <v>0.13631067299999999</v>
      </c>
    </row>
    <row r="2651" spans="1:76" s="21" customFormat="1">
      <c r="A2651" s="19" t="s">
        <v>272</v>
      </c>
      <c r="B2651" s="20">
        <v>40049</v>
      </c>
      <c r="C2651" s="21">
        <v>13.218625887151045</v>
      </c>
      <c r="BQ2651" s="21">
        <v>0.12667052733333334</v>
      </c>
      <c r="BR2651" s="21">
        <v>0.16890758816666665</v>
      </c>
      <c r="BS2651" s="21">
        <v>0.19025617766666666</v>
      </c>
      <c r="BT2651" s="21">
        <v>0.17645263266666666</v>
      </c>
      <c r="BU2651" s="21">
        <v>0.12508468316666668</v>
      </c>
      <c r="BV2651" s="21">
        <v>0.11419819800000001</v>
      </c>
      <c r="BW2651" s="21">
        <v>0.12294044316666668</v>
      </c>
      <c r="BX2651" s="21">
        <v>0.13835663533333334</v>
      </c>
    </row>
    <row r="2652" spans="1:76" s="21" customFormat="1">
      <c r="A2652" s="19" t="s">
        <v>272</v>
      </c>
      <c r="B2652" s="20">
        <v>40251</v>
      </c>
      <c r="C2652" s="21">
        <v>13.771683556828865</v>
      </c>
      <c r="BQ2652" s="21">
        <v>0.12075153150000001</v>
      </c>
      <c r="BR2652" s="21">
        <v>0.16492734266666667</v>
      </c>
      <c r="BS2652" s="21">
        <v>0.18440865650000002</v>
      </c>
      <c r="BT2652" s="21">
        <v>0.16962680200000002</v>
      </c>
      <c r="BU2652" s="21">
        <v>0.11679808900000001</v>
      </c>
      <c r="BV2652" s="21">
        <v>0.10521025866666667</v>
      </c>
      <c r="BW2652" s="21">
        <v>0.1121209655</v>
      </c>
      <c r="BX2652" s="21">
        <v>0.12374900033333336</v>
      </c>
    </row>
    <row r="2653" spans="1:76" s="21" customFormat="1">
      <c r="A2653" s="19" t="s">
        <v>272</v>
      </c>
      <c r="B2653" s="20">
        <v>40415</v>
      </c>
      <c r="C2653" s="21">
        <v>14.220700674785114</v>
      </c>
      <c r="BQ2653" s="21">
        <v>0.15277664933333335</v>
      </c>
      <c r="BR2653" s="21">
        <v>0.18281834516666665</v>
      </c>
      <c r="BS2653" s="21">
        <v>0.18999708200000001</v>
      </c>
      <c r="BT2653" s="21">
        <v>0.17610866083333335</v>
      </c>
      <c r="BU2653" s="21">
        <v>0.12663032283333334</v>
      </c>
      <c r="BV2653" s="21">
        <v>0.11324222433333332</v>
      </c>
      <c r="BW2653" s="21">
        <v>0.1223865145</v>
      </c>
      <c r="BX2653" s="21">
        <v>0.13639108200000002</v>
      </c>
    </row>
    <row r="2654" spans="1:76" s="21" customFormat="1">
      <c r="A2654" s="19" t="s">
        <v>272</v>
      </c>
      <c r="B2654" s="20">
        <v>40632</v>
      </c>
      <c r="C2654" s="21">
        <v>14.814826983300396</v>
      </c>
      <c r="BQ2654" s="21">
        <v>0.12114464216666669</v>
      </c>
      <c r="BR2654" s="21">
        <v>0.16507029200000001</v>
      </c>
      <c r="BS2654" s="21">
        <v>0.18582028116666668</v>
      </c>
      <c r="BT2654" s="21">
        <v>0.17256619766666667</v>
      </c>
      <c r="BU2654" s="21">
        <v>0.11624862750000002</v>
      </c>
      <c r="BV2654" s="21">
        <v>0.11171445333333335</v>
      </c>
      <c r="BW2654" s="21">
        <v>0.11374701416666666</v>
      </c>
      <c r="BX2654" s="21">
        <v>0.12569221783333337</v>
      </c>
    </row>
    <row r="2655" spans="1:76" s="21" customFormat="1">
      <c r="A2655" s="19" t="s">
        <v>272</v>
      </c>
      <c r="B2655" s="20">
        <v>40800</v>
      </c>
      <c r="C2655" s="21">
        <v>15.274795738279968</v>
      </c>
      <c r="BQ2655" s="21">
        <v>0.16119279133333334</v>
      </c>
      <c r="BR2655" s="21">
        <v>0.19506284900000001</v>
      </c>
      <c r="BS2655" s="21">
        <v>0.21166284033333338</v>
      </c>
      <c r="BT2655" s="21">
        <v>0.19325811366666668</v>
      </c>
      <c r="BU2655" s="21">
        <v>0.14541475866666667</v>
      </c>
      <c r="BV2655" s="21">
        <v>0.135908628</v>
      </c>
      <c r="BW2655" s="21">
        <v>0.14192143433333335</v>
      </c>
      <c r="BX2655" s="21">
        <v>0.15630571100000001</v>
      </c>
    </row>
    <row r="2656" spans="1:76" s="21" customFormat="1">
      <c r="A2656" s="19" t="s">
        <v>272</v>
      </c>
      <c r="B2656" s="20">
        <v>40995</v>
      </c>
      <c r="C2656" s="21">
        <v>15.808688043166971</v>
      </c>
      <c r="BQ2656" s="21">
        <v>0.12165389916666668</v>
      </c>
      <c r="BR2656" s="21">
        <v>0.16253740850000001</v>
      </c>
      <c r="BS2656" s="21">
        <v>0.18477049700000001</v>
      </c>
      <c r="BT2656" s="21">
        <v>0.1676076426666667</v>
      </c>
      <c r="BU2656" s="21">
        <v>0.11507822983333334</v>
      </c>
      <c r="BV2656" s="21">
        <v>0.10441063583333333</v>
      </c>
      <c r="BW2656" s="21">
        <v>0.11205842516666668</v>
      </c>
      <c r="BX2656" s="21">
        <v>0.12179238133333332</v>
      </c>
    </row>
    <row r="2657" spans="1:76" s="21" customFormat="1">
      <c r="A2657" s="19" t="s">
        <v>284</v>
      </c>
      <c r="B2657" s="20">
        <v>36251</v>
      </c>
      <c r="C2657" s="21">
        <v>2.8200465335057121</v>
      </c>
      <c r="BQ2657" s="21">
        <v>8.100792540792541E-2</v>
      </c>
      <c r="BS2657" s="21">
        <v>0.17947692307692309</v>
      </c>
      <c r="BT2657" s="21">
        <v>0.20896037296037298</v>
      </c>
      <c r="BU2657" s="21">
        <v>0.22126899766899766</v>
      </c>
      <c r="BV2657" s="21">
        <v>0.25246993006993007</v>
      </c>
      <c r="BW2657" s="21">
        <v>0.28624708624708628</v>
      </c>
      <c r="BX2657" s="21">
        <v>0.28023589743589744</v>
      </c>
    </row>
    <row r="2658" spans="1:76" s="21" customFormat="1">
      <c r="A2658" s="19" t="s">
        <v>284</v>
      </c>
      <c r="B2658" s="20">
        <v>36312</v>
      </c>
      <c r="C2658" s="21">
        <v>2.9870589981113902</v>
      </c>
      <c r="BQ2658" s="21">
        <v>0.2086741258741259</v>
      </c>
      <c r="BS2658" s="21">
        <v>0.25433053613053613</v>
      </c>
      <c r="BT2658" s="21">
        <v>0.28023589743589744</v>
      </c>
      <c r="BU2658" s="21">
        <v>0.27179160839160843</v>
      </c>
      <c r="BV2658" s="21">
        <v>0.27579906759906758</v>
      </c>
      <c r="BW2658" s="21">
        <v>0.28853706293706299</v>
      </c>
      <c r="BX2658" s="21">
        <v>0.27937715617715619</v>
      </c>
    </row>
    <row r="2659" spans="1:76" s="21" customFormat="1">
      <c r="A2659" s="19" t="s">
        <v>284</v>
      </c>
      <c r="B2659" s="20">
        <v>36404</v>
      </c>
      <c r="C2659" s="21">
        <v>3.2389466496478225</v>
      </c>
      <c r="BQ2659" s="21">
        <v>0.20194731934731938</v>
      </c>
      <c r="BS2659" s="21">
        <v>0.25805174825174831</v>
      </c>
      <c r="BT2659" s="21">
        <v>0.28152400932400939</v>
      </c>
      <c r="BU2659" s="21">
        <v>0.28252587412587415</v>
      </c>
      <c r="BV2659" s="21">
        <v>0.28868018648018651</v>
      </c>
      <c r="BW2659" s="21">
        <v>0.29011142191142197</v>
      </c>
      <c r="BX2659" s="21">
        <v>0.27923403263403263</v>
      </c>
    </row>
    <row r="2660" spans="1:76" s="21" customFormat="1">
      <c r="A2660" s="19" t="s">
        <v>284</v>
      </c>
      <c r="B2660" s="20">
        <v>36495</v>
      </c>
      <c r="C2660" s="21">
        <v>3.488096391928424</v>
      </c>
      <c r="BQ2660" s="21">
        <v>0.14097668997669</v>
      </c>
      <c r="BS2660" s="21">
        <v>0.19851235431235434</v>
      </c>
      <c r="BT2660" s="21">
        <v>0.23300512820512823</v>
      </c>
      <c r="BU2660" s="21">
        <v>0.25404428904428905</v>
      </c>
      <c r="BV2660" s="21">
        <v>0.26291794871794877</v>
      </c>
      <c r="BW2660" s="21">
        <v>0.27966340326340328</v>
      </c>
      <c r="BX2660" s="21">
        <v>0.27594219114219115</v>
      </c>
    </row>
    <row r="2661" spans="1:76" s="21" customFormat="1">
      <c r="A2661" s="19" t="s">
        <v>284</v>
      </c>
      <c r="B2661" s="20">
        <v>36586</v>
      </c>
      <c r="C2661" s="21">
        <v>3.737246134209026</v>
      </c>
      <c r="BQ2661" s="21">
        <v>6.56937062937063E-2</v>
      </c>
      <c r="BS2661" s="21">
        <v>0.16230209790209793</v>
      </c>
      <c r="BT2661" s="21">
        <v>0.20552540792540794</v>
      </c>
      <c r="BU2661" s="21">
        <v>0.23286200466200468</v>
      </c>
      <c r="BV2661" s="21">
        <v>0.22999953379953383</v>
      </c>
      <c r="BW2661" s="21">
        <v>0.27365221445221444</v>
      </c>
      <c r="BX2661" s="21">
        <v>0.27293659673659676</v>
      </c>
    </row>
    <row r="2662" spans="1:76" s="21" customFormat="1">
      <c r="A2662" s="19" t="s">
        <v>284</v>
      </c>
      <c r="B2662" s="20">
        <v>36662</v>
      </c>
      <c r="C2662" s="21">
        <v>3.9453272376521658</v>
      </c>
      <c r="BQ2662" s="21">
        <v>8.754451612903226E-2</v>
      </c>
      <c r="BS2662" s="21">
        <v>0.16135655913978497</v>
      </c>
      <c r="BT2662" s="21">
        <v>0.20611913978494623</v>
      </c>
      <c r="BU2662" s="21">
        <v>0.22262451612903225</v>
      </c>
      <c r="BV2662" s="21">
        <v>0.2246051612903226</v>
      </c>
      <c r="BW2662" s="21">
        <v>0.27544172043010756</v>
      </c>
      <c r="BX2662" s="21">
        <v>0.27266881720430108</v>
      </c>
    </row>
    <row r="2663" spans="1:76" s="21" customFormat="1">
      <c r="A2663" s="19" t="s">
        <v>284</v>
      </c>
      <c r="B2663" s="20">
        <v>36704</v>
      </c>
      <c r="C2663" s="21">
        <v>4.0603194263970588</v>
      </c>
      <c r="BQ2663" s="21">
        <v>0.16386537634408602</v>
      </c>
      <c r="BS2663" s="21">
        <v>0.23133935483870971</v>
      </c>
      <c r="BT2663" s="21">
        <v>0.22183225806451612</v>
      </c>
      <c r="BU2663" s="21">
        <v>0.22566150537634411</v>
      </c>
      <c r="BV2663" s="21">
        <v>0.22156817204301074</v>
      </c>
      <c r="BW2663" s="21">
        <v>0.27095225806451612</v>
      </c>
      <c r="BX2663" s="21">
        <v>0.27082021505376347</v>
      </c>
    </row>
    <row r="2664" spans="1:76" s="21" customFormat="1">
      <c r="A2664" s="19" t="s">
        <v>284</v>
      </c>
      <c r="B2664" s="20">
        <v>36780</v>
      </c>
      <c r="C2664" s="21">
        <v>4.268400529840199</v>
      </c>
      <c r="BQ2664" s="21">
        <v>0.17984258064516132</v>
      </c>
      <c r="BS2664" s="21">
        <v>0.25906838709677421</v>
      </c>
      <c r="BT2664" s="21">
        <v>0.29564430107526884</v>
      </c>
      <c r="BU2664" s="21">
        <v>0.28666537634408606</v>
      </c>
      <c r="BV2664" s="21">
        <v>0.28257204301075273</v>
      </c>
      <c r="BW2664" s="21">
        <v>0.28970236559139789</v>
      </c>
      <c r="BX2664" s="21">
        <v>0.27847870967741933</v>
      </c>
    </row>
    <row r="2665" spans="1:76" s="21" customFormat="1">
      <c r="A2665" s="19" t="s">
        <v>284</v>
      </c>
      <c r="B2665" s="20">
        <v>36816</v>
      </c>
      <c r="C2665" s="21">
        <v>4.3669652630501075</v>
      </c>
      <c r="BQ2665" s="21">
        <v>7.6320860215053757E-2</v>
      </c>
      <c r="BS2665" s="21">
        <v>0.20334623655913978</v>
      </c>
      <c r="BT2665" s="21">
        <v>0.25325849462365596</v>
      </c>
      <c r="BU2665" s="21">
        <v>0.26817935483870969</v>
      </c>
      <c r="BV2665" s="21">
        <v>0.27161247311827957</v>
      </c>
      <c r="BW2665" s="21">
        <v>0.28891010752688179</v>
      </c>
      <c r="BX2665" s="21">
        <v>0.27900688172043014</v>
      </c>
    </row>
    <row r="2666" spans="1:76" s="21" customFormat="1">
      <c r="A2666" s="19" t="s">
        <v>284</v>
      </c>
      <c r="B2666" s="20">
        <v>36872</v>
      </c>
      <c r="C2666" s="21">
        <v>4.5202881813766318</v>
      </c>
      <c r="BQ2666" s="21">
        <v>0.10799191209182311</v>
      </c>
      <c r="BS2666" s="21">
        <v>0.2040162469970638</v>
      </c>
      <c r="BT2666" s="21">
        <v>0.22939519530207311</v>
      </c>
      <c r="BU2666" s="21">
        <v>0.24054876768395764</v>
      </c>
      <c r="BV2666" s="21">
        <v>0.24852692410356791</v>
      </c>
      <c r="BW2666" s="21">
        <v>0.2747042975353679</v>
      </c>
      <c r="BX2666" s="21">
        <v>0.27126680309636092</v>
      </c>
    </row>
    <row r="2667" spans="1:76" s="21" customFormat="1">
      <c r="A2667" s="19" t="s">
        <v>284</v>
      </c>
      <c r="B2667" s="20">
        <v>36901</v>
      </c>
      <c r="C2667" s="21">
        <v>4.5996875497957239</v>
      </c>
      <c r="BQ2667" s="21">
        <v>9.4863608861998405E-2</v>
      </c>
      <c r="BS2667" s="21">
        <v>0.19625141026781745</v>
      </c>
      <c r="BT2667" s="21">
        <v>0.21719940386155348</v>
      </c>
      <c r="BU2667" s="21">
        <v>0.22971822226176705</v>
      </c>
      <c r="BV2667" s="21">
        <v>0.23769637868137736</v>
      </c>
      <c r="BW2667" s="21">
        <v>0.2671588753447815</v>
      </c>
      <c r="BX2667" s="21">
        <v>0.26744533321469882</v>
      </c>
    </row>
    <row r="2668" spans="1:76" s="21" customFormat="1">
      <c r="A2668" s="19" t="s">
        <v>284</v>
      </c>
      <c r="B2668" s="20">
        <v>36963</v>
      </c>
      <c r="C2668" s="21">
        <v>4.7694379236572333</v>
      </c>
      <c r="BQ2668" s="21">
        <v>8.2417928641338192E-2</v>
      </c>
      <c r="BS2668" s="21">
        <v>0.19289924370495592</v>
      </c>
      <c r="BT2668" s="21">
        <v>0.21472489545333215</v>
      </c>
      <c r="BU2668" s="21">
        <v>0.21842446836907192</v>
      </c>
      <c r="BV2668" s="21">
        <v>0.20266928552362309</v>
      </c>
      <c r="BW2668" s="21">
        <v>0.25149511522377432</v>
      </c>
      <c r="BX2668" s="21">
        <v>0.26405050271376457</v>
      </c>
    </row>
    <row r="2669" spans="1:76" s="21" customFormat="1">
      <c r="A2669" s="19" t="s">
        <v>284</v>
      </c>
      <c r="B2669" s="20">
        <v>36984</v>
      </c>
      <c r="C2669" s="21">
        <v>4.8269340180296796</v>
      </c>
      <c r="BQ2669" s="21">
        <v>8.1777969570246453E-2</v>
      </c>
      <c r="BS2669" s="21">
        <v>0.19383175549426104</v>
      </c>
      <c r="BT2669" s="21">
        <v>0.21399960850609487</v>
      </c>
      <c r="BU2669" s="21">
        <v>0.21913756561971706</v>
      </c>
      <c r="BV2669" s="21">
        <v>0.19739724174748641</v>
      </c>
      <c r="BW2669" s="21">
        <v>0.25034928374410531</v>
      </c>
      <c r="BX2669" s="21">
        <v>0.25949155618827296</v>
      </c>
    </row>
    <row r="2670" spans="1:76" s="21" customFormat="1">
      <c r="A2670" s="19" t="s">
        <v>284</v>
      </c>
      <c r="B2670" s="20">
        <v>37014</v>
      </c>
      <c r="C2670" s="21">
        <v>4.909071295704603</v>
      </c>
      <c r="BQ2670" s="21">
        <v>8.0461482338286316E-2</v>
      </c>
      <c r="BS2670" s="21">
        <v>0.19273468280096093</v>
      </c>
      <c r="BT2670" s="21">
        <v>0.2118664116024557</v>
      </c>
      <c r="BU2670" s="21">
        <v>0.21729082658599519</v>
      </c>
      <c r="BV2670" s="21">
        <v>0.19766541507251534</v>
      </c>
      <c r="BW2670" s="21">
        <v>0.24920345226443633</v>
      </c>
      <c r="BX2670" s="21">
        <v>0.25615157932200372</v>
      </c>
    </row>
    <row r="2671" spans="1:76" s="21" customFormat="1">
      <c r="A2671" s="19" t="s">
        <v>284</v>
      </c>
      <c r="B2671" s="20">
        <v>37152</v>
      </c>
      <c r="C2671" s="21">
        <v>5.2869027730092517</v>
      </c>
      <c r="BQ2671" s="21">
        <v>0.16460086306610908</v>
      </c>
      <c r="BS2671" s="21">
        <v>0.23620923569712607</v>
      </c>
      <c r="BT2671" s="21">
        <v>0.24583909600498263</v>
      </c>
      <c r="BU2671" s="21">
        <v>0.23330808790817689</v>
      </c>
      <c r="BV2671" s="21">
        <v>0.21894862532253759</v>
      </c>
      <c r="BW2671" s="21">
        <v>0.25471319512412133</v>
      </c>
      <c r="BX2671" s="21">
        <v>0.26301437850342557</v>
      </c>
    </row>
    <row r="2672" spans="1:76" s="21" customFormat="1">
      <c r="A2672" s="19" t="s">
        <v>284</v>
      </c>
      <c r="B2672" s="20">
        <v>37271</v>
      </c>
      <c r="C2672" s="21">
        <v>5.6127139744531158</v>
      </c>
      <c r="BQ2672" s="21">
        <v>9.6058199128036301E-2</v>
      </c>
      <c r="BS2672" s="21">
        <v>0.19602590088086128</v>
      </c>
      <c r="BT2672" s="21">
        <v>0.21573054542219058</v>
      </c>
      <c r="BU2672" s="21">
        <v>0.23840338108372627</v>
      </c>
      <c r="BV2672" s="21">
        <v>0.23094938161758161</v>
      </c>
      <c r="BW2672" s="21">
        <v>0.21831476109974193</v>
      </c>
      <c r="BX2672" s="21">
        <v>0.23669682356081501</v>
      </c>
    </row>
    <row r="2673" spans="1:76" s="21" customFormat="1">
      <c r="A2673" s="19" t="s">
        <v>284</v>
      </c>
      <c r="B2673" s="20">
        <v>37321</v>
      </c>
      <c r="C2673" s="21">
        <v>5.7496094372446551</v>
      </c>
      <c r="BQ2673" s="21">
        <v>9.5515757629682341E-2</v>
      </c>
      <c r="BS2673" s="21">
        <v>0.19805548536346648</v>
      </c>
      <c r="BT2673" s="21">
        <v>0.2172725420411068</v>
      </c>
      <c r="BU2673" s="21">
        <v>0.2257017172346294</v>
      </c>
      <c r="BV2673" s="21">
        <v>0.19812252869472369</v>
      </c>
      <c r="BW2673" s="21">
        <v>0.24045734495951598</v>
      </c>
      <c r="BX2673" s="21">
        <v>0.24568062994928375</v>
      </c>
    </row>
    <row r="2674" spans="1:76" s="21" customFormat="1">
      <c r="A2674" s="19" t="s">
        <v>284</v>
      </c>
      <c r="B2674" s="20">
        <v>37524</v>
      </c>
      <c r="C2674" s="21">
        <v>6.3054050161783053</v>
      </c>
      <c r="BQ2674" s="21">
        <v>0.17836327066666666</v>
      </c>
      <c r="BS2674" s="21">
        <v>0.24325496133333332</v>
      </c>
      <c r="BT2674" s="21">
        <v>0.25208913199999999</v>
      </c>
      <c r="BU2674" s="21">
        <v>0.24736774799999997</v>
      </c>
      <c r="BV2674" s="21">
        <v>0.23227643599999995</v>
      </c>
      <c r="BW2674" s="21">
        <v>0.24629319333333333</v>
      </c>
      <c r="BX2674" s="21">
        <v>0.24411555599999998</v>
      </c>
    </row>
    <row r="2675" spans="1:76" s="21" customFormat="1">
      <c r="A2675" s="19" t="s">
        <v>284</v>
      </c>
      <c r="B2675" s="20">
        <v>37607</v>
      </c>
      <c r="C2675" s="21">
        <v>6.532651484412261</v>
      </c>
      <c r="BQ2675" s="21">
        <v>0.10817488133333335</v>
      </c>
      <c r="BS2675" s="21">
        <v>0.20197494533333329</v>
      </c>
      <c r="BT2675" s="21">
        <v>0.218069492</v>
      </c>
      <c r="BU2675" s="21">
        <v>0.22337569999999998</v>
      </c>
      <c r="BV2675" s="21">
        <v>0.2114319773333333</v>
      </c>
      <c r="BW2675" s="21">
        <v>0.23024143866666666</v>
      </c>
      <c r="BX2675" s="21">
        <v>0.23318457733333334</v>
      </c>
    </row>
    <row r="2676" spans="1:76" s="21" customFormat="1">
      <c r="A2676" s="19" t="s">
        <v>284</v>
      </c>
      <c r="B2676" s="20">
        <v>37657</v>
      </c>
      <c r="C2676" s="21">
        <v>6.6695469472038003</v>
      </c>
      <c r="BQ2676" s="21">
        <v>0.10101910800000001</v>
      </c>
      <c r="BS2676" s="21">
        <v>0.19388250266666665</v>
      </c>
      <c r="BT2676" s="21">
        <v>0.20768054533333333</v>
      </c>
      <c r="BU2676" s="21">
        <v>0.2154972173333333</v>
      </c>
      <c r="BV2676" s="21">
        <v>0.19201867333333333</v>
      </c>
      <c r="BW2676" s="21">
        <v>0.22561514800000002</v>
      </c>
      <c r="BX2676" s="21">
        <v>0.22468323333333332</v>
      </c>
    </row>
    <row r="2677" spans="1:76" s="21" customFormat="1">
      <c r="A2677" s="19" t="s">
        <v>284</v>
      </c>
      <c r="B2677" s="20">
        <v>37686</v>
      </c>
      <c r="C2677" s="21">
        <v>6.7489463156228933</v>
      </c>
      <c r="BQ2677" s="21">
        <v>0.11316728133333333</v>
      </c>
      <c r="BS2677" s="21">
        <v>0.19372559866666669</v>
      </c>
      <c r="BT2677" s="21">
        <v>0.20968225999999998</v>
      </c>
      <c r="BU2677" s="21">
        <v>0.21885876666666668</v>
      </c>
      <c r="BV2677" s="21">
        <v>0.19345458266666662</v>
      </c>
      <c r="BW2677" s="21">
        <v>0.22309041999999998</v>
      </c>
      <c r="BX2677" s="21">
        <v>0.22652804400000001</v>
      </c>
    </row>
    <row r="2678" spans="1:76" s="21" customFormat="1">
      <c r="A2678" s="19" t="s">
        <v>284</v>
      </c>
      <c r="B2678" s="20">
        <v>37726</v>
      </c>
      <c r="C2678" s="21">
        <v>6.8584626858561242</v>
      </c>
      <c r="BQ2678" s="21">
        <v>0.13421110466666666</v>
      </c>
      <c r="BS2678" s="21">
        <v>0.19543809099999998</v>
      </c>
      <c r="BT2678" s="21">
        <v>0.20992064533333335</v>
      </c>
      <c r="BU2678" s="21">
        <v>0.21794814383333336</v>
      </c>
      <c r="BV2678" s="21">
        <v>0.19695246050000004</v>
      </c>
      <c r="BW2678" s="21">
        <v>0.22603371549999998</v>
      </c>
      <c r="BX2678" s="21">
        <v>0.22769103433333338</v>
      </c>
    </row>
    <row r="2679" spans="1:76" s="21" customFormat="1">
      <c r="A2679" s="19" t="s">
        <v>284</v>
      </c>
      <c r="B2679" s="20">
        <v>37887</v>
      </c>
      <c r="C2679" s="21">
        <v>7.2992660760448818</v>
      </c>
      <c r="BQ2679" s="21">
        <v>0.18917959050000002</v>
      </c>
      <c r="BS2679" s="21">
        <v>0.24288386816666671</v>
      </c>
      <c r="BT2679" s="21">
        <v>0.24350033716666672</v>
      </c>
      <c r="BU2679" s="21">
        <v>0.23496358166666673</v>
      </c>
      <c r="BV2679" s="21">
        <v>0.21009039766666668</v>
      </c>
      <c r="BW2679" s="21">
        <v>0.23599549716666668</v>
      </c>
      <c r="BX2679" s="21">
        <v>0.22904905300000003</v>
      </c>
    </row>
    <row r="2680" spans="1:76" s="21" customFormat="1">
      <c r="A2680" s="19" t="s">
        <v>284</v>
      </c>
      <c r="B2680" s="20">
        <v>38026</v>
      </c>
      <c r="C2680" s="21">
        <v>7.6798354626053609</v>
      </c>
      <c r="BQ2680" s="21">
        <v>0.10178460933333333</v>
      </c>
      <c r="BS2680" s="21">
        <v>0.19236100933333333</v>
      </c>
      <c r="BT2680" s="21">
        <v>0.20650614266666664</v>
      </c>
      <c r="BU2680" s="21">
        <v>0.21699018266666661</v>
      </c>
      <c r="BV2680" s="21">
        <v>0.19290304133333333</v>
      </c>
      <c r="BW2680" s="21">
        <v>0.21912027333333331</v>
      </c>
      <c r="BX2680" s="21">
        <v>0.22517296399999998</v>
      </c>
    </row>
    <row r="2681" spans="1:76" s="21" customFormat="1">
      <c r="A2681" s="19" t="s">
        <v>284</v>
      </c>
      <c r="B2681" s="20">
        <v>38054</v>
      </c>
      <c r="C2681" s="21">
        <v>7.7564969217686235</v>
      </c>
      <c r="BQ2681" s="21">
        <v>9.8218609333333318E-2</v>
      </c>
      <c r="BS2681" s="21">
        <v>0.19102970266666666</v>
      </c>
      <c r="BT2681" s="21">
        <v>0.20529845733333332</v>
      </c>
      <c r="BU2681" s="21">
        <v>0.21742761199999996</v>
      </c>
      <c r="BV2681" s="21">
        <v>0.1890660253333333</v>
      </c>
      <c r="BW2681" s="21">
        <v>0.21428002266666665</v>
      </c>
      <c r="BX2681" s="21">
        <v>0.22390822266666666</v>
      </c>
    </row>
    <row r="2682" spans="1:76" s="21" customFormat="1">
      <c r="A2682" s="19" t="s">
        <v>284</v>
      </c>
      <c r="B2682" s="20">
        <v>38083</v>
      </c>
      <c r="C2682" s="21">
        <v>7.8358962901877156</v>
      </c>
      <c r="BQ2682" s="21">
        <v>0.10581779333333334</v>
      </c>
      <c r="BS2682" s="21">
        <v>0.19968189933333336</v>
      </c>
      <c r="BT2682" s="21">
        <v>0.21695196566666666</v>
      </c>
      <c r="BU2682" s="21">
        <v>0.22263866883333336</v>
      </c>
      <c r="BV2682" s="21">
        <v>0.21461563750000004</v>
      </c>
      <c r="BW2682" s="21">
        <v>0.21524997516666669</v>
      </c>
      <c r="BX2682" s="21">
        <v>0.22729792366666671</v>
      </c>
    </row>
    <row r="2683" spans="1:76" s="21" customFormat="1">
      <c r="A2683" s="19" t="s">
        <v>284</v>
      </c>
      <c r="B2683" s="20">
        <v>38258</v>
      </c>
      <c r="C2683" s="21">
        <v>8.3150304099581032</v>
      </c>
      <c r="BQ2683" s="21">
        <v>0.15115060066666666</v>
      </c>
      <c r="BS2683" s="21">
        <v>0.23838096416666668</v>
      </c>
      <c r="BT2683" s="21">
        <v>0.25532046016666671</v>
      </c>
      <c r="BU2683" s="21">
        <v>0.25573143950000005</v>
      </c>
      <c r="BV2683" s="21">
        <v>0.23233242050000003</v>
      </c>
      <c r="BW2683" s="21">
        <v>0.24583219816666668</v>
      </c>
      <c r="BX2683" s="21">
        <v>0.24141863750000003</v>
      </c>
    </row>
    <row r="2684" spans="1:76" s="21" customFormat="1">
      <c r="A2684" s="19" t="s">
        <v>284</v>
      </c>
      <c r="B2684" s="20">
        <v>38692</v>
      </c>
      <c r="C2684" s="21">
        <v>9.5032830269886652</v>
      </c>
      <c r="BQ2684" s="21">
        <v>0.12593791200000001</v>
      </c>
      <c r="BR2684" s="21">
        <v>0.13721304066666665</v>
      </c>
      <c r="BS2684" s="21">
        <v>0.211198255</v>
      </c>
      <c r="BT2684" s="21">
        <v>0.23156406783333336</v>
      </c>
      <c r="BU2684" s="21">
        <v>0.24362095066666667</v>
      </c>
      <c r="BV2684" s="21">
        <v>0.23508866233333336</v>
      </c>
      <c r="BW2684" s="21">
        <v>0.25631663833333335</v>
      </c>
      <c r="BX2684" s="21">
        <v>0.25464145083333339</v>
      </c>
    </row>
    <row r="2685" spans="1:76" s="21" customFormat="1">
      <c r="A2685" s="19" t="s">
        <v>284</v>
      </c>
      <c r="B2685" s="20">
        <v>38917</v>
      </c>
      <c r="C2685" s="21">
        <v>10.119312609550594</v>
      </c>
      <c r="BQ2685" s="21">
        <v>0.13044528316666668</v>
      </c>
      <c r="BR2685" s="21">
        <v>0.14287294083333332</v>
      </c>
      <c r="BS2685" s="21">
        <v>0.2093667166666667</v>
      </c>
      <c r="BT2685" s="21">
        <v>0.21793920950000004</v>
      </c>
      <c r="BU2685" s="21">
        <v>0.23021498350000003</v>
      </c>
      <c r="BV2685" s="21">
        <v>0.20463152000000004</v>
      </c>
      <c r="BW2685" s="21">
        <v>0.21671520583333334</v>
      </c>
      <c r="BX2685" s="21">
        <v>0.22830750333333336</v>
      </c>
    </row>
    <row r="2686" spans="1:76" s="21" customFormat="1">
      <c r="A2686" s="19" t="s">
        <v>284</v>
      </c>
      <c r="B2686" s="20">
        <v>38951</v>
      </c>
      <c r="C2686" s="21">
        <v>10.21240152424884</v>
      </c>
      <c r="BQ2686" s="21">
        <v>0.22060610800000002</v>
      </c>
      <c r="BR2686" s="21">
        <v>0.22105729183333334</v>
      </c>
      <c r="BS2686" s="21">
        <v>0.26852987200000006</v>
      </c>
      <c r="BT2686" s="21">
        <v>0.28512092900000002</v>
      </c>
      <c r="BU2686" s="21">
        <v>0.29757985683333332</v>
      </c>
      <c r="BV2686" s="21">
        <v>0.27902994725000002</v>
      </c>
      <c r="BW2686" s="21">
        <v>0.29587563275000006</v>
      </c>
      <c r="BX2686" s="21">
        <v>0.28077214225000002</v>
      </c>
    </row>
    <row r="2687" spans="1:76" s="21" customFormat="1">
      <c r="A2687" s="19" t="s">
        <v>284</v>
      </c>
      <c r="B2687" s="20">
        <v>39064</v>
      </c>
      <c r="C2687" s="21">
        <v>10.52178527015772</v>
      </c>
      <c r="BQ2687" s="21">
        <v>0.18662883833333335</v>
      </c>
      <c r="BR2687" s="21">
        <v>0.20535520100000001</v>
      </c>
      <c r="BS2687" s="21">
        <v>0.26352217816666673</v>
      </c>
      <c r="BT2687" s="21">
        <v>0.28106027449999998</v>
      </c>
      <c r="BU2687" s="21">
        <v>0.28891355350000003</v>
      </c>
      <c r="BV2687" s="21">
        <v>0.2733856821666667</v>
      </c>
      <c r="BW2687" s="21">
        <v>0.27104488683333333</v>
      </c>
      <c r="BX2687" s="21">
        <v>0.26454515933333334</v>
      </c>
    </row>
    <row r="2688" spans="1:76" s="21" customFormat="1">
      <c r="A2688" s="19" t="s">
        <v>284</v>
      </c>
      <c r="B2688" s="20">
        <v>39119</v>
      </c>
      <c r="C2688" s="21">
        <v>10.672370279228412</v>
      </c>
      <c r="BQ2688" s="21">
        <v>0.17512141700000003</v>
      </c>
      <c r="BR2688" s="21">
        <v>0.19315090166666668</v>
      </c>
      <c r="BS2688" s="21">
        <v>0.25318068733333338</v>
      </c>
      <c r="BT2688" s="21">
        <v>0.27596323733333333</v>
      </c>
      <c r="BU2688" s="21">
        <v>0.28743045416666663</v>
      </c>
      <c r="BV2688" s="21">
        <v>0.26928482316666669</v>
      </c>
      <c r="BW2688" s="21">
        <v>0.26127519333333332</v>
      </c>
      <c r="BX2688" s="21">
        <v>0.26174424583333339</v>
      </c>
    </row>
    <row r="2689" spans="1:76" s="21" customFormat="1">
      <c r="A2689" s="19" t="s">
        <v>284</v>
      </c>
      <c r="B2689" s="20">
        <v>39168</v>
      </c>
      <c r="C2689" s="21">
        <v>10.806527832764122</v>
      </c>
      <c r="BQ2689" s="21">
        <v>0.14466427466666668</v>
      </c>
      <c r="BR2689" s="21">
        <v>0.16561975350000002</v>
      </c>
      <c r="BS2689" s="21">
        <v>0.24320550416666667</v>
      </c>
      <c r="BT2689" s="21">
        <v>0.26350430950000003</v>
      </c>
      <c r="BU2689" s="21">
        <v>0.27590963133333335</v>
      </c>
      <c r="BV2689" s="21">
        <v>0.26636329616666665</v>
      </c>
      <c r="BW2689" s="21">
        <v>0.26279403000000001</v>
      </c>
      <c r="BX2689" s="21">
        <v>0.25567336633333332</v>
      </c>
    </row>
    <row r="2690" spans="1:76" s="21" customFormat="1">
      <c r="A2690" s="19" t="s">
        <v>284</v>
      </c>
      <c r="B2690" s="20">
        <v>39240</v>
      </c>
      <c r="C2690" s="21">
        <v>11.003657299183939</v>
      </c>
      <c r="BQ2690" s="21">
        <v>0.1788112966666667</v>
      </c>
      <c r="BR2690" s="21">
        <v>0.19751532350000001</v>
      </c>
      <c r="BS2690" s="21">
        <v>0.25220684500000007</v>
      </c>
      <c r="BT2690" s="21">
        <v>0.26198547283333334</v>
      </c>
      <c r="BU2690" s="21">
        <v>0.26701550250000006</v>
      </c>
      <c r="BV2690" s="21">
        <v>0.26008692699999997</v>
      </c>
      <c r="BW2690" s="21">
        <v>0.26003778816666667</v>
      </c>
      <c r="BX2690" s="21">
        <v>0.2652911761666667</v>
      </c>
    </row>
    <row r="2691" spans="1:76" s="21" customFormat="1">
      <c r="A2691" s="19" t="s">
        <v>284</v>
      </c>
      <c r="B2691" s="20">
        <v>39545</v>
      </c>
      <c r="C2691" s="21">
        <v>11.838719622212329</v>
      </c>
      <c r="BQ2691" s="21">
        <v>0.16633896733333334</v>
      </c>
      <c r="BR2691" s="21">
        <v>0.17425031950000003</v>
      </c>
      <c r="BS2691" s="21">
        <v>0.23866686283333335</v>
      </c>
      <c r="BT2691" s="21">
        <v>0.23486977116666671</v>
      </c>
      <c r="BU2691" s="21">
        <v>0.23305163433333334</v>
      </c>
      <c r="BV2691" s="21">
        <v>0.18740165816666668</v>
      </c>
      <c r="BW2691" s="21">
        <v>0.23818440883333336</v>
      </c>
      <c r="BX2691" s="21">
        <v>0.23893936000000005</v>
      </c>
    </row>
    <row r="2692" spans="1:76" s="21" customFormat="1">
      <c r="A2692" s="19" t="s">
        <v>284</v>
      </c>
      <c r="B2692" s="20">
        <v>39713</v>
      </c>
      <c r="C2692" s="21">
        <v>12.298688377191901</v>
      </c>
      <c r="BQ2692" s="21">
        <v>0.16541426383333335</v>
      </c>
      <c r="BR2692" s="21">
        <v>0.17435306433333339</v>
      </c>
      <c r="BS2692" s="21">
        <v>0.25327896500000002</v>
      </c>
      <c r="BT2692" s="21">
        <v>0.25755404350000005</v>
      </c>
      <c r="BU2692" s="21">
        <v>0.26186039216666668</v>
      </c>
      <c r="BV2692" s="21">
        <v>0.25987250300000003</v>
      </c>
      <c r="BW2692" s="21">
        <v>0.26708697716666668</v>
      </c>
      <c r="BX2692" s="21">
        <v>0.25996184633333336</v>
      </c>
    </row>
    <row r="2693" spans="1:76" s="21" customFormat="1">
      <c r="A2693" s="19" t="s">
        <v>284</v>
      </c>
      <c r="B2693" s="20">
        <v>39878</v>
      </c>
      <c r="C2693" s="21">
        <v>12.750443404403981</v>
      </c>
      <c r="BQ2693" s="21">
        <v>0.10984271050000001</v>
      </c>
      <c r="BR2693" s="21">
        <v>0.12256073400000002</v>
      </c>
      <c r="BS2693" s="21">
        <v>0.19541128799999999</v>
      </c>
      <c r="BT2693" s="21">
        <v>0.20568577133333332</v>
      </c>
      <c r="BU2693" s="21">
        <v>0.21483006149999997</v>
      </c>
      <c r="BV2693" s="21">
        <v>0.19327598233333335</v>
      </c>
      <c r="BW2693" s="21">
        <v>0.22206687150000001</v>
      </c>
      <c r="BX2693" s="21">
        <v>0.23368150483333336</v>
      </c>
    </row>
    <row r="2694" spans="1:76" s="21" customFormat="1">
      <c r="A2694" s="19" t="s">
        <v>284</v>
      </c>
      <c r="B2694" s="20">
        <v>40072</v>
      </c>
      <c r="C2694" s="21">
        <v>13.281597800035154</v>
      </c>
      <c r="BQ2694" s="21">
        <v>0.18972905200000001</v>
      </c>
      <c r="BR2694" s="21">
        <v>0.19556317166666667</v>
      </c>
      <c r="BS2694" s="21">
        <v>0.25042444550000004</v>
      </c>
      <c r="BT2694" s="21">
        <v>0.26690382333333335</v>
      </c>
      <c r="BU2694" s="21">
        <v>0.26969133533333339</v>
      </c>
      <c r="BV2694" s="21">
        <v>0.27044181933333339</v>
      </c>
      <c r="BW2694" s="21">
        <v>0.2704373521666667</v>
      </c>
      <c r="BX2694" s="21">
        <v>0.26068552733333339</v>
      </c>
    </row>
    <row r="2695" spans="1:76" s="21" customFormat="1">
      <c r="A2695" s="19" t="s">
        <v>284</v>
      </c>
      <c r="B2695" s="20">
        <v>40261</v>
      </c>
      <c r="C2695" s="21">
        <v>13.799062649387173</v>
      </c>
      <c r="BQ2695" s="21">
        <v>0.15521572233333333</v>
      </c>
      <c r="BR2695" s="21">
        <v>0.16022788333333335</v>
      </c>
      <c r="BS2695" s="21">
        <v>0.20892893433333334</v>
      </c>
      <c r="BT2695" s="21">
        <v>0.21905600116666668</v>
      </c>
      <c r="BU2695" s="21">
        <v>0.22214281333333333</v>
      </c>
      <c r="BV2695" s="21">
        <v>0.19169013816666669</v>
      </c>
      <c r="BW2695" s="21">
        <v>0.2089110656666667</v>
      </c>
      <c r="BX2695" s="21">
        <v>0.22286649433333336</v>
      </c>
    </row>
    <row r="2696" spans="1:76" s="21" customFormat="1">
      <c r="A2696" s="19" t="s">
        <v>284</v>
      </c>
      <c r="B2696" s="20">
        <v>40442</v>
      </c>
      <c r="C2696" s="21">
        <v>14.294624224692546</v>
      </c>
      <c r="BQ2696" s="21">
        <v>0.10911902950000001</v>
      </c>
      <c r="BR2696" s="21">
        <v>0.12529017283333335</v>
      </c>
      <c r="BS2696" s="21">
        <v>0.19061801816666668</v>
      </c>
      <c r="BT2696" s="21">
        <v>0.20636478066666672</v>
      </c>
      <c r="BU2696" s="21">
        <v>0.21388748933333335</v>
      </c>
      <c r="BV2696" s="21">
        <v>0.19169907249999998</v>
      </c>
      <c r="BW2696" s="21">
        <v>0.21395002966666668</v>
      </c>
      <c r="BX2696" s="21">
        <v>0.22128511733333334</v>
      </c>
    </row>
    <row r="2697" spans="1:76" s="21" customFormat="1">
      <c r="A2697" s="19" t="s">
        <v>284</v>
      </c>
      <c r="B2697" s="20">
        <v>40637</v>
      </c>
      <c r="C2697" s="21">
        <v>14.828516529579549</v>
      </c>
      <c r="BQ2697" s="21">
        <v>0.1120941625</v>
      </c>
      <c r="BR2697" s="21">
        <v>0.12688048416666667</v>
      </c>
      <c r="BS2697" s="21">
        <v>0.19209218316666668</v>
      </c>
      <c r="BT2697" s="21">
        <v>0.20459578266666667</v>
      </c>
      <c r="BU2697" s="21">
        <v>0.21089448766666666</v>
      </c>
      <c r="BV2697" s="21">
        <v>0.189675446</v>
      </c>
      <c r="BW2697" s="21">
        <v>0.20471192900000004</v>
      </c>
      <c r="BX2697" s="21">
        <v>0.2056947056666667</v>
      </c>
    </row>
    <row r="2698" spans="1:76" s="21" customFormat="1">
      <c r="A2698" s="19" t="s">
        <v>284</v>
      </c>
      <c r="B2698" s="20">
        <v>40799</v>
      </c>
      <c r="C2698" s="21">
        <v>15.272057829024137</v>
      </c>
      <c r="BQ2698" s="21">
        <v>0.18238949716666666</v>
      </c>
      <c r="BR2698" s="21">
        <v>0.19236468033333334</v>
      </c>
      <c r="BS2698" s="21">
        <v>0.25230512266666666</v>
      </c>
      <c r="BT2698" s="21">
        <v>0.27188471416666665</v>
      </c>
      <c r="BU2698" s="21">
        <v>0.27180877233333334</v>
      </c>
      <c r="BV2698" s="21">
        <v>0.28005962916666666</v>
      </c>
      <c r="BW2698" s="21">
        <v>0.28533982016666665</v>
      </c>
      <c r="BX2698" s="21">
        <v>0.27308191483333338</v>
      </c>
    </row>
    <row r="2699" spans="1:76" s="21" customFormat="1">
      <c r="A2699" s="19" t="s">
        <v>284</v>
      </c>
      <c r="B2699" s="20">
        <v>41001</v>
      </c>
      <c r="C2699" s="21">
        <v>15.825115498701956</v>
      </c>
      <c r="BQ2699" s="21">
        <v>0.13011471283333334</v>
      </c>
      <c r="BR2699" s="21">
        <v>0.13916519250000001</v>
      </c>
      <c r="BS2699" s="21">
        <v>0.20346112233333336</v>
      </c>
      <c r="BT2699" s="21">
        <v>0.21776052283333336</v>
      </c>
      <c r="BU2699" s="21">
        <v>0.21811789616666669</v>
      </c>
      <c r="BV2699" s="21">
        <v>0.19799777750000003</v>
      </c>
      <c r="BW2699" s="21">
        <v>0.21763544216666672</v>
      </c>
      <c r="BX2699" s="21">
        <v>0.21811342900000005</v>
      </c>
    </row>
    <row r="2700" spans="1:76" s="21" customFormat="1">
      <c r="A2700" s="19" t="s">
        <v>283</v>
      </c>
      <c r="B2700" s="20">
        <v>36251</v>
      </c>
      <c r="C2700" s="21">
        <v>2.8200465335057121</v>
      </c>
      <c r="BQ2700" s="21">
        <v>8.0292307692307691E-2</v>
      </c>
      <c r="BS2700" s="21">
        <v>0.16552237762237765</v>
      </c>
      <c r="BT2700" s="21">
        <v>0.20974755244755247</v>
      </c>
      <c r="BU2700" s="21">
        <v>0.22305804195804196</v>
      </c>
      <c r="BV2700" s="21">
        <v>0.2513965034965035</v>
      </c>
      <c r="BW2700" s="21">
        <v>0.2715769230769231</v>
      </c>
      <c r="BX2700" s="21">
        <v>0.2846727272727273</v>
      </c>
    </row>
    <row r="2701" spans="1:76" s="21" customFormat="1">
      <c r="A2701" s="19" t="s">
        <v>283</v>
      </c>
      <c r="B2701" s="20">
        <v>36312</v>
      </c>
      <c r="C2701" s="21">
        <v>2.9870589981113902</v>
      </c>
      <c r="BQ2701" s="21">
        <v>0.19751048951048952</v>
      </c>
      <c r="BS2701" s="21">
        <v>0.23808601398601398</v>
      </c>
      <c r="BT2701" s="21">
        <v>0.27415314685314685</v>
      </c>
      <c r="BU2701" s="21">
        <v>0.27372377622377625</v>
      </c>
      <c r="BV2701" s="21">
        <v>0.27114755244755245</v>
      </c>
      <c r="BW2701" s="21">
        <v>0.27479720279720282</v>
      </c>
      <c r="BX2701" s="21">
        <v>0.27587062937062939</v>
      </c>
    </row>
    <row r="2702" spans="1:76" s="21" customFormat="1">
      <c r="A2702" s="19" t="s">
        <v>283</v>
      </c>
      <c r="B2702" s="20">
        <v>36404</v>
      </c>
      <c r="C2702" s="21">
        <v>3.2389466496478225</v>
      </c>
      <c r="BQ2702" s="21">
        <v>0.19343146853146853</v>
      </c>
      <c r="BS2702" s="21">
        <v>0.23336293706293709</v>
      </c>
      <c r="BT2702" s="21">
        <v>0.27243566433566435</v>
      </c>
      <c r="BU2702" s="21">
        <v>0.29776853146853144</v>
      </c>
      <c r="BV2702" s="21">
        <v>0.29862727272727274</v>
      </c>
      <c r="BW2702" s="21">
        <v>0.27587062937062934</v>
      </c>
      <c r="BX2702" s="21">
        <v>0.27608531468531472</v>
      </c>
    </row>
    <row r="2703" spans="1:76" s="21" customFormat="1">
      <c r="A2703" s="19" t="s">
        <v>283</v>
      </c>
      <c r="B2703" s="20">
        <v>36495</v>
      </c>
      <c r="C2703" s="21">
        <v>3.488096391928424</v>
      </c>
      <c r="BQ2703" s="21">
        <v>0.12365874125874127</v>
      </c>
      <c r="BS2703" s="21">
        <v>0.18312657342657346</v>
      </c>
      <c r="BT2703" s="21">
        <v>0.22842517482517483</v>
      </c>
      <c r="BU2703" s="21">
        <v>0.2434531468531469</v>
      </c>
      <c r="BV2703" s="21">
        <v>0.26943006993006996</v>
      </c>
      <c r="BW2703" s="21">
        <v>0.27265034965034968</v>
      </c>
      <c r="BX2703" s="21">
        <v>0.27522657342657342</v>
      </c>
    </row>
    <row r="2704" spans="1:76" s="21" customFormat="1">
      <c r="A2704" s="19" t="s">
        <v>283</v>
      </c>
      <c r="B2704" s="20">
        <v>36586</v>
      </c>
      <c r="C2704" s="21">
        <v>3.737246134209026</v>
      </c>
      <c r="BQ2704" s="21">
        <v>6.6981818181818184E-2</v>
      </c>
      <c r="BS2704" s="21">
        <v>0.14577132867132869</v>
      </c>
      <c r="BT2704" s="21">
        <v>0.19686643356643357</v>
      </c>
      <c r="BU2704" s="21">
        <v>0.21919370629370633</v>
      </c>
      <c r="BV2704" s="21">
        <v>0.22413146853146854</v>
      </c>
      <c r="BW2704" s="21">
        <v>0.25740769230769234</v>
      </c>
      <c r="BX2704" s="21">
        <v>0.27479720279720277</v>
      </c>
    </row>
    <row r="2705" spans="1:76" s="21" customFormat="1">
      <c r="A2705" s="19" t="s">
        <v>283</v>
      </c>
      <c r="B2705" s="20">
        <v>36662</v>
      </c>
      <c r="C2705" s="21">
        <v>3.9453272376521658</v>
      </c>
      <c r="BQ2705" s="21">
        <v>7.5660645161290327E-2</v>
      </c>
      <c r="BS2705" s="21">
        <v>0.14082387096774193</v>
      </c>
      <c r="BT2705" s="21">
        <v>0.20836387096774195</v>
      </c>
      <c r="BU2705" s="21">
        <v>0.21886129032258067</v>
      </c>
      <c r="BV2705" s="21">
        <v>0.2143058064516129</v>
      </c>
      <c r="BW2705" s="21">
        <v>0.24025225806451614</v>
      </c>
      <c r="BX2705" s="21">
        <v>0.27629999999999999</v>
      </c>
    </row>
    <row r="2706" spans="1:76" s="21" customFormat="1">
      <c r="A2706" s="19" t="s">
        <v>283</v>
      </c>
      <c r="B2706" s="20">
        <v>36704</v>
      </c>
      <c r="C2706" s="21">
        <v>4.0603194263970588</v>
      </c>
      <c r="BQ2706" s="21">
        <v>0.13765483870967743</v>
      </c>
      <c r="BS2706" s="21">
        <v>0.19370709677419357</v>
      </c>
      <c r="BT2706" s="21">
        <v>0.21569225806451614</v>
      </c>
      <c r="BU2706" s="21">
        <v>0.21945548387096775</v>
      </c>
      <c r="BV2706" s="21">
        <v>0.22044580645161291</v>
      </c>
      <c r="BW2706" s="21">
        <v>0.24262903225806451</v>
      </c>
      <c r="BX2706" s="21">
        <v>0.27431935483870967</v>
      </c>
    </row>
    <row r="2707" spans="1:76" s="21" customFormat="1">
      <c r="A2707" s="19" t="s">
        <v>283</v>
      </c>
      <c r="B2707" s="20">
        <v>36780</v>
      </c>
      <c r="C2707" s="21">
        <v>4.268400529840199</v>
      </c>
      <c r="BQ2707" s="21">
        <v>0.17370258064516128</v>
      </c>
      <c r="BS2707" s="21">
        <v>0.22935870967741939</v>
      </c>
      <c r="BT2707" s="21">
        <v>0.27055612903225812</v>
      </c>
      <c r="BU2707" s="21">
        <v>0.30185032258064515</v>
      </c>
      <c r="BV2707" s="21">
        <v>0.30026580645161294</v>
      </c>
      <c r="BW2707" s="21">
        <v>0.26857548387096775</v>
      </c>
      <c r="BX2707" s="21">
        <v>0.27709225806451609</v>
      </c>
    </row>
    <row r="2708" spans="1:76" s="21" customFormat="1">
      <c r="A2708" s="19" t="s">
        <v>283</v>
      </c>
      <c r="B2708" s="20">
        <v>36816</v>
      </c>
      <c r="C2708" s="21">
        <v>4.3669652630501075</v>
      </c>
      <c r="BQ2708" s="21">
        <v>7.6849032258064526E-2</v>
      </c>
      <c r="BS2708" s="21">
        <v>0.17924838709677421</v>
      </c>
      <c r="BT2708" s="21">
        <v>0.24500580645161291</v>
      </c>
      <c r="BU2708" s="21">
        <v>0.26996193548387104</v>
      </c>
      <c r="BV2708" s="21">
        <v>0.27946903225806452</v>
      </c>
      <c r="BW2708" s="21">
        <v>0.24936322580645159</v>
      </c>
      <c r="BX2708" s="21">
        <v>0.27253677419354838</v>
      </c>
    </row>
    <row r="2709" spans="1:76" s="21" customFormat="1">
      <c r="A2709" s="19" t="s">
        <v>283</v>
      </c>
      <c r="B2709" s="20">
        <v>36872</v>
      </c>
      <c r="C2709" s="21">
        <v>4.5202881813766318</v>
      </c>
      <c r="BQ2709" s="21">
        <v>7.7660899546222975E-2</v>
      </c>
      <c r="BS2709" s="21">
        <v>0.17886585550315864</v>
      </c>
      <c r="BT2709" s="21">
        <v>0.21600176617136754</v>
      </c>
      <c r="BU2709" s="21">
        <v>0.23967110952931753</v>
      </c>
      <c r="BV2709" s="21">
        <v>0.20987644363377525</v>
      </c>
      <c r="BW2709" s="21">
        <v>0.24266063261856036</v>
      </c>
      <c r="BX2709" s="21">
        <v>0.27068169765993416</v>
      </c>
    </row>
    <row r="2710" spans="1:76" s="21" customFormat="1">
      <c r="A2710" s="19" t="s">
        <v>283</v>
      </c>
      <c r="B2710" s="20">
        <v>36901</v>
      </c>
      <c r="C2710" s="21">
        <v>4.5996875497957239</v>
      </c>
      <c r="BQ2710" s="21">
        <v>7.3144616958804157E-2</v>
      </c>
      <c r="BS2710" s="21">
        <v>0.17419415428418897</v>
      </c>
      <c r="BT2710" s="21">
        <v>0.2077737209716167</v>
      </c>
      <c r="BU2710" s="21">
        <v>0.22621368449150281</v>
      </c>
      <c r="BV2710" s="21">
        <v>0.21124778450040038</v>
      </c>
      <c r="BW2710" s="21">
        <v>0.23182703977222174</v>
      </c>
      <c r="BX2710" s="21">
        <v>0.26344101788415342</v>
      </c>
    </row>
    <row r="2711" spans="1:76" s="21" customFormat="1">
      <c r="A2711" s="19" t="s">
        <v>283</v>
      </c>
      <c r="B2711" s="20">
        <v>36963</v>
      </c>
      <c r="C2711" s="21">
        <v>4.7694379236572333</v>
      </c>
      <c r="BQ2711" s="21">
        <v>6.4258328143073223E-2</v>
      </c>
      <c r="BS2711" s="21">
        <v>0.16569184091111311</v>
      </c>
      <c r="BT2711" s="21">
        <v>0.19757094492392563</v>
      </c>
      <c r="BU2711" s="21">
        <v>0.22462292908621762</v>
      </c>
      <c r="BV2711" s="21">
        <v>0.20924562683512765</v>
      </c>
      <c r="BW2711" s="21">
        <v>0.21448414894563572</v>
      </c>
      <c r="BX2711" s="21">
        <v>0.25405190408399325</v>
      </c>
    </row>
    <row r="2712" spans="1:76" s="21" customFormat="1">
      <c r="A2712" s="19" t="s">
        <v>283</v>
      </c>
      <c r="B2712" s="20">
        <v>36984</v>
      </c>
      <c r="C2712" s="21">
        <v>4.8269340180296796</v>
      </c>
      <c r="BQ2712" s="21">
        <v>6.3764645431088174E-2</v>
      </c>
      <c r="BS2712" s="21">
        <v>0.16632265770976065</v>
      </c>
      <c r="BT2712" s="21">
        <v>0.19876858261411157</v>
      </c>
      <c r="BU2712" s="21">
        <v>0.22479663226265681</v>
      </c>
      <c r="BV2712" s="21">
        <v>0.20386082836551295</v>
      </c>
      <c r="BW2712" s="21">
        <v>0.2129299626301272</v>
      </c>
      <c r="BX2712" s="21">
        <v>0.25289083548358393</v>
      </c>
    </row>
    <row r="2713" spans="1:76" s="21" customFormat="1">
      <c r="A2713" s="19" t="s">
        <v>283</v>
      </c>
      <c r="B2713" s="20">
        <v>37014</v>
      </c>
      <c r="C2713" s="21">
        <v>4.909071295704603</v>
      </c>
      <c r="BQ2713" s="21">
        <v>6.449602722662158E-2</v>
      </c>
      <c r="BS2713" s="21">
        <v>0.16682548269418984</v>
      </c>
      <c r="BT2713" s="21">
        <v>0.20241634931933444</v>
      </c>
      <c r="BU2713" s="21">
        <v>0.22408353501201173</v>
      </c>
      <c r="BV2713" s="21">
        <v>0.20425394608061215</v>
      </c>
      <c r="BW2713" s="21">
        <v>0.21166832903283209</v>
      </c>
      <c r="BX2713" s="21">
        <v>0.2506875478245395</v>
      </c>
    </row>
    <row r="2714" spans="1:76" s="21" customFormat="1">
      <c r="A2714" s="19" t="s">
        <v>283</v>
      </c>
      <c r="B2714" s="20">
        <v>37152</v>
      </c>
      <c r="C2714" s="21">
        <v>5.2869027730092517</v>
      </c>
      <c r="BQ2714" s="21">
        <v>0.11764005694456803</v>
      </c>
      <c r="BS2714" s="21">
        <v>0.19288095916006762</v>
      </c>
      <c r="BT2714" s="21">
        <v>0.21378019396743483</v>
      </c>
      <c r="BU2714" s="21">
        <v>0.22568343268974106</v>
      </c>
      <c r="BV2714" s="21">
        <v>0.23363720971616694</v>
      </c>
      <c r="BW2714" s="21">
        <v>0.22150541418275643</v>
      </c>
      <c r="BX2714" s="21">
        <v>0.25786423169321115</v>
      </c>
    </row>
    <row r="2715" spans="1:76" s="21" customFormat="1">
      <c r="A2715" s="19" t="s">
        <v>283</v>
      </c>
      <c r="B2715" s="20">
        <v>37271</v>
      </c>
      <c r="C2715" s="21">
        <v>5.6127139744531158</v>
      </c>
      <c r="BQ2715" s="21">
        <v>7.182812972684402E-2</v>
      </c>
      <c r="BS2715" s="21">
        <v>0.16962301806210517</v>
      </c>
      <c r="BT2715" s="21">
        <v>0.20103586618026512</v>
      </c>
      <c r="BU2715" s="21">
        <v>0.22267562505560992</v>
      </c>
      <c r="BV2715" s="21">
        <v>0.21054382952219947</v>
      </c>
      <c r="BW2715" s="21">
        <v>0.21391732805409733</v>
      </c>
      <c r="BX2715" s="21">
        <v>0.21522467301361331</v>
      </c>
    </row>
    <row r="2716" spans="1:76" s="21" customFormat="1">
      <c r="A2716" s="19" t="s">
        <v>283</v>
      </c>
      <c r="B2716" s="20">
        <v>37321</v>
      </c>
      <c r="C2716" s="21">
        <v>5.7496094372446551</v>
      </c>
      <c r="BQ2716" s="21">
        <v>6.9058021176261225E-2</v>
      </c>
      <c r="BS2716" s="21">
        <v>0.17325250022243971</v>
      </c>
      <c r="BT2716" s="21">
        <v>0.20199580478690274</v>
      </c>
      <c r="BU2716" s="21">
        <v>0.22220936916095738</v>
      </c>
      <c r="BV2716" s="21">
        <v>0.19992965121452083</v>
      </c>
      <c r="BW2716" s="21">
        <v>0.20454649879882547</v>
      </c>
      <c r="BX2716" s="21">
        <v>0.23868374410534743</v>
      </c>
    </row>
    <row r="2717" spans="1:76" s="21" customFormat="1">
      <c r="A2717" s="19" t="s">
        <v>283</v>
      </c>
      <c r="B2717" s="20">
        <v>37524</v>
      </c>
      <c r="C2717" s="21">
        <v>6.3054050161783053</v>
      </c>
      <c r="BQ2717" s="21">
        <v>0.119840456</v>
      </c>
      <c r="BS2717" s="21">
        <v>0.19177380799999999</v>
      </c>
      <c r="BT2717" s="21">
        <v>0.21438937999999999</v>
      </c>
      <c r="BU2717" s="21">
        <v>0.22470938400000001</v>
      </c>
      <c r="BV2717" s="21">
        <v>0.205431588</v>
      </c>
      <c r="BW2717" s="21">
        <v>0.21952442</v>
      </c>
      <c r="BX2717" s="21">
        <v>0.236598428</v>
      </c>
    </row>
    <row r="2718" spans="1:76" s="21" customFormat="1">
      <c r="A2718" s="19" t="s">
        <v>283</v>
      </c>
      <c r="B2718" s="20">
        <v>37607</v>
      </c>
      <c r="C2718" s="21">
        <v>6.532651484412261</v>
      </c>
      <c r="BQ2718" s="21">
        <v>8.2254816000000008E-2</v>
      </c>
      <c r="BS2718" s="21">
        <v>0.17098402800000001</v>
      </c>
      <c r="BT2718" s="21">
        <v>0.19569640799999999</v>
      </c>
      <c r="BU2718" s="21">
        <v>0.21479590399999998</v>
      </c>
      <c r="BV2718" s="21">
        <v>0.19704435599999998</v>
      </c>
      <c r="BW2718" s="21">
        <v>0.19767910399999999</v>
      </c>
      <c r="BX2718" s="21">
        <v>0.22524428399999999</v>
      </c>
    </row>
    <row r="2719" spans="1:76" s="21" customFormat="1">
      <c r="A2719" s="19" t="s">
        <v>283</v>
      </c>
      <c r="B2719" s="20">
        <v>37657</v>
      </c>
      <c r="C2719" s="21">
        <v>6.6695469472038003</v>
      </c>
      <c r="BQ2719" s="21">
        <v>7.6099899999999998E-2</v>
      </c>
      <c r="BS2719" s="21">
        <v>0.169571892</v>
      </c>
      <c r="BT2719" s="21">
        <v>0.193378508</v>
      </c>
      <c r="BU2719" s="21">
        <v>0.20964659999999999</v>
      </c>
      <c r="BV2719" s="21">
        <v>0.19228731199999999</v>
      </c>
      <c r="BW2719" s="21">
        <v>0.19167395999999998</v>
      </c>
      <c r="BX2719" s="21">
        <v>0.21522382399999998</v>
      </c>
    </row>
    <row r="2720" spans="1:76" s="21" customFormat="1">
      <c r="A2720" s="19" t="s">
        <v>283</v>
      </c>
      <c r="B2720" s="20">
        <v>37686</v>
      </c>
      <c r="C2720" s="21">
        <v>6.7489463156228933</v>
      </c>
      <c r="BQ2720" s="21">
        <v>8.7018991999999989E-2</v>
      </c>
      <c r="BS2720" s="21">
        <v>0.16663350799999999</v>
      </c>
      <c r="BT2720" s="21">
        <v>0.19614572399999999</v>
      </c>
      <c r="BU2720" s="21">
        <v>0.21527374799999999</v>
      </c>
      <c r="BV2720" s="21">
        <v>0.19817121199999999</v>
      </c>
      <c r="BW2720" s="21">
        <v>0.19546105199999997</v>
      </c>
      <c r="BX2720" s="21">
        <v>0.213155544</v>
      </c>
    </row>
    <row r="2721" spans="1:76" s="21" customFormat="1">
      <c r="A2721" s="19" t="s">
        <v>283</v>
      </c>
      <c r="B2721" s="20">
        <v>37726</v>
      </c>
      <c r="C2721" s="21">
        <v>6.8584626858561242</v>
      </c>
      <c r="BQ2721" s="21">
        <v>0.10206984049999999</v>
      </c>
      <c r="BS2721" s="21">
        <v>0.16777069425000002</v>
      </c>
      <c r="BT2721" s="21">
        <v>0.19461389875000001</v>
      </c>
      <c r="BU2721" s="21">
        <v>0.21288014325000001</v>
      </c>
      <c r="BV2721" s="21">
        <v>0.19751532350000001</v>
      </c>
      <c r="BW2721" s="21">
        <v>0.19494223550000001</v>
      </c>
      <c r="BX2721" s="21">
        <v>0.21086321750000001</v>
      </c>
    </row>
    <row r="2722" spans="1:76" s="21" customFormat="1">
      <c r="A2722" s="19" t="s">
        <v>283</v>
      </c>
      <c r="B2722" s="20">
        <v>37887</v>
      </c>
      <c r="C2722" s="21">
        <v>7.2992660760448818</v>
      </c>
      <c r="BQ2722" s="21">
        <v>0.12623274500000001</v>
      </c>
      <c r="BS2722" s="21">
        <v>0.19398402825000002</v>
      </c>
      <c r="BT2722" s="21">
        <v>0.21174771650000002</v>
      </c>
      <c r="BU2722" s="21">
        <v>0.21894432200000002</v>
      </c>
      <c r="BV2722" s="21">
        <v>0.20336507825</v>
      </c>
      <c r="BW2722" s="21">
        <v>0.2146424405</v>
      </c>
      <c r="BX2722" s="21">
        <v>0.22255602625000004</v>
      </c>
    </row>
    <row r="2723" spans="1:76" s="21" customFormat="1">
      <c r="A2723" s="19" t="s">
        <v>283</v>
      </c>
      <c r="B2723" s="20">
        <v>38026</v>
      </c>
      <c r="C2723" s="21">
        <v>7.6798354626053609</v>
      </c>
      <c r="BQ2723" s="21">
        <v>7.7447847999999986E-2</v>
      </c>
      <c r="BS2723" s="21">
        <v>0.16767477999999997</v>
      </c>
      <c r="BT2723" s="21">
        <v>0.19541825999999998</v>
      </c>
      <c r="BU2723" s="21">
        <v>0.21416828799999998</v>
      </c>
      <c r="BV2723" s="21">
        <v>0.19435559200000002</v>
      </c>
      <c r="BW2723" s="21">
        <v>0.193892012</v>
      </c>
      <c r="BX2723" s="21">
        <v>0.20416922399999998</v>
      </c>
    </row>
    <row r="2724" spans="1:76" s="21" customFormat="1">
      <c r="A2724" s="19" t="s">
        <v>283</v>
      </c>
      <c r="B2724" s="20">
        <v>38054</v>
      </c>
      <c r="C2724" s="21">
        <v>7.7564969217686235</v>
      </c>
      <c r="BQ2724" s="21">
        <v>7.5800355999999985E-2</v>
      </c>
      <c r="BS2724" s="21">
        <v>0.16794579599999998</v>
      </c>
      <c r="BT2724" s="21">
        <v>0.19461947600000001</v>
      </c>
      <c r="BU2724" s="21">
        <v>0.21391153599999999</v>
      </c>
      <c r="BV2724" s="21">
        <v>0.19438411999999999</v>
      </c>
      <c r="BW2724" s="21">
        <v>0.19098215599999999</v>
      </c>
      <c r="BX2724" s="21">
        <v>0.200774392</v>
      </c>
    </row>
    <row r="2725" spans="1:76" s="21" customFormat="1">
      <c r="A2725" s="19" t="s">
        <v>283</v>
      </c>
      <c r="B2725" s="20">
        <v>38083</v>
      </c>
      <c r="C2725" s="21">
        <v>7.8358962901877156</v>
      </c>
      <c r="BQ2725" s="21">
        <v>9.0551251249999992E-2</v>
      </c>
      <c r="BS2725" s="21">
        <v>0.18074334624999999</v>
      </c>
      <c r="BT2725" s="21">
        <v>0.19823900450000001</v>
      </c>
      <c r="BU2725" s="21">
        <v>0.21929946175000004</v>
      </c>
      <c r="BV2725" s="21">
        <v>0.19924411700000003</v>
      </c>
      <c r="BW2725" s="21">
        <v>0.19488862950000002</v>
      </c>
      <c r="BX2725" s="21">
        <v>0.20450420575</v>
      </c>
    </row>
    <row r="2726" spans="1:76" s="21" customFormat="1">
      <c r="A2726" s="19" t="s">
        <v>283</v>
      </c>
      <c r="B2726" s="20">
        <v>38258</v>
      </c>
      <c r="C2726" s="21">
        <v>8.3150304099581032</v>
      </c>
      <c r="BQ2726" s="21">
        <v>0.11252971125</v>
      </c>
      <c r="BS2726" s="21">
        <v>0.193159836</v>
      </c>
      <c r="BT2726" s="21">
        <v>0.21706141125000003</v>
      </c>
      <c r="BU2726" s="21">
        <v>0.23539466325000002</v>
      </c>
      <c r="BV2726" s="21">
        <v>0.21568105675000002</v>
      </c>
      <c r="BW2726" s="21">
        <v>0.21649854825000003</v>
      </c>
      <c r="BX2726" s="21">
        <v>0.22603371550000001</v>
      </c>
    </row>
    <row r="2727" spans="1:76" s="21" customFormat="1">
      <c r="A2727" s="19" t="s">
        <v>283</v>
      </c>
      <c r="B2727" s="20">
        <v>38692</v>
      </c>
      <c r="C2727" s="21">
        <v>9.5032830269886652</v>
      </c>
      <c r="BQ2727" s="21">
        <v>0.10416717524999999</v>
      </c>
      <c r="BR2727" s="21">
        <v>0.11452653474999999</v>
      </c>
      <c r="BS2727" s="21">
        <v>0.18313551400000003</v>
      </c>
      <c r="BT2727" s="21">
        <v>0.20526809125000003</v>
      </c>
      <c r="BU2727" s="21">
        <v>0.22849289075000004</v>
      </c>
      <c r="BV2727" s="21">
        <v>0.20258779125000001</v>
      </c>
      <c r="BW2727" s="21">
        <v>0.22058600575000001</v>
      </c>
      <c r="BX2727" s="21">
        <v>0.23207779200000003</v>
      </c>
    </row>
    <row r="2728" spans="1:76" s="21" customFormat="1">
      <c r="A2728" s="19" t="s">
        <v>283</v>
      </c>
      <c r="B2728" s="20">
        <v>38917</v>
      </c>
      <c r="C2728" s="21">
        <v>10.119312609550594</v>
      </c>
      <c r="BQ2728" s="21">
        <v>9.4142853250000005E-2</v>
      </c>
      <c r="BR2728" s="21">
        <v>0.10285382825</v>
      </c>
      <c r="BS2728" s="21">
        <v>0.17058500925000003</v>
      </c>
      <c r="BT2728" s="21">
        <v>0.20211873875</v>
      </c>
      <c r="BU2728" s="21">
        <v>0.22432502425000003</v>
      </c>
      <c r="BV2728" s="21">
        <v>0.21085651675</v>
      </c>
      <c r="BW2728" s="21">
        <v>0.20064457375000003</v>
      </c>
      <c r="BX2728" s="21">
        <v>0.20607888200000002</v>
      </c>
    </row>
    <row r="2729" spans="1:76" s="21" customFormat="1">
      <c r="A2729" s="19" t="s">
        <v>283</v>
      </c>
      <c r="B2729" s="20">
        <v>38951</v>
      </c>
      <c r="C2729" s="21">
        <v>10.21240152424884</v>
      </c>
      <c r="BQ2729" s="21">
        <v>0.19929772300000001</v>
      </c>
      <c r="BR2729" s="21">
        <v>0.1856683975</v>
      </c>
      <c r="BS2729" s="21">
        <v>0.2369157335</v>
      </c>
      <c r="BT2729" s="21">
        <v>0.26306205999999999</v>
      </c>
      <c r="BU2729" s="21">
        <v>0.28189116749999998</v>
      </c>
      <c r="BV2729" s="21">
        <v>0.265045482</v>
      </c>
      <c r="BW2729" s="21">
        <v>0.22316579450000001</v>
      </c>
      <c r="BX2729" s="21">
        <v>0.22366835075000002</v>
      </c>
    </row>
    <row r="2730" spans="1:76" s="21" customFormat="1">
      <c r="A2730" s="19" t="s">
        <v>283</v>
      </c>
      <c r="B2730" s="20">
        <v>39064</v>
      </c>
      <c r="C2730" s="21">
        <v>10.52178527015772</v>
      </c>
      <c r="BQ2730" s="21">
        <v>0.17098482066666668</v>
      </c>
      <c r="BR2730" s="21">
        <v>0.18706215350000002</v>
      </c>
      <c r="BS2730" s="21">
        <v>0.23883661516666668</v>
      </c>
      <c r="BT2730" s="21">
        <v>0.27037034466666671</v>
      </c>
      <c r="BU2730" s="21">
        <v>0.28109154466666669</v>
      </c>
      <c r="BV2730" s="21">
        <v>0.27652163316666672</v>
      </c>
      <c r="BW2730" s="21">
        <v>0.24683284350000001</v>
      </c>
      <c r="BX2730" s="21">
        <v>0.25145636100000002</v>
      </c>
    </row>
    <row r="2731" spans="1:76" s="21" customFormat="1">
      <c r="A2731" s="19" t="s">
        <v>283</v>
      </c>
      <c r="B2731" s="20">
        <v>39119</v>
      </c>
      <c r="C2731" s="21">
        <v>10.672370279228412</v>
      </c>
      <c r="BQ2731" s="21">
        <v>0.14159979833333333</v>
      </c>
      <c r="BR2731" s="21">
        <v>0.16589671783333335</v>
      </c>
      <c r="BS2731" s="21">
        <v>0.21470051366666668</v>
      </c>
      <c r="BT2731" s="21">
        <v>0.24529613816666671</v>
      </c>
      <c r="BU2731" s="21">
        <v>0.25209516583333336</v>
      </c>
      <c r="BV2731" s="21">
        <v>0.25823305283333337</v>
      </c>
      <c r="BW2731" s="21">
        <v>0.24784689033333338</v>
      </c>
      <c r="BX2731" s="21">
        <v>0.25073714716666667</v>
      </c>
    </row>
    <row r="2732" spans="1:76" s="21" customFormat="1">
      <c r="A2732" s="19" t="s">
        <v>283</v>
      </c>
      <c r="B2732" s="20">
        <v>39168</v>
      </c>
      <c r="C2732" s="21">
        <v>10.806527832764122</v>
      </c>
      <c r="BQ2732" s="21">
        <v>0.10599648000000002</v>
      </c>
      <c r="BR2732" s="21">
        <v>0.13295583083333334</v>
      </c>
      <c r="BS2732" s="21">
        <v>0.18989433716666668</v>
      </c>
      <c r="BT2732" s="21">
        <v>0.22344722600000003</v>
      </c>
      <c r="BU2732" s="21">
        <v>0.23314991200000001</v>
      </c>
      <c r="BV2732" s="21">
        <v>0.23202418599999999</v>
      </c>
      <c r="BW2732" s="21">
        <v>0.22564060483333334</v>
      </c>
      <c r="BX2732" s="21">
        <v>0.24065921916666669</v>
      </c>
    </row>
    <row r="2733" spans="1:76" s="21" customFormat="1">
      <c r="A2733" s="19" t="s">
        <v>283</v>
      </c>
      <c r="B2733" s="20">
        <v>39240</v>
      </c>
      <c r="C2733" s="21">
        <v>11.003657299183939</v>
      </c>
      <c r="BQ2733" s="21">
        <v>0.14424436100000002</v>
      </c>
      <c r="BR2733" s="21">
        <v>0.15388450666666667</v>
      </c>
      <c r="BS2733" s="21">
        <v>0.202380068</v>
      </c>
      <c r="BT2733" s="21">
        <v>0.22992908483333338</v>
      </c>
      <c r="BU2733" s="21">
        <v>0.23657176166666671</v>
      </c>
      <c r="BV2733" s="21">
        <v>0.22777144333333335</v>
      </c>
      <c r="BW2733" s="21">
        <v>0.2308761241666667</v>
      </c>
      <c r="BX2733" s="21">
        <v>0.23795658333333333</v>
      </c>
    </row>
    <row r="2734" spans="1:76" s="21" customFormat="1">
      <c r="A2734" s="19" t="s">
        <v>283</v>
      </c>
      <c r="B2734" s="20">
        <v>39545</v>
      </c>
      <c r="C2734" s="21">
        <v>11.838719622212329</v>
      </c>
      <c r="BQ2734" s="21">
        <v>0.10901628466666667</v>
      </c>
      <c r="BR2734" s="21">
        <v>0.13128064333333334</v>
      </c>
      <c r="BS2734" s="21">
        <v>0.18163454600000004</v>
      </c>
      <c r="BT2734" s="21">
        <v>0.21190406733333336</v>
      </c>
      <c r="BU2734" s="21">
        <v>0.21722446283333338</v>
      </c>
      <c r="BV2734" s="21">
        <v>0.20360853883333338</v>
      </c>
      <c r="BW2734" s="21">
        <v>0.21048350833333337</v>
      </c>
      <c r="BX2734" s="21">
        <v>0.22939302483333335</v>
      </c>
    </row>
    <row r="2735" spans="1:76" s="21" customFormat="1">
      <c r="A2735" s="19" t="s">
        <v>283</v>
      </c>
      <c r="B2735" s="20">
        <v>39713</v>
      </c>
      <c r="C2735" s="21">
        <v>12.298688377191901</v>
      </c>
      <c r="BQ2735" s="21">
        <v>0.13043634883333333</v>
      </c>
      <c r="BR2735" s="21">
        <v>0.14879193666666668</v>
      </c>
      <c r="BS2735" s="21">
        <v>0.20235773216666667</v>
      </c>
      <c r="BT2735" s="21">
        <v>0.23447666050000002</v>
      </c>
      <c r="BU2735" s="21">
        <v>0.24828020550000005</v>
      </c>
      <c r="BV2735" s="21">
        <v>0.24121314783333334</v>
      </c>
      <c r="BW2735" s="21">
        <v>0.25017875133333334</v>
      </c>
      <c r="BX2735" s="21">
        <v>0.24840528616666671</v>
      </c>
    </row>
    <row r="2736" spans="1:76" s="21" customFormat="1">
      <c r="A2736" s="19" t="s">
        <v>283</v>
      </c>
      <c r="B2736" s="20">
        <v>39878</v>
      </c>
      <c r="C2736" s="21">
        <v>12.750443404403981</v>
      </c>
      <c r="BQ2736" s="21">
        <v>8.9289276666666681E-2</v>
      </c>
      <c r="BR2736" s="21">
        <v>0.11188420566666667</v>
      </c>
      <c r="BS2736" s="21">
        <v>0.16582524316666666</v>
      </c>
      <c r="BT2736" s="21">
        <v>0.20237560083333336</v>
      </c>
      <c r="BU2736" s="21">
        <v>0.20768259483333332</v>
      </c>
      <c r="BV2736" s="21">
        <v>0.20456897966666668</v>
      </c>
      <c r="BW2736" s="21">
        <v>0.20902274483333336</v>
      </c>
      <c r="BX2736" s="21">
        <v>0.21470498083333334</v>
      </c>
    </row>
    <row r="2737" spans="1:76" s="21" customFormat="1">
      <c r="A2737" s="19" t="s">
        <v>283</v>
      </c>
      <c r="B2737" s="20">
        <v>40072</v>
      </c>
      <c r="C2737" s="21">
        <v>13.281597800035154</v>
      </c>
      <c r="BQ2737" s="21">
        <v>0.16523111000000001</v>
      </c>
      <c r="BR2737" s="21">
        <v>0.17011819033333331</v>
      </c>
      <c r="BS2737" s="21">
        <v>0.21714405383333335</v>
      </c>
      <c r="BT2737" s="21">
        <v>0.24467520200000004</v>
      </c>
      <c r="BU2737" s="21">
        <v>0.25429301183333336</v>
      </c>
      <c r="BV2737" s="21">
        <v>0.25290819016666671</v>
      </c>
      <c r="BW2737" s="21">
        <v>0.25285458416666667</v>
      </c>
      <c r="BX2737" s="21">
        <v>0.23712569033333333</v>
      </c>
    </row>
    <row r="2738" spans="1:76" s="21" customFormat="1">
      <c r="A2738" s="19" t="s">
        <v>283</v>
      </c>
      <c r="B2738" s="20">
        <v>40261</v>
      </c>
      <c r="C2738" s="21">
        <v>13.799062649387173</v>
      </c>
      <c r="BQ2738" s="21">
        <v>0.11864302883333333</v>
      </c>
      <c r="BR2738" s="21">
        <v>0.12450841866666668</v>
      </c>
      <c r="BS2738" s="21">
        <v>0.17362044900000004</v>
      </c>
      <c r="BT2738" s="21">
        <v>0.20598060433333334</v>
      </c>
      <c r="BU2738" s="21">
        <v>0.21423146116666669</v>
      </c>
      <c r="BV2738" s="21">
        <v>0.20031623700000001</v>
      </c>
      <c r="BW2738" s="21">
        <v>0.20824099066666668</v>
      </c>
      <c r="BX2738" s="21">
        <v>0.2182340425</v>
      </c>
    </row>
    <row r="2739" spans="1:76" s="21" customFormat="1">
      <c r="A2739" s="19" t="s">
        <v>283</v>
      </c>
      <c r="B2739" s="20">
        <v>40442</v>
      </c>
      <c r="C2739" s="21">
        <v>14.294624224692546</v>
      </c>
      <c r="BQ2739" s="21">
        <v>9.1004668666666677E-2</v>
      </c>
      <c r="BR2739" s="21">
        <v>0.11088802750000003</v>
      </c>
      <c r="BS2739" s="21">
        <v>0.17041302333333333</v>
      </c>
      <c r="BT2739" s="21">
        <v>0.20200929316666669</v>
      </c>
      <c r="BU2739" s="21">
        <v>0.21164943883333334</v>
      </c>
      <c r="BV2739" s="21">
        <v>0.19735897266666669</v>
      </c>
      <c r="BW2739" s="21">
        <v>0.20596273566666667</v>
      </c>
      <c r="BX2739" s="21">
        <v>0.22092774400000001</v>
      </c>
    </row>
    <row r="2740" spans="1:76" s="21" customFormat="1">
      <c r="A2740" s="19" t="s">
        <v>283</v>
      </c>
      <c r="B2740" s="20">
        <v>40637</v>
      </c>
      <c r="C2740" s="21">
        <v>14.828516529579549</v>
      </c>
      <c r="BQ2740" s="21">
        <v>9.1862364666666682E-2</v>
      </c>
      <c r="BR2740" s="21">
        <v>0.11434114733333334</v>
      </c>
      <c r="BS2740" s="21">
        <v>0.16756743816666667</v>
      </c>
      <c r="BT2740" s="21">
        <v>0.20085676416666667</v>
      </c>
      <c r="BU2740" s="21">
        <v>0.21158689850000001</v>
      </c>
      <c r="BV2740" s="21">
        <v>0.1962555825</v>
      </c>
      <c r="BW2740" s="21">
        <v>0.20378275833333337</v>
      </c>
      <c r="BX2740" s="21">
        <v>0.21329782333333336</v>
      </c>
    </row>
    <row r="2741" spans="1:76" s="21" customFormat="1">
      <c r="A2741" s="19" t="s">
        <v>283</v>
      </c>
      <c r="B2741" s="20">
        <v>40799</v>
      </c>
      <c r="C2741" s="21">
        <v>15.272057829024137</v>
      </c>
      <c r="X2741" s="19"/>
      <c r="BQ2741" s="21">
        <v>0.16972954683333338</v>
      </c>
      <c r="BR2741" s="21">
        <v>0.17468363466666667</v>
      </c>
      <c r="BS2741" s="21">
        <v>0.22551552416666673</v>
      </c>
      <c r="BT2741" s="21">
        <v>0.25826879016666671</v>
      </c>
      <c r="BU2741" s="21">
        <v>0.265420724</v>
      </c>
      <c r="BV2741" s="21">
        <v>0.26558600916666669</v>
      </c>
      <c r="BW2741" s="21">
        <v>0.26281636583333334</v>
      </c>
      <c r="BX2741" s="21">
        <v>0.24234334100000002</v>
      </c>
    </row>
    <row r="2742" spans="1:76" s="21" customFormat="1">
      <c r="A2742" s="19" t="s">
        <v>283</v>
      </c>
      <c r="B2742" s="20">
        <v>41001</v>
      </c>
      <c r="C2742" s="21">
        <v>15.825115498701956</v>
      </c>
      <c r="X2742" s="19"/>
      <c r="BQ2742" s="21">
        <v>0.10353060400000001</v>
      </c>
      <c r="BR2742" s="21">
        <v>0.13232149316666666</v>
      </c>
      <c r="BS2742" s="21">
        <v>0.17999509583333331</v>
      </c>
      <c r="BT2742" s="21">
        <v>0.20355493283333334</v>
      </c>
      <c r="BU2742" s="21">
        <v>0.21646057733333338</v>
      </c>
      <c r="BV2742" s="21">
        <v>0.19823900449999998</v>
      </c>
      <c r="BW2742" s="21">
        <v>0.2123329153333334</v>
      </c>
      <c r="BX2742" s="21">
        <v>0.22162908916666668</v>
      </c>
    </row>
    <row r="2743" spans="1:76">
      <c r="A2743" s="6" t="s">
        <v>303</v>
      </c>
      <c r="B2743" s="20">
        <v>32309</v>
      </c>
      <c r="C2743" s="46">
        <v>0</v>
      </c>
      <c r="D2743" s="19">
        <v>100</v>
      </c>
      <c r="E2743" s="19">
        <v>1080</v>
      </c>
      <c r="AB2743"/>
      <c r="AE2743"/>
      <c r="AG2743"/>
    </row>
    <row r="2744" spans="1:76">
      <c r="A2744" s="6" t="s">
        <v>303</v>
      </c>
      <c r="B2744" s="20">
        <f>B$2743+(C2744*365.25)</f>
        <v>34865.75</v>
      </c>
      <c r="C2744">
        <v>7</v>
      </c>
      <c r="D2744" s="21">
        <f>E2744/E$2743*100</f>
        <v>83.333333333333343</v>
      </c>
      <c r="E2744">
        <v>900</v>
      </c>
      <c r="F2744" s="19">
        <f>(E2743-E2744)/E2743</f>
        <v>0.16666666666666666</v>
      </c>
      <c r="H2744" s="51"/>
      <c r="I2744" s="50"/>
      <c r="J2744"/>
      <c r="AB2744">
        <v>21.7</v>
      </c>
      <c r="AE2744">
        <v>32.35</v>
      </c>
      <c r="AG2744">
        <v>211</v>
      </c>
    </row>
    <row r="2745" spans="1:76">
      <c r="A2745" s="6" t="s">
        <v>303</v>
      </c>
      <c r="B2745" s="20">
        <f t="shared" ref="B2745:B2760" si="57">B$2743+(C2745*365.25)</f>
        <v>35231</v>
      </c>
      <c r="C2745">
        <v>8</v>
      </c>
      <c r="D2745" s="21">
        <f t="shared" ref="D2745:D2760" si="58">E2745/E$2743*100</f>
        <v>83.333333333333343</v>
      </c>
      <c r="E2745">
        <v>900</v>
      </c>
      <c r="F2745" s="19">
        <f t="shared" ref="F2745:F2760" si="59">(E2744-E2745)/E2744</f>
        <v>0</v>
      </c>
      <c r="H2745" s="51"/>
      <c r="I2745" s="50"/>
      <c r="J2745"/>
      <c r="AB2745">
        <v>23.4</v>
      </c>
      <c r="AE2745">
        <v>36.229999999999997</v>
      </c>
      <c r="AG2745">
        <v>241.6</v>
      </c>
    </row>
    <row r="2746" spans="1:76">
      <c r="A2746" s="6" t="s">
        <v>303</v>
      </c>
      <c r="B2746" s="20">
        <f t="shared" si="57"/>
        <v>35596.25</v>
      </c>
      <c r="C2746">
        <v>9</v>
      </c>
      <c r="D2746" s="21">
        <f t="shared" si="58"/>
        <v>81.481481481481481</v>
      </c>
      <c r="E2746">
        <v>880</v>
      </c>
      <c r="F2746" s="19">
        <f t="shared" si="59"/>
        <v>2.2222222222222223E-2</v>
      </c>
      <c r="H2746" s="51"/>
      <c r="I2746" s="50"/>
      <c r="J2746"/>
      <c r="AB2746">
        <v>25.3</v>
      </c>
      <c r="AE2746">
        <v>38.69</v>
      </c>
      <c r="AG2746"/>
    </row>
    <row r="2747" spans="1:76">
      <c r="A2747" s="6" t="s">
        <v>303</v>
      </c>
      <c r="B2747" s="20">
        <f t="shared" si="57"/>
        <v>35961.5</v>
      </c>
      <c r="C2747">
        <v>10</v>
      </c>
      <c r="D2747" s="21">
        <f t="shared" si="58"/>
        <v>81.481481481481481</v>
      </c>
      <c r="E2747">
        <v>880</v>
      </c>
      <c r="F2747" s="19">
        <f t="shared" si="59"/>
        <v>0</v>
      </c>
      <c r="H2747" s="51"/>
      <c r="I2747" s="50"/>
      <c r="J2747"/>
      <c r="AB2747">
        <v>28.8</v>
      </c>
      <c r="AE2747">
        <v>41.5</v>
      </c>
      <c r="AG2747">
        <v>343.4</v>
      </c>
    </row>
    <row r="2748" spans="1:76">
      <c r="A2748" s="6" t="s">
        <v>303</v>
      </c>
      <c r="B2748" s="20">
        <f t="shared" si="57"/>
        <v>36326.75</v>
      </c>
      <c r="C2748">
        <v>11</v>
      </c>
      <c r="D2748" s="21">
        <f t="shared" si="58"/>
        <v>79.629629629629633</v>
      </c>
      <c r="E2748">
        <v>860</v>
      </c>
      <c r="F2748" s="19">
        <f t="shared" si="59"/>
        <v>2.2727272727272728E-2</v>
      </c>
      <c r="H2748" s="51"/>
      <c r="I2748" s="50"/>
      <c r="J2748"/>
      <c r="AB2748">
        <v>29.7</v>
      </c>
      <c r="AE2748">
        <v>43.27</v>
      </c>
      <c r="AG2748"/>
    </row>
    <row r="2749" spans="1:76">
      <c r="A2749" s="6" t="s">
        <v>303</v>
      </c>
      <c r="B2749" s="20">
        <f t="shared" si="57"/>
        <v>36692</v>
      </c>
      <c r="C2749">
        <v>12</v>
      </c>
      <c r="D2749" s="21">
        <f t="shared" si="58"/>
        <v>77.777777777777786</v>
      </c>
      <c r="E2749">
        <v>840</v>
      </c>
      <c r="F2749" s="19">
        <f t="shared" si="59"/>
        <v>2.3255813953488372E-2</v>
      </c>
      <c r="H2749" s="51"/>
      <c r="I2749" s="50"/>
      <c r="J2749"/>
      <c r="AB2749">
        <v>31</v>
      </c>
      <c r="AE2749">
        <v>45.18</v>
      </c>
      <c r="AG2749">
        <v>408.3</v>
      </c>
    </row>
    <row r="2750" spans="1:76">
      <c r="A2750" s="6" t="s">
        <v>303</v>
      </c>
      <c r="B2750" s="20">
        <f t="shared" si="57"/>
        <v>37057.25</v>
      </c>
      <c r="C2750">
        <v>13</v>
      </c>
      <c r="D2750" s="21">
        <f t="shared" si="58"/>
        <v>75.925925925925924</v>
      </c>
      <c r="E2750">
        <v>820</v>
      </c>
      <c r="F2750" s="19">
        <f t="shared" si="59"/>
        <v>2.3809523809523808E-2</v>
      </c>
      <c r="H2750" s="51"/>
      <c r="I2750" s="50"/>
      <c r="AB2750">
        <v>31.5</v>
      </c>
      <c r="AE2750">
        <v>47.03</v>
      </c>
      <c r="AG2750"/>
    </row>
    <row r="2751" spans="1:76">
      <c r="A2751" s="6" t="s">
        <v>303</v>
      </c>
      <c r="B2751" s="20">
        <f t="shared" si="57"/>
        <v>37422.5</v>
      </c>
      <c r="C2751">
        <v>14</v>
      </c>
      <c r="D2751" s="21">
        <f t="shared" si="58"/>
        <v>75.925925925925924</v>
      </c>
      <c r="E2751">
        <v>820</v>
      </c>
      <c r="F2751" s="19">
        <f t="shared" si="59"/>
        <v>0</v>
      </c>
      <c r="H2751" s="51"/>
      <c r="I2751" s="50"/>
      <c r="AB2751">
        <v>32.6</v>
      </c>
      <c r="AE2751">
        <v>48.54</v>
      </c>
      <c r="AG2751">
        <v>417.3</v>
      </c>
    </row>
    <row r="2752" spans="1:76">
      <c r="A2752" s="6" t="s">
        <v>303</v>
      </c>
      <c r="B2752" s="20">
        <f t="shared" si="57"/>
        <v>37787.75</v>
      </c>
      <c r="C2752">
        <v>15</v>
      </c>
      <c r="D2752" s="21">
        <f t="shared" si="58"/>
        <v>75.925925925925924</v>
      </c>
      <c r="E2752">
        <v>820</v>
      </c>
      <c r="F2752" s="19">
        <f t="shared" si="59"/>
        <v>0</v>
      </c>
      <c r="AB2752"/>
      <c r="AE2752">
        <v>50.83</v>
      </c>
      <c r="AG2752"/>
    </row>
    <row r="2753" spans="1:33">
      <c r="A2753" s="6" t="s">
        <v>303</v>
      </c>
      <c r="B2753" s="20">
        <f t="shared" si="57"/>
        <v>38153</v>
      </c>
      <c r="C2753">
        <v>16</v>
      </c>
      <c r="D2753" s="21">
        <f t="shared" si="58"/>
        <v>74.074074074074076</v>
      </c>
      <c r="E2753">
        <v>800</v>
      </c>
      <c r="F2753" s="19">
        <f t="shared" si="59"/>
        <v>2.4390243902439025E-2</v>
      </c>
      <c r="AB2753"/>
      <c r="AE2753">
        <v>50.75</v>
      </c>
      <c r="AG2753"/>
    </row>
    <row r="2754" spans="1:33">
      <c r="A2754" s="6" t="s">
        <v>303</v>
      </c>
      <c r="B2754" s="20">
        <f t="shared" si="57"/>
        <v>38883.5</v>
      </c>
      <c r="C2754">
        <v>18</v>
      </c>
      <c r="D2754" s="21">
        <f t="shared" si="58"/>
        <v>74.074074074074076</v>
      </c>
      <c r="E2754">
        <v>800</v>
      </c>
      <c r="F2754" s="19">
        <f t="shared" si="59"/>
        <v>0</v>
      </c>
      <c r="AB2754">
        <v>35.6</v>
      </c>
      <c r="AE2754">
        <v>53.01</v>
      </c>
      <c r="AG2754"/>
    </row>
    <row r="2755" spans="1:33">
      <c r="A2755" s="6" t="s">
        <v>303</v>
      </c>
      <c r="B2755" s="20">
        <f t="shared" si="57"/>
        <v>39248.75</v>
      </c>
      <c r="C2755">
        <v>19</v>
      </c>
      <c r="D2755" s="21">
        <f t="shared" si="58"/>
        <v>74.074074074074076</v>
      </c>
      <c r="E2755">
        <v>800</v>
      </c>
      <c r="F2755" s="19">
        <f t="shared" si="59"/>
        <v>0</v>
      </c>
      <c r="J2755"/>
      <c r="AB2755"/>
      <c r="AE2755">
        <v>54.51</v>
      </c>
      <c r="AG2755"/>
    </row>
    <row r="2756" spans="1:33">
      <c r="A2756" s="6" t="s">
        <v>303</v>
      </c>
      <c r="B2756" s="20">
        <f t="shared" si="57"/>
        <v>39614</v>
      </c>
      <c r="C2756">
        <v>20</v>
      </c>
      <c r="D2756" s="21">
        <f t="shared" si="58"/>
        <v>74.074074074074076</v>
      </c>
      <c r="E2756">
        <v>800</v>
      </c>
      <c r="F2756" s="19">
        <f t="shared" si="59"/>
        <v>0</v>
      </c>
      <c r="J2756"/>
      <c r="AB2756">
        <v>36.4</v>
      </c>
      <c r="AE2756">
        <v>54.69</v>
      </c>
      <c r="AG2756">
        <v>507.2</v>
      </c>
    </row>
    <row r="2757" spans="1:33">
      <c r="A2757" s="6" t="s">
        <v>303</v>
      </c>
      <c r="B2757" s="20">
        <f t="shared" si="57"/>
        <v>40344.5</v>
      </c>
      <c r="C2757">
        <v>22</v>
      </c>
      <c r="D2757" s="21">
        <f t="shared" si="58"/>
        <v>74.074074074074076</v>
      </c>
      <c r="E2757">
        <v>800</v>
      </c>
      <c r="F2757" s="19">
        <f t="shared" si="59"/>
        <v>0</v>
      </c>
      <c r="J2757"/>
      <c r="AB2757"/>
      <c r="AE2757">
        <v>57.15</v>
      </c>
      <c r="AG2757"/>
    </row>
    <row r="2758" spans="1:33">
      <c r="A2758" s="6" t="s">
        <v>303</v>
      </c>
      <c r="B2758" s="20">
        <f t="shared" si="57"/>
        <v>40709.75</v>
      </c>
      <c r="C2758">
        <v>23</v>
      </c>
      <c r="D2758" s="21">
        <f t="shared" si="58"/>
        <v>74.074074074074076</v>
      </c>
      <c r="E2758">
        <v>800</v>
      </c>
      <c r="F2758" s="19">
        <f t="shared" si="59"/>
        <v>0</v>
      </c>
      <c r="J2758"/>
      <c r="AB2758"/>
      <c r="AE2758">
        <v>58.86</v>
      </c>
      <c r="AG2758"/>
    </row>
    <row r="2759" spans="1:33">
      <c r="A2759" s="6" t="s">
        <v>303</v>
      </c>
      <c r="B2759" s="20">
        <f t="shared" si="57"/>
        <v>41075</v>
      </c>
      <c r="C2759">
        <v>24</v>
      </c>
      <c r="D2759" s="21">
        <f t="shared" si="58"/>
        <v>72.222222222222214</v>
      </c>
      <c r="E2759">
        <v>780</v>
      </c>
      <c r="F2759" s="19">
        <f t="shared" si="59"/>
        <v>2.5000000000000001E-2</v>
      </c>
      <c r="J2759"/>
      <c r="AB2759"/>
      <c r="AE2759">
        <v>59.9</v>
      </c>
      <c r="AG2759"/>
    </row>
    <row r="2760" spans="1:33">
      <c r="A2760" s="6" t="s">
        <v>303</v>
      </c>
      <c r="B2760" s="20">
        <f t="shared" si="57"/>
        <v>41440.25</v>
      </c>
      <c r="C2760">
        <v>25</v>
      </c>
      <c r="D2760" s="21">
        <f t="shared" si="58"/>
        <v>70.370370370370367</v>
      </c>
      <c r="E2760">
        <v>760</v>
      </c>
      <c r="F2760" s="19">
        <f t="shared" si="59"/>
        <v>2.564102564102564E-2</v>
      </c>
      <c r="J2760"/>
      <c r="AB2760">
        <v>38.9</v>
      </c>
      <c r="AE2760">
        <v>60.28</v>
      </c>
      <c r="AG2760">
        <v>612.5</v>
      </c>
    </row>
  </sheetData>
  <sortState xmlns:xlrd2="http://schemas.microsoft.com/office/spreadsheetml/2017/richdata2" ref="A77:K693">
    <sortCondition ref="A77:A693"/>
    <sortCondition ref="C77:C693"/>
  </sortState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2021-02-27T11:12:00Z</dcterms:modified>
</cp:coreProperties>
</file>