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lt998/Dropbox (GloriamGroup)/GPCRdb_Projects/GPCRdb_Proj_Xtal_Construct_Tool/Development/"/>
    </mc:Choice>
  </mc:AlternateContent>
  <bookViews>
    <workbookView xWindow="80" yWindow="440" windowWidth="31540" windowHeight="28340" tabRatio="500" activeTab="1"/>
  </bookViews>
  <sheets>
    <sheet name="Mutation_Rules" sheetId="1" r:id="rId1"/>
    <sheet name="Switches" sheetId="4" r:id="rId2"/>
    <sheet name="Contact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4" l="1"/>
  <c r="U44" i="4"/>
  <c r="T44" i="4"/>
  <c r="E44" i="4"/>
  <c r="E45" i="4"/>
  <c r="T39" i="4"/>
  <c r="U39" i="4"/>
  <c r="E39" i="4"/>
  <c r="E42" i="4"/>
  <c r="U7" i="4"/>
  <c r="T7" i="4"/>
  <c r="E7" i="4"/>
  <c r="U6" i="4"/>
  <c r="T6" i="4"/>
  <c r="E6" i="4"/>
  <c r="E46" i="4"/>
  <c r="E47" i="4"/>
  <c r="E48" i="4"/>
  <c r="E49" i="4"/>
  <c r="E13" i="4"/>
  <c r="T13" i="4"/>
  <c r="U13" i="4"/>
  <c r="T3" i="4"/>
  <c r="U3" i="4"/>
  <c r="T4" i="4"/>
  <c r="U4" i="4"/>
  <c r="T5" i="4"/>
  <c r="U5" i="4"/>
  <c r="T12" i="4"/>
  <c r="U12" i="4"/>
  <c r="T14" i="4"/>
  <c r="U14" i="4"/>
  <c r="T15" i="4"/>
  <c r="U15" i="4"/>
  <c r="T8" i="4"/>
  <c r="U8" i="4"/>
  <c r="T9" i="4"/>
  <c r="U9" i="4"/>
  <c r="T10" i="4"/>
  <c r="U10" i="4"/>
  <c r="T11" i="4"/>
  <c r="U11" i="4"/>
  <c r="T38" i="4"/>
  <c r="U38" i="4"/>
  <c r="T41" i="4"/>
  <c r="U41" i="4"/>
  <c r="T43" i="4"/>
  <c r="U43" i="4"/>
  <c r="T40" i="4"/>
  <c r="U40" i="4"/>
  <c r="T16" i="4"/>
  <c r="U16" i="4"/>
  <c r="T17" i="4"/>
  <c r="U17" i="4"/>
  <c r="T18" i="4"/>
  <c r="U18" i="4"/>
  <c r="T19" i="4"/>
  <c r="U19" i="4"/>
  <c r="T34" i="4"/>
  <c r="U34" i="4"/>
  <c r="T35" i="4"/>
  <c r="U35" i="4"/>
  <c r="T36" i="4"/>
  <c r="U36" i="4"/>
  <c r="T37" i="4"/>
  <c r="U37" i="4"/>
  <c r="T20" i="4"/>
  <c r="U20" i="4"/>
  <c r="T21" i="4"/>
  <c r="U21" i="4"/>
  <c r="T22" i="4"/>
  <c r="U22" i="4"/>
  <c r="T23" i="4"/>
  <c r="U23" i="4"/>
  <c r="T24" i="4"/>
  <c r="U24" i="4"/>
  <c r="T25" i="4"/>
  <c r="U25" i="4"/>
  <c r="T26" i="4"/>
  <c r="U26" i="4"/>
  <c r="T27" i="4"/>
  <c r="U27" i="4"/>
  <c r="T28" i="4"/>
  <c r="U28" i="4"/>
  <c r="T29" i="4"/>
  <c r="U29" i="4"/>
  <c r="T30" i="4"/>
  <c r="U30" i="4"/>
  <c r="T31" i="4"/>
  <c r="U31" i="4"/>
  <c r="T32" i="4"/>
  <c r="U32" i="4"/>
  <c r="T33" i="4"/>
  <c r="U33" i="4"/>
  <c r="U2" i="4"/>
  <c r="T2" i="4"/>
  <c r="E43" i="4"/>
  <c r="E33" i="4"/>
  <c r="E30" i="4"/>
  <c r="E32" i="4"/>
  <c r="E31" i="4"/>
  <c r="E29" i="4"/>
  <c r="E28" i="4"/>
  <c r="E27" i="4"/>
  <c r="E37" i="4"/>
  <c r="E36" i="4"/>
  <c r="E35" i="4"/>
  <c r="E17" i="4"/>
  <c r="E18" i="4"/>
  <c r="E19" i="4"/>
  <c r="E24" i="4"/>
  <c r="E25" i="4"/>
  <c r="E26" i="4"/>
  <c r="E34" i="4"/>
  <c r="E16" i="4"/>
  <c r="E21" i="4"/>
  <c r="E22" i="4"/>
  <c r="E23" i="4"/>
  <c r="E20" i="4"/>
  <c r="E40" i="4"/>
  <c r="E41" i="4"/>
  <c r="E38" i="4"/>
  <c r="E11" i="4"/>
  <c r="E10" i="4"/>
  <c r="E9" i="4"/>
  <c r="E8" i="4"/>
  <c r="E15" i="4"/>
  <c r="E14" i="4"/>
  <c r="E12" i="4"/>
  <c r="E5" i="4"/>
  <c r="E4" i="4"/>
  <c r="E3" i="4"/>
  <c r="E2" i="4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<sst xmlns="http://schemas.openxmlformats.org/spreadsheetml/2006/main" count="932" uniqueCount="180">
  <si>
    <t>Design Principle</t>
  </si>
  <si>
    <t>Definition</t>
  </si>
  <si>
    <t>Basis</t>
  </si>
  <si>
    <t>Wt AA</t>
  </si>
  <si>
    <t>Mut AA</t>
  </si>
  <si>
    <t>X</t>
  </si>
  <si>
    <t>Mutants</t>
  </si>
  <si>
    <t>6 receptors (most frequent): 3x41W</t>
  </si>
  <si>
    <t>FFAR1 &amp; ADRB1: Y5x58F/A</t>
  </si>
  <si>
    <t>Example structures</t>
  </si>
  <si>
    <t>Sequences</t>
  </si>
  <si>
    <t>A</t>
  </si>
  <si>
    <t>E</t>
  </si>
  <si>
    <t>D</t>
  </si>
  <si>
    <t>Prio</t>
  </si>
  <si>
    <t>Conservation</t>
  </si>
  <si>
    <t>G</t>
  </si>
  <si>
    <t>K</t>
  </si>
  <si>
    <t>P</t>
  </si>
  <si>
    <t>R</t>
  </si>
  <si>
    <t>F</t>
  </si>
  <si>
    <t>Helix propensity</t>
  </si>
  <si>
    <t>Class</t>
  </si>
  <si>
    <t>All</t>
  </si>
  <si>
    <t>B-F</t>
  </si>
  <si>
    <t>Mut AA(s)</t>
  </si>
  <si>
    <t>Same receptor</t>
  </si>
  <si>
    <t>Same receptor family</t>
  </si>
  <si>
    <t>Same class and Wt AA</t>
  </si>
  <si>
    <t>Homology</t>
  </si>
  <si>
    <t>Common mutation</t>
  </si>
  <si>
    <t>Common Mut AA in &gt;=2 receptor families (other than of target)</t>
  </si>
  <si>
    <t>Common Wt AA in &gt;=2 receptor families (other than of target)</t>
  </si>
  <si>
    <t>FFAR1: G3x49A, OPSD G2x56D, CCR5: G4x61N</t>
  </si>
  <si>
    <t>CRFR1 P7x53A</t>
  </si>
  <si>
    <t>Divergent evolution structures: NTSR1, CNR1..</t>
  </si>
  <si>
    <t>P2Y1 &amp; P2Y12: D7x49N(Sodium site)</t>
  </si>
  <si>
    <t>Same class and pos (but not Wt AA)</t>
  </si>
  <si>
    <t>C</t>
  </si>
  <si>
    <t>S</t>
  </si>
  <si>
    <t>L</t>
  </si>
  <si>
    <t>Y</t>
  </si>
  <si>
    <t>H</t>
  </si>
  <si>
    <t>W</t>
  </si>
  <si>
    <t>I</t>
  </si>
  <si>
    <t>N</t>
  </si>
  <si>
    <t>3x40</t>
  </si>
  <si>
    <t>3x41</t>
  </si>
  <si>
    <t>3x46</t>
  </si>
  <si>
    <t>3x49</t>
  </si>
  <si>
    <t>3x50</t>
  </si>
  <si>
    <t>5x58</t>
  </si>
  <si>
    <t>6x30</t>
  </si>
  <si>
    <t>6x33</t>
  </si>
  <si>
    <t>6x37</t>
  </si>
  <si>
    <t>6x48</t>
  </si>
  <si>
    <t>7x37</t>
  </si>
  <si>
    <t>7x41</t>
  </si>
  <si>
    <t>7x53</t>
  </si>
  <si>
    <t>Contact</t>
  </si>
  <si>
    <t>Contact pair</t>
  </si>
  <si>
    <t>Match Pos</t>
  </si>
  <si>
    <t>Match AA</t>
  </si>
  <si>
    <t>AA1 Pos</t>
  </si>
  <si>
    <t>AA1</t>
  </si>
  <si>
    <t>AA2 Pos</t>
  </si>
  <si>
    <t>AA2</t>
  </si>
  <si>
    <t>Contact type</t>
  </si>
  <si>
    <t>Central W</t>
  </si>
  <si>
    <t>Stabilised P</t>
  </si>
  <si>
    <t>Show green columns in StabMutAnalyzer</t>
  </si>
  <si>
    <t>Hydrophobic</t>
  </si>
  <si>
    <t>W6x48</t>
  </si>
  <si>
    <t>-</t>
  </si>
  <si>
    <t>6x44</t>
  </si>
  <si>
    <t>Aromatic</t>
  </si>
  <si>
    <t>W3x41 packing</t>
  </si>
  <si>
    <t>4x52</t>
  </si>
  <si>
    <t>W3x41</t>
  </si>
  <si>
    <t>P5x50</t>
  </si>
  <si>
    <t>5x49</t>
  </si>
  <si>
    <t>P2x58 stabilisation</t>
  </si>
  <si>
    <t>2x58</t>
  </si>
  <si>
    <t>1x43</t>
  </si>
  <si>
    <t>P2x58</t>
  </si>
  <si>
    <t>P4x60 stabilisation</t>
  </si>
  <si>
    <t>4x60</t>
  </si>
  <si>
    <t>5x39</t>
  </si>
  <si>
    <t>P4x60</t>
  </si>
  <si>
    <t>P6x50 stabilisation</t>
  </si>
  <si>
    <t>6x50</t>
  </si>
  <si>
    <t>P6x50</t>
  </si>
  <si>
    <t>7x40</t>
  </si>
  <si>
    <t>Interaction pair</t>
  </si>
  <si>
    <t>Cons</t>
  </si>
  <si>
    <t>Interaction type</t>
  </si>
  <si>
    <t>Sodium ion site</t>
  </si>
  <si>
    <t>2x50</t>
  </si>
  <si>
    <t>3x35</t>
  </si>
  <si>
    <t>Na+ ion</t>
  </si>
  <si>
    <t>3x39</t>
  </si>
  <si>
    <t>7X49</t>
  </si>
  <si>
    <t>2x43</t>
  </si>
  <si>
    <t>Salt-bridge</t>
  </si>
  <si>
    <t>12x53</t>
  </si>
  <si>
    <t>H-bond</t>
  </si>
  <si>
    <t>Strengthens P6x50 kink by stacking to F6x51</t>
  </si>
  <si>
    <t>B1</t>
  </si>
  <si>
    <t>B2</t>
  </si>
  <si>
    <t>5x44</t>
  </si>
  <si>
    <t>7x45</t>
  </si>
  <si>
    <t>Q</t>
  </si>
  <si>
    <t>3x36</t>
  </si>
  <si>
    <t>E6x48</t>
  </si>
  <si>
    <t>6x47</t>
  </si>
  <si>
    <t>V</t>
  </si>
  <si>
    <t>Class Pos</t>
  </si>
  <si>
    <t>6x52</t>
  </si>
  <si>
    <t>6x53</t>
  </si>
  <si>
    <t>7x49</t>
  </si>
  <si>
    <t>2x60</t>
  </si>
  <si>
    <t>2x53</t>
  </si>
  <si>
    <t>M</t>
  </si>
  <si>
    <t>5x40</t>
  </si>
  <si>
    <t>Y7x53</t>
  </si>
  <si>
    <t>7x57</t>
  </si>
  <si>
    <t>Rotamer Switch</t>
  </si>
  <si>
    <t>3x44</t>
  </si>
  <si>
    <t>5x51</t>
  </si>
  <si>
    <t>6x49</t>
  </si>
  <si>
    <t>Rotamer switch in the mGluR5 structures</t>
  </si>
  <si>
    <t>Ar6x48</t>
  </si>
  <si>
    <t>Motif</t>
  </si>
  <si>
    <t>R3x50</t>
  </si>
  <si>
    <t>TM7 NPxxY</t>
  </si>
  <si>
    <t>TM6 CWxP</t>
  </si>
  <si>
    <t>TM3 DRY, ionic lock</t>
  </si>
  <si>
    <t>A-B</t>
  </si>
  <si>
    <t>Note: calculate percentage conservation and apply rules separately to classes B1 and B2</t>
  </si>
  <si>
    <t>G &lt;3% conserved in class &amp; &gt;4 pos from segment end</t>
  </si>
  <si>
    <t>G &lt;21% conserved in class &amp; &gt;4 pos from segment end</t>
  </si>
  <si>
    <t>G &lt;19% conserved in class &amp; &gt;4 pos from segment end</t>
  </si>
  <si>
    <t>B1,C,F</t>
  </si>
  <si>
    <t>Check how many mutations each rule generations on average for 10 or so receptors</t>
  </si>
  <si>
    <t>P only in &gt;2-member rec fam with &amp; &gt;4 pos from segment end</t>
  </si>
  <si>
    <t>P only in class &amp; &gt;4 pos from segment end</t>
  </si>
  <si>
    <t>&gt;70% conserved in crystallised receptors (Not CGKPR)</t>
  </si>
  <si>
    <t>B</t>
  </si>
  <si>
    <t>&gt;70% conserved in receptor class (Not CGHKPR)</t>
  </si>
  <si>
    <t>6x35</t>
  </si>
  <si>
    <t>Blocking R3x50</t>
  </si>
  <si>
    <t>6x28</t>
  </si>
  <si>
    <t>DS</t>
  </si>
  <si>
    <t>RK</t>
  </si>
  <si>
    <t>Wt</t>
  </si>
  <si>
    <t>?</t>
  </si>
  <si>
    <t>T</t>
  </si>
  <si>
    <t>6x42</t>
  </si>
  <si>
    <t>3x43</t>
  </si>
  <si>
    <t>%</t>
  </si>
  <si>
    <t>B1: 100%, B2: A</t>
  </si>
  <si>
    <r>
      <rPr>
        <sz val="11"/>
        <color rgb="FFFF0000"/>
        <rFont val="Arial"/>
        <family val="2"/>
      </rPr>
      <t>&gt;40%</t>
    </r>
    <r>
      <rPr>
        <sz val="11"/>
        <color theme="1"/>
        <rFont val="Arial"/>
        <family val="2"/>
      </rPr>
      <t xml:space="preserve"> conserved in crystallised receptors</t>
    </r>
  </si>
  <si>
    <r>
      <rPr>
        <sz val="11"/>
        <color rgb="FFFF0000"/>
        <rFont val="Arial"/>
        <family val="2"/>
      </rPr>
      <t xml:space="preserve">&gt;40% </t>
    </r>
    <r>
      <rPr>
        <sz val="11"/>
        <color theme="1"/>
        <rFont val="Arial"/>
        <family val="2"/>
      </rPr>
      <t>conserved in receptor class</t>
    </r>
  </si>
  <si>
    <t>Exclusion based on matching of switches</t>
  </si>
  <si>
    <t>Means implemented</t>
  </si>
  <si>
    <t>conserved HKR (pos charge)</t>
  </si>
  <si>
    <t>&gt;70% conserved in receptor family</t>
  </si>
  <si>
    <t>Conserved AA   (Not CGHKPR)</t>
  </si>
  <si>
    <t>Please remove green if a rule is changed.</t>
  </si>
  <si>
    <t>Do not remove G in Taste 2, or "Others" ?</t>
  </si>
  <si>
    <t>6x32</t>
  </si>
  <si>
    <t>8x49</t>
  </si>
  <si>
    <t>Add</t>
  </si>
  <si>
    <t>Remove</t>
  </si>
  <si>
    <t>Match AA1</t>
  </si>
  <si>
    <t>Inactive1</t>
  </si>
  <si>
    <t>Active1</t>
  </si>
  <si>
    <t>Match AA2</t>
  </si>
  <si>
    <t>Inactive2</t>
  </si>
  <si>
    <t>Active2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</si>
</sst>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11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49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horizontal="left" vertical="center"/>
    </xf>
    <xf numFmtId="49" fontId="2" fillId="4" borderId="0" xfId="0" applyNumberFormat="1" applyFont="1" applyFill="1" applyBorder="1" applyAlignment="1">
      <alignment vertical="center"/>
    </xf>
    <xf numFmtId="49" fontId="2" fillId="4" borderId="0" xfId="0" applyNumberFormat="1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140" zoomScaleNormal="140" zoomScalePageLayoutView="140" workbookViewId="0">
      <pane ySplit="1" topLeftCell="A2" activePane="bottomLeft" state="frozen"/>
      <selection pane="bottomLeft" activeCell="D24" sqref="D24"/>
    </sheetView>
  </sheetViews>
  <sheetFormatPr baseColWidth="10" defaultRowHeight="14" x14ac:dyDescent="0.2"/>
  <cols>
    <col min="1" max="1" width="6.83203125" style="2" bestFit="1" customWidth="1"/>
    <col min="2" max="2" width="4.6640625" style="6" bestFit="1" customWidth="1"/>
    <col min="3" max="3" width="16" style="4" bestFit="1" customWidth="1"/>
    <col min="4" max="4" width="50.33203125" style="3" customWidth="1"/>
    <col min="5" max="5" width="10.33203125" style="2" bestFit="1" customWidth="1"/>
    <col min="6" max="6" width="18.83203125" style="2" bestFit="1" customWidth="1"/>
    <col min="7" max="7" width="33.83203125" style="2" customWidth="1"/>
    <col min="8" max="8" width="41.6640625" style="2" bestFit="1" customWidth="1"/>
    <col min="9" max="9" width="11.33203125" style="3" bestFit="1" customWidth="1"/>
    <col min="10" max="16384" width="10.83203125" style="3"/>
  </cols>
  <sheetData>
    <row r="1" spans="1:8" s="5" customFormat="1" x14ac:dyDescent="0.2">
      <c r="A1" s="5" t="s">
        <v>22</v>
      </c>
      <c r="B1" s="8" t="s">
        <v>14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9</v>
      </c>
    </row>
    <row r="2" spans="1:8" x14ac:dyDescent="0.2">
      <c r="A2" s="33" t="s">
        <v>23</v>
      </c>
      <c r="B2" s="34">
        <v>1</v>
      </c>
      <c r="C2" s="35" t="s">
        <v>29</v>
      </c>
      <c r="D2" s="36" t="s">
        <v>26</v>
      </c>
      <c r="E2" s="33" t="s">
        <v>6</v>
      </c>
      <c r="F2" s="33" t="s">
        <v>5</v>
      </c>
      <c r="G2" s="33" t="s">
        <v>4</v>
      </c>
      <c r="H2" s="2" t="s">
        <v>23</v>
      </c>
    </row>
    <row r="3" spans="1:8" x14ac:dyDescent="0.2">
      <c r="A3" s="33" t="s">
        <v>23</v>
      </c>
      <c r="B3" s="34">
        <v>2</v>
      </c>
      <c r="C3" s="35" t="s">
        <v>29</v>
      </c>
      <c r="D3" s="36" t="s">
        <v>27</v>
      </c>
      <c r="E3" s="33" t="s">
        <v>6</v>
      </c>
      <c r="F3" s="33" t="s">
        <v>5</v>
      </c>
      <c r="G3" s="33" t="s">
        <v>4</v>
      </c>
    </row>
    <row r="4" spans="1:8" x14ac:dyDescent="0.15">
      <c r="A4" s="33" t="s">
        <v>24</v>
      </c>
      <c r="B4" s="34">
        <v>3</v>
      </c>
      <c r="C4" s="35" t="s">
        <v>29</v>
      </c>
      <c r="D4" s="36" t="s">
        <v>28</v>
      </c>
      <c r="E4" s="33" t="s">
        <v>6</v>
      </c>
      <c r="F4" s="33" t="s">
        <v>3</v>
      </c>
      <c r="G4" s="37" t="s">
        <v>4</v>
      </c>
    </row>
    <row r="5" spans="1:8" x14ac:dyDescent="0.15">
      <c r="A5" s="33" t="s">
        <v>24</v>
      </c>
      <c r="B5" s="34">
        <v>4</v>
      </c>
      <c r="C5" s="35" t="s">
        <v>29</v>
      </c>
      <c r="D5" s="36" t="s">
        <v>37</v>
      </c>
      <c r="E5" s="33" t="s">
        <v>6</v>
      </c>
      <c r="F5" s="33" t="s">
        <v>5</v>
      </c>
      <c r="G5" s="37" t="s">
        <v>4</v>
      </c>
    </row>
    <row r="6" spans="1:8" x14ac:dyDescent="0.2">
      <c r="A6" s="33"/>
      <c r="B6" s="34"/>
      <c r="C6" s="35"/>
      <c r="D6" s="36"/>
      <c r="E6" s="33"/>
      <c r="F6" s="33"/>
      <c r="G6" s="33"/>
    </row>
    <row r="7" spans="1:8" x14ac:dyDescent="0.2">
      <c r="A7" s="33" t="s">
        <v>23</v>
      </c>
      <c r="B7" s="34">
        <v>4</v>
      </c>
      <c r="C7" s="35" t="s">
        <v>30</v>
      </c>
      <c r="D7" s="36" t="s">
        <v>31</v>
      </c>
      <c r="E7" s="33" t="s">
        <v>6</v>
      </c>
      <c r="F7" s="33" t="s">
        <v>5</v>
      </c>
      <c r="G7" s="33" t="s">
        <v>4</v>
      </c>
      <c r="H7" s="2" t="s">
        <v>7</v>
      </c>
    </row>
    <row r="8" spans="1:8" x14ac:dyDescent="0.2">
      <c r="A8" s="33" t="s">
        <v>23</v>
      </c>
      <c r="B8" s="34">
        <v>4</v>
      </c>
      <c r="C8" s="35" t="s">
        <v>30</v>
      </c>
      <c r="D8" s="36" t="s">
        <v>32</v>
      </c>
      <c r="E8" s="33" t="s">
        <v>6</v>
      </c>
      <c r="F8" s="33" t="s">
        <v>3</v>
      </c>
      <c r="G8" s="33" t="s">
        <v>25</v>
      </c>
      <c r="H8" s="2" t="s">
        <v>8</v>
      </c>
    </row>
    <row r="10" spans="1:8" x14ac:dyDescent="0.2">
      <c r="A10" s="33" t="s">
        <v>23</v>
      </c>
      <c r="B10" s="34">
        <v>3</v>
      </c>
      <c r="C10" s="35" t="s">
        <v>15</v>
      </c>
      <c r="D10" s="36" t="s">
        <v>166</v>
      </c>
      <c r="E10" s="33" t="s">
        <v>10</v>
      </c>
      <c r="F10" s="33" t="s">
        <v>5</v>
      </c>
      <c r="G10" s="33" t="s">
        <v>167</v>
      </c>
      <c r="H10" s="4" t="s">
        <v>36</v>
      </c>
    </row>
    <row r="11" spans="1:8" x14ac:dyDescent="0.2">
      <c r="A11" s="33" t="s">
        <v>23</v>
      </c>
      <c r="B11" s="34">
        <v>3</v>
      </c>
      <c r="C11" s="35" t="s">
        <v>15</v>
      </c>
      <c r="D11" s="36" t="s">
        <v>148</v>
      </c>
      <c r="E11" s="33" t="s">
        <v>10</v>
      </c>
      <c r="F11" s="33" t="s">
        <v>5</v>
      </c>
      <c r="G11" s="33" t="s">
        <v>167</v>
      </c>
      <c r="H11" s="4" t="s">
        <v>36</v>
      </c>
    </row>
    <row r="12" spans="1:8" x14ac:dyDescent="0.2">
      <c r="A12" s="33" t="s">
        <v>137</v>
      </c>
      <c r="B12" s="34">
        <v>3</v>
      </c>
      <c r="C12" s="35" t="s">
        <v>15</v>
      </c>
      <c r="D12" s="36" t="s">
        <v>146</v>
      </c>
      <c r="E12" s="33" t="s">
        <v>10</v>
      </c>
      <c r="F12" s="33" t="s">
        <v>5</v>
      </c>
      <c r="G12" s="33" t="s">
        <v>167</v>
      </c>
      <c r="H12" s="4" t="s">
        <v>36</v>
      </c>
    </row>
    <row r="13" spans="1:8" x14ac:dyDescent="0.2">
      <c r="A13" s="33" t="s">
        <v>23</v>
      </c>
      <c r="B13" s="34">
        <v>3</v>
      </c>
      <c r="C13" s="35" t="s">
        <v>15</v>
      </c>
      <c r="D13" s="36" t="s">
        <v>162</v>
      </c>
      <c r="E13" s="33" t="s">
        <v>10</v>
      </c>
      <c r="F13" s="33" t="s">
        <v>5</v>
      </c>
      <c r="G13" s="33" t="s">
        <v>165</v>
      </c>
      <c r="H13" s="4" t="s">
        <v>35</v>
      </c>
    </row>
    <row r="14" spans="1:8" x14ac:dyDescent="0.2">
      <c r="A14" s="33" t="s">
        <v>137</v>
      </c>
      <c r="B14" s="34">
        <v>3</v>
      </c>
      <c r="C14" s="35" t="s">
        <v>15</v>
      </c>
      <c r="D14" s="36" t="s">
        <v>161</v>
      </c>
      <c r="E14" s="33" t="s">
        <v>10</v>
      </c>
      <c r="F14" s="33" t="s">
        <v>5</v>
      </c>
      <c r="G14" s="33" t="s">
        <v>165</v>
      </c>
      <c r="H14" s="4" t="s">
        <v>35</v>
      </c>
    </row>
    <row r="15" spans="1:8" x14ac:dyDescent="0.2">
      <c r="H15" s="4"/>
    </row>
    <row r="16" spans="1:8" x14ac:dyDescent="0.2">
      <c r="A16" s="33" t="s">
        <v>23</v>
      </c>
      <c r="B16" s="34">
        <v>3</v>
      </c>
      <c r="C16" s="36" t="s">
        <v>21</v>
      </c>
      <c r="D16" s="36" t="s">
        <v>144</v>
      </c>
      <c r="E16" s="33" t="s">
        <v>10</v>
      </c>
      <c r="F16" s="33" t="s">
        <v>18</v>
      </c>
      <c r="G16" s="33" t="s">
        <v>11</v>
      </c>
      <c r="H16" s="4" t="s">
        <v>34</v>
      </c>
    </row>
    <row r="17" spans="1:8" x14ac:dyDescent="0.2">
      <c r="A17" s="33" t="s">
        <v>23</v>
      </c>
      <c r="B17" s="34">
        <v>3</v>
      </c>
      <c r="C17" s="36" t="s">
        <v>21</v>
      </c>
      <c r="D17" s="36" t="s">
        <v>145</v>
      </c>
      <c r="E17" s="33" t="s">
        <v>10</v>
      </c>
      <c r="F17" s="33" t="s">
        <v>18</v>
      </c>
      <c r="G17" s="33" t="s">
        <v>11</v>
      </c>
      <c r="H17" s="4" t="s">
        <v>34</v>
      </c>
    </row>
    <row r="18" spans="1:8" x14ac:dyDescent="0.2">
      <c r="A18" s="33"/>
      <c r="B18" s="34"/>
      <c r="C18" s="36"/>
      <c r="D18" s="36"/>
      <c r="E18" s="33"/>
      <c r="F18" s="33"/>
      <c r="G18" s="33"/>
      <c r="H18" s="4"/>
    </row>
    <row r="19" spans="1:8" x14ac:dyDescent="0.2">
      <c r="A19" s="33" t="s">
        <v>11</v>
      </c>
      <c r="B19" s="34">
        <v>3</v>
      </c>
      <c r="C19" s="36" t="s">
        <v>21</v>
      </c>
      <c r="D19" s="36" t="s">
        <v>139</v>
      </c>
      <c r="E19" s="33" t="s">
        <v>10</v>
      </c>
      <c r="F19" s="33" t="s">
        <v>16</v>
      </c>
      <c r="G19" s="33" t="s">
        <v>11</v>
      </c>
      <c r="H19" s="4" t="s">
        <v>33</v>
      </c>
    </row>
    <row r="20" spans="1:8" x14ac:dyDescent="0.2">
      <c r="A20" s="33" t="s">
        <v>142</v>
      </c>
      <c r="B20" s="34">
        <v>3</v>
      </c>
      <c r="C20" s="36" t="s">
        <v>21</v>
      </c>
      <c r="D20" s="36" t="s">
        <v>140</v>
      </c>
      <c r="E20" s="33" t="s">
        <v>10</v>
      </c>
      <c r="F20" s="33" t="s">
        <v>16</v>
      </c>
      <c r="G20" s="33" t="s">
        <v>11</v>
      </c>
      <c r="H20" s="4"/>
    </row>
    <row r="21" spans="1:8" x14ac:dyDescent="0.2">
      <c r="A21" s="33" t="s">
        <v>108</v>
      </c>
      <c r="B21" s="34">
        <v>3</v>
      </c>
      <c r="C21" s="36" t="s">
        <v>21</v>
      </c>
      <c r="D21" s="36" t="s">
        <v>141</v>
      </c>
      <c r="E21" s="33" t="s">
        <v>10</v>
      </c>
      <c r="F21" s="33" t="s">
        <v>16</v>
      </c>
      <c r="G21" s="33" t="s">
        <v>11</v>
      </c>
      <c r="H21" s="4"/>
    </row>
    <row r="23" spans="1:8" x14ac:dyDescent="0.2">
      <c r="D23" s="7" t="s">
        <v>163</v>
      </c>
    </row>
    <row r="25" spans="1:8" x14ac:dyDescent="0.2">
      <c r="D25" s="7" t="s">
        <v>138</v>
      </c>
    </row>
    <row r="26" spans="1:8" x14ac:dyDescent="0.2">
      <c r="D26" s="7" t="s">
        <v>143</v>
      </c>
    </row>
    <row r="30" spans="1:8" x14ac:dyDescent="0.2">
      <c r="D30" s="36" t="s">
        <v>164</v>
      </c>
    </row>
    <row r="31" spans="1:8" x14ac:dyDescent="0.2">
      <c r="D31" s="3" t="s">
        <v>168</v>
      </c>
    </row>
    <row r="33" spans="4:6" x14ac:dyDescent="0.2">
      <c r="D33" s="3" t="s">
        <v>169</v>
      </c>
      <c r="E33" s="24"/>
      <c r="F33" s="24"/>
    </row>
    <row r="34" spans="4:6" x14ac:dyDescent="0.2">
      <c r="E34" s="24"/>
      <c r="F34" s="24"/>
    </row>
    <row r="35" spans="4:6" x14ac:dyDescent="0.2">
      <c r="E35" s="24"/>
      <c r="F35" s="24"/>
    </row>
    <row r="38" spans="4:6" x14ac:dyDescent="0.2">
      <c r="E38" s="24"/>
      <c r="F38" s="25"/>
    </row>
    <row r="39" spans="4:6" x14ac:dyDescent="0.2">
      <c r="E39" s="24"/>
      <c r="F39" s="25"/>
    </row>
    <row r="40" spans="4:6" x14ac:dyDescent="0.2">
      <c r="E40" s="24"/>
      <c r="F40" s="25"/>
    </row>
  </sheetData>
  <sortState ref="A2:O57">
    <sortCondition ref="C2:C57"/>
    <sortCondition ref="A2:A57"/>
    <sortCondition ref="D2:D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zoomScale="140" zoomScaleNormal="140" zoomScalePageLayoutView="140" workbookViewId="0">
      <pane ySplit="1" topLeftCell="A2" activePane="bottomLeft" state="frozen"/>
      <selection pane="bottomLeft" activeCell="K1" sqref="K1"/>
    </sheetView>
  </sheetViews>
  <sheetFormatPr baseColWidth="10" defaultRowHeight="14" x14ac:dyDescent="0.2"/>
  <cols>
    <col min="1" max="1" width="6" style="1" customWidth="1"/>
    <col min="2" max="2" width="4.6640625" style="16" bestFit="1" customWidth="1"/>
    <col min="3" max="3" width="15" style="16" bestFit="1" customWidth="1"/>
    <col min="4" max="4" width="17.6640625" style="16" bestFit="1" customWidth="1"/>
    <col min="5" max="5" width="14.33203125" style="16" bestFit="1" customWidth="1"/>
    <col min="6" max="6" width="9.5" style="17" customWidth="1"/>
    <col min="7" max="7" width="9.33203125" style="1" customWidth="1"/>
    <col min="8" max="8" width="9.5" style="17" bestFit="1" customWidth="1"/>
    <col min="9" max="9" width="9.33203125" style="1" customWidth="1"/>
    <col min="10" max="10" width="9" style="1" customWidth="1"/>
    <col min="11" max="11" width="11" style="17" customWidth="1"/>
    <col min="12" max="12" width="11" style="1" customWidth="1"/>
    <col min="13" max="13" width="9.5" style="1" bestFit="1" customWidth="1"/>
    <col min="14" max="14" width="5.6640625" style="2" customWidth="1"/>
    <col min="15" max="15" width="5.6640625" style="25" customWidth="1"/>
    <col min="16" max="16" width="7.83203125" style="2" bestFit="1" customWidth="1"/>
    <col min="17" max="17" width="6.6640625" style="2" bestFit="1" customWidth="1"/>
    <col min="18" max="18" width="14.33203125" style="18" customWidth="1"/>
    <col min="19" max="19" width="10.83203125" style="17"/>
    <col min="20" max="21" width="10.83203125" style="16"/>
    <col min="22" max="16384" width="10.83203125" style="1"/>
  </cols>
  <sheetData>
    <row r="1" spans="1:23" s="5" customFormat="1" x14ac:dyDescent="0.2">
      <c r="A1" s="5" t="s">
        <v>22</v>
      </c>
      <c r="B1" s="8" t="s">
        <v>14</v>
      </c>
      <c r="C1" s="27" t="s">
        <v>126</v>
      </c>
      <c r="D1" s="27" t="s">
        <v>132</v>
      </c>
      <c r="E1" s="10" t="s">
        <v>93</v>
      </c>
      <c r="F1" s="29" t="s">
        <v>63</v>
      </c>
      <c r="G1" s="5" t="s">
        <v>116</v>
      </c>
      <c r="H1" s="29" t="s">
        <v>174</v>
      </c>
      <c r="I1" s="5" t="s">
        <v>175</v>
      </c>
      <c r="J1" s="5" t="s">
        <v>176</v>
      </c>
      <c r="K1" s="11" t="s">
        <v>65</v>
      </c>
      <c r="L1" s="5" t="s">
        <v>116</v>
      </c>
      <c r="M1" s="5" t="s">
        <v>177</v>
      </c>
      <c r="N1" s="5" t="s">
        <v>94</v>
      </c>
      <c r="O1" s="8" t="s">
        <v>159</v>
      </c>
      <c r="P1" s="5" t="s">
        <v>178</v>
      </c>
      <c r="Q1" s="5" t="s">
        <v>179</v>
      </c>
      <c r="R1" s="11" t="s">
        <v>95</v>
      </c>
      <c r="S1" s="11"/>
      <c r="T1" s="30" t="s">
        <v>70</v>
      </c>
      <c r="U1" s="8"/>
    </row>
    <row r="2" spans="1:23" x14ac:dyDescent="0.2">
      <c r="A2" s="2" t="s">
        <v>11</v>
      </c>
      <c r="B2" s="25">
        <v>2</v>
      </c>
      <c r="C2" s="25" t="s">
        <v>73</v>
      </c>
      <c r="D2" s="25" t="s">
        <v>96</v>
      </c>
      <c r="E2" s="25" t="str">
        <f t="shared" ref="E2:E50" si="0" xml:space="preserve"> J2 &amp; F2 &amp; "-" &amp; N2 &amp; K2</f>
        <v>D2x50-N3x35</v>
      </c>
      <c r="F2" s="18" t="s">
        <v>97</v>
      </c>
      <c r="G2" s="2"/>
      <c r="H2" s="18" t="s">
        <v>5</v>
      </c>
      <c r="I2" s="2" t="s">
        <v>13</v>
      </c>
      <c r="J2" s="2" t="s">
        <v>13</v>
      </c>
      <c r="K2" s="18" t="s">
        <v>98</v>
      </c>
      <c r="L2" s="2"/>
      <c r="M2" s="2" t="s">
        <v>5</v>
      </c>
      <c r="N2" s="2" t="s">
        <v>45</v>
      </c>
      <c r="P2" s="2" t="s">
        <v>45</v>
      </c>
      <c r="Q2" s="2" t="s">
        <v>40</v>
      </c>
      <c r="R2" s="18" t="s">
        <v>99</v>
      </c>
      <c r="S2" s="31"/>
      <c r="T2" s="16" t="b">
        <f t="shared" ref="T2:T41" si="1">N2=P2</f>
        <v>1</v>
      </c>
      <c r="U2" s="16" t="b">
        <f t="shared" ref="U2:U41" si="2">N2=Q2</f>
        <v>0</v>
      </c>
    </row>
    <row r="3" spans="1:23" x14ac:dyDescent="0.2">
      <c r="A3" s="2" t="s">
        <v>11</v>
      </c>
      <c r="B3" s="25">
        <v>2</v>
      </c>
      <c r="C3" s="25" t="s">
        <v>73</v>
      </c>
      <c r="D3" s="25" t="s">
        <v>96</v>
      </c>
      <c r="E3" s="25" t="str">
        <f t="shared" si="0"/>
        <v>D2x50-S3x39</v>
      </c>
      <c r="F3" s="18" t="s">
        <v>97</v>
      </c>
      <c r="G3" s="2"/>
      <c r="H3" s="18" t="s">
        <v>5</v>
      </c>
      <c r="I3" s="2" t="s">
        <v>13</v>
      </c>
      <c r="J3" s="2" t="s">
        <v>13</v>
      </c>
      <c r="K3" s="18" t="s">
        <v>100</v>
      </c>
      <c r="L3" s="2"/>
      <c r="M3" s="2" t="s">
        <v>5</v>
      </c>
      <c r="N3" s="2" t="s">
        <v>39</v>
      </c>
      <c r="P3" s="2" t="s">
        <v>39</v>
      </c>
      <c r="Q3" s="2" t="s">
        <v>11</v>
      </c>
      <c r="R3" s="18" t="s">
        <v>99</v>
      </c>
      <c r="T3" s="16" t="b">
        <f t="shared" si="1"/>
        <v>1</v>
      </c>
      <c r="U3" s="16" t="b">
        <f t="shared" si="2"/>
        <v>0</v>
      </c>
    </row>
    <row r="4" spans="1:23" x14ac:dyDescent="0.2">
      <c r="A4" s="2" t="s">
        <v>11</v>
      </c>
      <c r="B4" s="25">
        <v>2</v>
      </c>
      <c r="C4" s="25" t="s">
        <v>73</v>
      </c>
      <c r="D4" s="25" t="s">
        <v>96</v>
      </c>
      <c r="E4" s="25" t="str">
        <f t="shared" si="0"/>
        <v>D2x50-D7X49</v>
      </c>
      <c r="F4" s="18" t="s">
        <v>97</v>
      </c>
      <c r="G4" s="2"/>
      <c r="H4" s="18" t="s">
        <v>5</v>
      </c>
      <c r="I4" s="2" t="s">
        <v>13</v>
      </c>
      <c r="J4" s="2" t="s">
        <v>13</v>
      </c>
      <c r="K4" s="18" t="s">
        <v>101</v>
      </c>
      <c r="L4" s="2"/>
      <c r="M4" s="2" t="s">
        <v>5</v>
      </c>
      <c r="N4" s="2" t="s">
        <v>13</v>
      </c>
      <c r="P4" s="2" t="s">
        <v>13</v>
      </c>
      <c r="Q4" s="2" t="s">
        <v>40</v>
      </c>
      <c r="R4" s="18" t="s">
        <v>99</v>
      </c>
      <c r="T4" s="16" t="b">
        <f t="shared" si="1"/>
        <v>1</v>
      </c>
      <c r="U4" s="16" t="b">
        <f t="shared" si="2"/>
        <v>0</v>
      </c>
    </row>
    <row r="5" spans="1:23" s="2" customFormat="1" x14ac:dyDescent="0.2">
      <c r="A5" s="2" t="s">
        <v>11</v>
      </c>
      <c r="B5" s="25">
        <v>2</v>
      </c>
      <c r="C5" s="25" t="s">
        <v>73</v>
      </c>
      <c r="D5" s="25" t="s">
        <v>96</v>
      </c>
      <c r="E5" s="25" t="str">
        <f t="shared" si="0"/>
        <v>D2x50-N7X49</v>
      </c>
      <c r="F5" s="18" t="s">
        <v>97</v>
      </c>
      <c r="H5" s="18" t="s">
        <v>5</v>
      </c>
      <c r="I5" s="2" t="s">
        <v>13</v>
      </c>
      <c r="J5" s="2" t="s">
        <v>13</v>
      </c>
      <c r="K5" s="18" t="s">
        <v>101</v>
      </c>
      <c r="M5" s="2" t="s">
        <v>5</v>
      </c>
      <c r="N5" s="2" t="s">
        <v>45</v>
      </c>
      <c r="O5" s="25"/>
      <c r="P5" s="2" t="s">
        <v>45</v>
      </c>
      <c r="Q5" s="2" t="s">
        <v>40</v>
      </c>
      <c r="R5" s="18" t="s">
        <v>99</v>
      </c>
      <c r="S5" s="18"/>
      <c r="T5" s="25" t="b">
        <f t="shared" si="1"/>
        <v>1</v>
      </c>
      <c r="U5" s="25" t="b">
        <f t="shared" si="2"/>
        <v>0</v>
      </c>
    </row>
    <row r="6" spans="1:23" x14ac:dyDescent="0.2">
      <c r="A6" s="2" t="s">
        <v>11</v>
      </c>
      <c r="B6" s="25">
        <v>2</v>
      </c>
      <c r="C6" s="25" t="s">
        <v>73</v>
      </c>
      <c r="D6" s="25" t="s">
        <v>96</v>
      </c>
      <c r="E6" s="25" t="str">
        <f t="shared" si="0"/>
        <v>N2x50-D7X49</v>
      </c>
      <c r="F6" s="18" t="s">
        <v>97</v>
      </c>
      <c r="G6" s="2"/>
      <c r="H6" s="18" t="s">
        <v>13</v>
      </c>
      <c r="I6" s="2" t="s">
        <v>13</v>
      </c>
      <c r="J6" s="2" t="s">
        <v>45</v>
      </c>
      <c r="K6" s="18" t="s">
        <v>101</v>
      </c>
      <c r="L6" s="2"/>
      <c r="M6" s="2" t="s">
        <v>5</v>
      </c>
      <c r="N6" s="2" t="s">
        <v>13</v>
      </c>
      <c r="P6" s="2" t="s">
        <v>13</v>
      </c>
      <c r="Q6" s="2" t="s">
        <v>40</v>
      </c>
      <c r="R6" s="18" t="s">
        <v>99</v>
      </c>
      <c r="T6" s="16" t="b">
        <f t="shared" si="1"/>
        <v>1</v>
      </c>
      <c r="U6" s="16" t="b">
        <f t="shared" si="2"/>
        <v>0</v>
      </c>
    </row>
    <row r="7" spans="1:23" s="2" customFormat="1" x14ac:dyDescent="0.2">
      <c r="A7" s="2" t="s">
        <v>11</v>
      </c>
      <c r="B7" s="25">
        <v>2</v>
      </c>
      <c r="C7" s="25" t="s">
        <v>73</v>
      </c>
      <c r="D7" s="25" t="s">
        <v>96</v>
      </c>
      <c r="E7" s="25" t="str">
        <f t="shared" si="0"/>
        <v>A2x50-N7X49</v>
      </c>
      <c r="F7" s="18" t="s">
        <v>97</v>
      </c>
      <c r="H7" s="18" t="s">
        <v>13</v>
      </c>
      <c r="I7" s="2" t="s">
        <v>13</v>
      </c>
      <c r="J7" s="2" t="s">
        <v>11</v>
      </c>
      <c r="K7" s="18" t="s">
        <v>101</v>
      </c>
      <c r="M7" s="2" t="s">
        <v>5</v>
      </c>
      <c r="N7" s="2" t="s">
        <v>45</v>
      </c>
      <c r="O7" s="25"/>
      <c r="P7" s="9" t="s">
        <v>154</v>
      </c>
      <c r="Q7" s="9" t="s">
        <v>154</v>
      </c>
      <c r="R7" s="18" t="s">
        <v>99</v>
      </c>
      <c r="S7" s="18"/>
      <c r="T7" s="25" t="b">
        <f t="shared" si="1"/>
        <v>0</v>
      </c>
      <c r="U7" s="25" t="b">
        <f t="shared" si="2"/>
        <v>0</v>
      </c>
    </row>
    <row r="8" spans="1:23" s="2" customFormat="1" x14ac:dyDescent="0.2">
      <c r="A8" s="2" t="s">
        <v>11</v>
      </c>
      <c r="B8" s="25">
        <v>2</v>
      </c>
      <c r="C8" s="25" t="s">
        <v>133</v>
      </c>
      <c r="D8" s="25" t="s">
        <v>136</v>
      </c>
      <c r="E8" s="25" t="str">
        <f t="shared" si="0"/>
        <v>R3x50-D3x49</v>
      </c>
      <c r="F8" s="18" t="s">
        <v>50</v>
      </c>
      <c r="H8" s="18" t="s">
        <v>5</v>
      </c>
      <c r="I8" s="2" t="s">
        <v>19</v>
      </c>
      <c r="J8" s="2" t="s">
        <v>19</v>
      </c>
      <c r="K8" s="18" t="s">
        <v>49</v>
      </c>
      <c r="M8" s="2" t="s">
        <v>5</v>
      </c>
      <c r="N8" s="2" t="s">
        <v>13</v>
      </c>
      <c r="O8" s="25"/>
      <c r="P8" s="9" t="s">
        <v>154</v>
      </c>
      <c r="Q8" s="9" t="s">
        <v>154</v>
      </c>
      <c r="R8" s="18" t="s">
        <v>103</v>
      </c>
      <c r="S8" s="18"/>
      <c r="T8" s="25" t="b">
        <f t="shared" si="1"/>
        <v>0</v>
      </c>
      <c r="U8" s="25" t="b">
        <f t="shared" si="2"/>
        <v>0</v>
      </c>
    </row>
    <row r="9" spans="1:23" s="2" customFormat="1" x14ac:dyDescent="0.2">
      <c r="A9" s="2" t="s">
        <v>11</v>
      </c>
      <c r="B9" s="25">
        <v>2</v>
      </c>
      <c r="C9" s="25" t="s">
        <v>133</v>
      </c>
      <c r="D9" s="25" t="s">
        <v>136</v>
      </c>
      <c r="E9" s="25" t="str">
        <f t="shared" si="0"/>
        <v>R3x50-Y5x58</v>
      </c>
      <c r="F9" s="18" t="s">
        <v>50</v>
      </c>
      <c r="H9" s="18" t="s">
        <v>5</v>
      </c>
      <c r="I9" s="2" t="s">
        <v>19</v>
      </c>
      <c r="J9" s="2" t="s">
        <v>19</v>
      </c>
      <c r="K9" s="18" t="s">
        <v>51</v>
      </c>
      <c r="M9" s="2" t="s">
        <v>5</v>
      </c>
      <c r="N9" s="2" t="s">
        <v>41</v>
      </c>
      <c r="O9" s="25"/>
      <c r="P9" s="2" t="s">
        <v>20</v>
      </c>
      <c r="Q9" s="2" t="s">
        <v>41</v>
      </c>
      <c r="R9" s="18" t="s">
        <v>105</v>
      </c>
      <c r="S9" s="18"/>
      <c r="T9" s="25" t="b">
        <f t="shared" si="1"/>
        <v>0</v>
      </c>
      <c r="U9" s="25" t="b">
        <f t="shared" si="2"/>
        <v>1</v>
      </c>
    </row>
    <row r="10" spans="1:23" s="2" customFormat="1" x14ac:dyDescent="0.2">
      <c r="A10" s="2" t="s">
        <v>11</v>
      </c>
      <c r="B10" s="25">
        <v>2</v>
      </c>
      <c r="C10" s="25" t="s">
        <v>133</v>
      </c>
      <c r="D10" s="25" t="s">
        <v>136</v>
      </c>
      <c r="E10" s="25" t="str">
        <f t="shared" si="0"/>
        <v>R3x50-E6x30</v>
      </c>
      <c r="F10" s="18" t="s">
        <v>50</v>
      </c>
      <c r="H10" s="18" t="s">
        <v>5</v>
      </c>
      <c r="I10" s="2" t="s">
        <v>19</v>
      </c>
      <c r="J10" s="2" t="s">
        <v>19</v>
      </c>
      <c r="K10" s="18" t="s">
        <v>52</v>
      </c>
      <c r="M10" s="2" t="s">
        <v>5</v>
      </c>
      <c r="N10" s="2" t="s">
        <v>12</v>
      </c>
      <c r="O10" s="25"/>
      <c r="P10" s="2" t="s">
        <v>12</v>
      </c>
      <c r="Q10" s="2" t="s">
        <v>11</v>
      </c>
      <c r="R10" s="18" t="s">
        <v>103</v>
      </c>
      <c r="S10" s="18"/>
      <c r="T10" s="25" t="b">
        <f t="shared" si="1"/>
        <v>1</v>
      </c>
      <c r="U10" s="25" t="b">
        <f t="shared" si="2"/>
        <v>0</v>
      </c>
    </row>
    <row r="11" spans="1:23" s="2" customFormat="1" x14ac:dyDescent="0.2">
      <c r="A11" s="2" t="s">
        <v>11</v>
      </c>
      <c r="B11" s="25">
        <v>2</v>
      </c>
      <c r="C11" s="25" t="s">
        <v>133</v>
      </c>
      <c r="D11" s="25" t="s">
        <v>136</v>
      </c>
      <c r="E11" s="25" t="str">
        <f t="shared" si="0"/>
        <v>R3x50-L6x37</v>
      </c>
      <c r="F11" s="18" t="s">
        <v>50</v>
      </c>
      <c r="H11" s="18" t="s">
        <v>5</v>
      </c>
      <c r="I11" s="2" t="s">
        <v>19</v>
      </c>
      <c r="J11" s="2" t="s">
        <v>19</v>
      </c>
      <c r="K11" s="18" t="s">
        <v>54</v>
      </c>
      <c r="M11" s="2" t="s">
        <v>5</v>
      </c>
      <c r="N11" s="2" t="s">
        <v>40</v>
      </c>
      <c r="O11" s="25"/>
      <c r="P11" s="2" t="s">
        <v>40</v>
      </c>
      <c r="Q11" s="2" t="s">
        <v>11</v>
      </c>
      <c r="R11" s="18" t="s">
        <v>150</v>
      </c>
      <c r="S11" s="18"/>
      <c r="T11" s="25" t="b">
        <f t="shared" si="1"/>
        <v>1</v>
      </c>
      <c r="U11" s="25" t="b">
        <f t="shared" si="2"/>
        <v>0</v>
      </c>
    </row>
    <row r="12" spans="1:23" s="2" customFormat="1" x14ac:dyDescent="0.2">
      <c r="A12" s="2" t="s">
        <v>147</v>
      </c>
      <c r="B12" s="25">
        <v>2</v>
      </c>
      <c r="C12" s="25" t="s">
        <v>133</v>
      </c>
      <c r="D12" s="25" t="s">
        <v>136</v>
      </c>
      <c r="E12" s="25" t="str">
        <f t="shared" si="0"/>
        <v>E3x46-H2x43</v>
      </c>
      <c r="F12" s="18" t="s">
        <v>48</v>
      </c>
      <c r="G12" s="2" t="s">
        <v>50</v>
      </c>
      <c r="H12" s="18" t="s">
        <v>5</v>
      </c>
      <c r="I12" s="2" t="s">
        <v>12</v>
      </c>
      <c r="J12" s="2" t="s">
        <v>12</v>
      </c>
      <c r="K12" s="18" t="s">
        <v>102</v>
      </c>
      <c r="L12" s="2" t="s">
        <v>97</v>
      </c>
      <c r="M12" s="2" t="s">
        <v>5</v>
      </c>
      <c r="N12" s="2" t="s">
        <v>42</v>
      </c>
      <c r="O12" s="25"/>
      <c r="P12" s="2" t="s">
        <v>42</v>
      </c>
      <c r="Q12" s="2" t="s">
        <v>20</v>
      </c>
      <c r="R12" s="18" t="s">
        <v>103</v>
      </c>
      <c r="S12" s="18"/>
      <c r="T12" s="25" t="b">
        <f t="shared" si="1"/>
        <v>1</v>
      </c>
      <c r="U12" s="25" t="b">
        <f t="shared" si="2"/>
        <v>0</v>
      </c>
    </row>
    <row r="13" spans="1:23" s="39" customFormat="1" x14ac:dyDescent="0.2">
      <c r="A13" s="39" t="s">
        <v>147</v>
      </c>
      <c r="B13" s="38">
        <v>2</v>
      </c>
      <c r="C13" s="38" t="s">
        <v>133</v>
      </c>
      <c r="D13" s="38" t="s">
        <v>136</v>
      </c>
      <c r="E13" s="38" t="str">
        <f t="shared" si="0"/>
        <v>E3x46-Y7x53</v>
      </c>
      <c r="F13" s="26" t="s">
        <v>48</v>
      </c>
      <c r="G13" s="39" t="s">
        <v>50</v>
      </c>
      <c r="H13" s="26" t="s">
        <v>5</v>
      </c>
      <c r="I13" s="39" t="s">
        <v>12</v>
      </c>
      <c r="J13" s="39" t="s">
        <v>12</v>
      </c>
      <c r="K13" s="26" t="s">
        <v>58</v>
      </c>
      <c r="L13" s="39" t="s">
        <v>125</v>
      </c>
      <c r="M13" s="39" t="s">
        <v>5</v>
      </c>
      <c r="N13" s="39" t="s">
        <v>41</v>
      </c>
      <c r="O13" s="38"/>
      <c r="P13" s="39" t="s">
        <v>20</v>
      </c>
      <c r="Q13" s="39" t="s">
        <v>41</v>
      </c>
      <c r="R13" s="26" t="s">
        <v>105</v>
      </c>
      <c r="S13" s="26"/>
      <c r="T13" s="38" t="b">
        <f t="shared" si="1"/>
        <v>0</v>
      </c>
      <c r="U13" s="38" t="b">
        <f t="shared" si="2"/>
        <v>1</v>
      </c>
      <c r="W13" s="39" t="s">
        <v>173</v>
      </c>
    </row>
    <row r="14" spans="1:23" s="2" customFormat="1" x14ac:dyDescent="0.2">
      <c r="A14" s="2" t="s">
        <v>38</v>
      </c>
      <c r="B14" s="25">
        <v>2</v>
      </c>
      <c r="C14" s="25" t="s">
        <v>133</v>
      </c>
      <c r="D14" s="25" t="s">
        <v>136</v>
      </c>
      <c r="E14" s="25" t="str">
        <f t="shared" si="0"/>
        <v>K3x46-S12x53</v>
      </c>
      <c r="F14" s="18" t="s">
        <v>48</v>
      </c>
      <c r="G14" s="2" t="s">
        <v>50</v>
      </c>
      <c r="H14" s="18" t="s">
        <v>5</v>
      </c>
      <c r="I14" s="2" t="s">
        <v>17</v>
      </c>
      <c r="J14" s="2" t="s">
        <v>17</v>
      </c>
      <c r="K14" s="18" t="s">
        <v>104</v>
      </c>
      <c r="L14" s="2" t="s">
        <v>104</v>
      </c>
      <c r="M14" s="2" t="s">
        <v>5</v>
      </c>
      <c r="N14" s="2" t="s">
        <v>39</v>
      </c>
      <c r="O14" s="25"/>
      <c r="P14" s="2" t="s">
        <v>39</v>
      </c>
      <c r="Q14" s="2" t="s">
        <v>11</v>
      </c>
      <c r="R14" s="18" t="s">
        <v>105</v>
      </c>
      <c r="S14" s="18"/>
      <c r="T14" s="25" t="b">
        <f t="shared" si="1"/>
        <v>1</v>
      </c>
      <c r="U14" s="25" t="b">
        <f t="shared" si="2"/>
        <v>0</v>
      </c>
    </row>
    <row r="15" spans="1:23" s="2" customFormat="1" x14ac:dyDescent="0.2">
      <c r="A15" s="2" t="s">
        <v>38</v>
      </c>
      <c r="B15" s="25">
        <v>2</v>
      </c>
      <c r="C15" s="25" t="s">
        <v>133</v>
      </c>
      <c r="D15" s="25" t="s">
        <v>136</v>
      </c>
      <c r="E15" s="25" t="str">
        <f t="shared" si="0"/>
        <v>K3x46-E6x33</v>
      </c>
      <c r="F15" s="18" t="s">
        <v>48</v>
      </c>
      <c r="G15" s="2" t="s">
        <v>50</v>
      </c>
      <c r="H15" s="18" t="s">
        <v>5</v>
      </c>
      <c r="I15" s="2" t="s">
        <v>17</v>
      </c>
      <c r="J15" s="2" t="s">
        <v>17</v>
      </c>
      <c r="K15" s="18" t="s">
        <v>53</v>
      </c>
      <c r="L15" s="2" t="s">
        <v>149</v>
      </c>
      <c r="M15" s="2" t="s">
        <v>5</v>
      </c>
      <c r="N15" s="2" t="s">
        <v>12</v>
      </c>
      <c r="O15" s="25"/>
      <c r="P15" s="2" t="s">
        <v>12</v>
      </c>
      <c r="Q15" s="2" t="s">
        <v>11</v>
      </c>
      <c r="R15" s="18" t="s">
        <v>103</v>
      </c>
      <c r="S15" s="18"/>
      <c r="T15" s="25" t="b">
        <f t="shared" si="1"/>
        <v>1</v>
      </c>
      <c r="U15" s="25" t="b">
        <f t="shared" si="2"/>
        <v>0</v>
      </c>
    </row>
    <row r="16" spans="1:23" s="2" customFormat="1" x14ac:dyDescent="0.2">
      <c r="A16" s="2" t="s">
        <v>11</v>
      </c>
      <c r="B16" s="25">
        <v>2</v>
      </c>
      <c r="C16" s="25" t="s">
        <v>72</v>
      </c>
      <c r="D16" s="25" t="s">
        <v>135</v>
      </c>
      <c r="E16" s="25" t="str">
        <f t="shared" si="0"/>
        <v>W6x48-I3x40</v>
      </c>
      <c r="F16" s="18" t="s">
        <v>55</v>
      </c>
      <c r="H16" s="18" t="s">
        <v>5</v>
      </c>
      <c r="I16" s="2" t="s">
        <v>43</v>
      </c>
      <c r="J16" s="2" t="s">
        <v>43</v>
      </c>
      <c r="K16" s="18" t="s">
        <v>46</v>
      </c>
      <c r="M16" s="2" t="s">
        <v>5</v>
      </c>
      <c r="N16" s="2" t="s">
        <v>44</v>
      </c>
      <c r="O16" s="25"/>
      <c r="P16" s="2" t="s">
        <v>44</v>
      </c>
      <c r="Q16" s="2" t="s">
        <v>11</v>
      </c>
      <c r="R16" s="18" t="s">
        <v>71</v>
      </c>
      <c r="S16" s="32" t="s">
        <v>106</v>
      </c>
      <c r="T16" s="25" t="b">
        <f t="shared" si="1"/>
        <v>1</v>
      </c>
      <c r="U16" s="25" t="b">
        <f t="shared" si="2"/>
        <v>0</v>
      </c>
      <c r="W16" s="4"/>
    </row>
    <row r="17" spans="1:23" s="2" customFormat="1" x14ac:dyDescent="0.2">
      <c r="A17" s="2" t="s">
        <v>11</v>
      </c>
      <c r="B17" s="25">
        <v>2</v>
      </c>
      <c r="C17" s="25" t="s">
        <v>72</v>
      </c>
      <c r="D17" s="25" t="s">
        <v>135</v>
      </c>
      <c r="E17" s="25" t="str">
        <f t="shared" si="0"/>
        <v>W6x48-F6x44</v>
      </c>
      <c r="F17" s="18" t="s">
        <v>55</v>
      </c>
      <c r="H17" s="18" t="s">
        <v>5</v>
      </c>
      <c r="I17" s="2" t="s">
        <v>43</v>
      </c>
      <c r="J17" s="2" t="s">
        <v>43</v>
      </c>
      <c r="K17" s="18" t="s">
        <v>74</v>
      </c>
      <c r="M17" s="2" t="s">
        <v>5</v>
      </c>
      <c r="N17" s="2" t="s">
        <v>20</v>
      </c>
      <c r="O17" s="25"/>
      <c r="P17" s="2" t="s">
        <v>20</v>
      </c>
      <c r="Q17" s="2" t="s">
        <v>40</v>
      </c>
      <c r="R17" s="18" t="s">
        <v>75</v>
      </c>
      <c r="S17" s="32" t="s">
        <v>106</v>
      </c>
      <c r="T17" s="25" t="b">
        <f t="shared" si="1"/>
        <v>1</v>
      </c>
      <c r="U17" s="25" t="b">
        <f t="shared" si="2"/>
        <v>0</v>
      </c>
    </row>
    <row r="18" spans="1:23" s="2" customFormat="1" x14ac:dyDescent="0.2">
      <c r="A18" s="2" t="s">
        <v>11</v>
      </c>
      <c r="B18" s="25">
        <v>2</v>
      </c>
      <c r="C18" s="25" t="s">
        <v>72</v>
      </c>
      <c r="D18" s="25" t="s">
        <v>135</v>
      </c>
      <c r="E18" s="25" t="str">
        <f t="shared" si="0"/>
        <v>W6x48-A7x41</v>
      </c>
      <c r="F18" s="18" t="s">
        <v>55</v>
      </c>
      <c r="H18" s="18" t="s">
        <v>5</v>
      </c>
      <c r="I18" s="2" t="s">
        <v>43</v>
      </c>
      <c r="J18" s="2" t="s">
        <v>43</v>
      </c>
      <c r="K18" s="18" t="s">
        <v>57</v>
      </c>
      <c r="M18" s="2" t="s">
        <v>5</v>
      </c>
      <c r="N18" s="2" t="s">
        <v>11</v>
      </c>
      <c r="O18" s="25"/>
      <c r="P18" s="2" t="s">
        <v>11</v>
      </c>
      <c r="Q18" s="2" t="s">
        <v>39</v>
      </c>
      <c r="R18" s="18" t="s">
        <v>71</v>
      </c>
      <c r="S18" s="32" t="s">
        <v>106</v>
      </c>
      <c r="T18" s="25" t="b">
        <f t="shared" si="1"/>
        <v>1</v>
      </c>
      <c r="U18" s="25" t="b">
        <f t="shared" si="2"/>
        <v>0</v>
      </c>
    </row>
    <row r="19" spans="1:23" s="2" customFormat="1" x14ac:dyDescent="0.2">
      <c r="A19" s="2" t="s">
        <v>11</v>
      </c>
      <c r="B19" s="25">
        <v>2</v>
      </c>
      <c r="C19" s="25" t="s">
        <v>72</v>
      </c>
      <c r="D19" s="25" t="s">
        <v>135</v>
      </c>
      <c r="E19" s="25" t="str">
        <f t="shared" si="0"/>
        <v>W6x48-A7x41</v>
      </c>
      <c r="F19" s="18" t="s">
        <v>55</v>
      </c>
      <c r="H19" s="18" t="s">
        <v>5</v>
      </c>
      <c r="I19" s="2" t="s">
        <v>43</v>
      </c>
      <c r="J19" s="2" t="s">
        <v>43</v>
      </c>
      <c r="K19" s="18" t="s">
        <v>57</v>
      </c>
      <c r="M19" s="2" t="s">
        <v>5</v>
      </c>
      <c r="N19" s="2" t="s">
        <v>11</v>
      </c>
      <c r="O19" s="25"/>
      <c r="P19" s="2" t="s">
        <v>11</v>
      </c>
      <c r="Q19" s="2" t="s">
        <v>115</v>
      </c>
      <c r="R19" s="18" t="s">
        <v>71</v>
      </c>
      <c r="S19" s="32" t="s">
        <v>106</v>
      </c>
      <c r="T19" s="25" t="b">
        <f t="shared" si="1"/>
        <v>1</v>
      </c>
      <c r="U19" s="25" t="b">
        <f t="shared" si="2"/>
        <v>0</v>
      </c>
    </row>
    <row r="20" spans="1:23" s="2" customFormat="1" x14ac:dyDescent="0.2">
      <c r="A20" s="2" t="s">
        <v>107</v>
      </c>
      <c r="B20" s="25">
        <v>2</v>
      </c>
      <c r="C20" s="25" t="s">
        <v>113</v>
      </c>
      <c r="D20" s="25" t="s">
        <v>135</v>
      </c>
      <c r="E20" s="25" t="str">
        <f t="shared" si="0"/>
        <v>E6x48-H6x47</v>
      </c>
      <c r="F20" s="18" t="s">
        <v>55</v>
      </c>
      <c r="G20" s="2" t="s">
        <v>118</v>
      </c>
      <c r="H20" s="18" t="s">
        <v>12</v>
      </c>
      <c r="I20" s="2" t="s">
        <v>12</v>
      </c>
      <c r="J20" s="2" t="s">
        <v>12</v>
      </c>
      <c r="K20" s="18" t="s">
        <v>114</v>
      </c>
      <c r="L20" s="2" t="s">
        <v>117</v>
      </c>
      <c r="M20" s="2" t="s">
        <v>5</v>
      </c>
      <c r="N20" s="2" t="s">
        <v>42</v>
      </c>
      <c r="O20" s="25"/>
      <c r="P20" s="2" t="s">
        <v>115</v>
      </c>
      <c r="Q20" s="2" t="s">
        <v>42</v>
      </c>
      <c r="R20" s="18" t="s">
        <v>103</v>
      </c>
      <c r="S20" s="32"/>
      <c r="T20" s="25" t="b">
        <f t="shared" si="1"/>
        <v>0</v>
      </c>
      <c r="U20" s="25" t="b">
        <f t="shared" si="2"/>
        <v>1</v>
      </c>
    </row>
    <row r="21" spans="1:23" s="2" customFormat="1" x14ac:dyDescent="0.2">
      <c r="A21" s="2" t="s">
        <v>107</v>
      </c>
      <c r="B21" s="25">
        <v>2</v>
      </c>
      <c r="C21" s="25" t="s">
        <v>113</v>
      </c>
      <c r="D21" s="25" t="s">
        <v>135</v>
      </c>
      <c r="E21" s="25" t="str">
        <f t="shared" si="0"/>
        <v>E6x48-Q7x45</v>
      </c>
      <c r="F21" s="18" t="s">
        <v>55</v>
      </c>
      <c r="G21" s="2" t="s">
        <v>118</v>
      </c>
      <c r="H21" s="18" t="s">
        <v>12</v>
      </c>
      <c r="I21" s="2" t="s">
        <v>12</v>
      </c>
      <c r="J21" s="2" t="s">
        <v>12</v>
      </c>
      <c r="K21" s="18" t="s">
        <v>110</v>
      </c>
      <c r="L21" s="2" t="s">
        <v>119</v>
      </c>
      <c r="M21" s="2" t="s">
        <v>5</v>
      </c>
      <c r="N21" s="2" t="s">
        <v>111</v>
      </c>
      <c r="O21" s="25"/>
      <c r="P21" s="2" t="s">
        <v>111</v>
      </c>
      <c r="Q21" s="2" t="s">
        <v>11</v>
      </c>
      <c r="R21" s="18" t="s">
        <v>105</v>
      </c>
      <c r="S21" s="32"/>
      <c r="T21" s="25" t="b">
        <f t="shared" si="1"/>
        <v>1</v>
      </c>
      <c r="U21" s="25" t="b">
        <f t="shared" si="2"/>
        <v>0</v>
      </c>
    </row>
    <row r="22" spans="1:23" s="2" customFormat="1" x14ac:dyDescent="0.2">
      <c r="A22" s="2" t="s">
        <v>107</v>
      </c>
      <c r="B22" s="25">
        <v>2</v>
      </c>
      <c r="C22" s="25" t="s">
        <v>113</v>
      </c>
      <c r="D22" s="25" t="s">
        <v>135</v>
      </c>
      <c r="E22" s="25" t="str">
        <f t="shared" si="0"/>
        <v>E6x48-R2x53</v>
      </c>
      <c r="F22" s="18" t="s">
        <v>55</v>
      </c>
      <c r="G22" s="2" t="s">
        <v>118</v>
      </c>
      <c r="H22" s="18" t="s">
        <v>12</v>
      </c>
      <c r="I22" s="2" t="s">
        <v>12</v>
      </c>
      <c r="J22" s="2" t="s">
        <v>12</v>
      </c>
      <c r="K22" s="18" t="s">
        <v>121</v>
      </c>
      <c r="L22" s="2" t="s">
        <v>120</v>
      </c>
      <c r="M22" s="2" t="s">
        <v>5</v>
      </c>
      <c r="N22" s="2" t="s">
        <v>19</v>
      </c>
      <c r="O22" s="25"/>
      <c r="P22" s="2" t="s">
        <v>19</v>
      </c>
      <c r="Q22" s="2" t="s">
        <v>122</v>
      </c>
      <c r="R22" s="18" t="s">
        <v>103</v>
      </c>
      <c r="S22" s="32"/>
      <c r="T22" s="25" t="b">
        <f t="shared" si="1"/>
        <v>1</v>
      </c>
      <c r="U22" s="25" t="b">
        <f t="shared" si="2"/>
        <v>0</v>
      </c>
    </row>
    <row r="23" spans="1:23" s="2" customFormat="1" x14ac:dyDescent="0.2">
      <c r="A23" s="2" t="s">
        <v>107</v>
      </c>
      <c r="B23" s="25">
        <v>2</v>
      </c>
      <c r="C23" s="25" t="s">
        <v>113</v>
      </c>
      <c r="D23" s="25" t="s">
        <v>135</v>
      </c>
      <c r="E23" s="25" t="str">
        <f t="shared" si="0"/>
        <v>E6x48-R5x44</v>
      </c>
      <c r="F23" s="18" t="s">
        <v>55</v>
      </c>
      <c r="G23" s="2" t="s">
        <v>118</v>
      </c>
      <c r="H23" s="18" t="s">
        <v>12</v>
      </c>
      <c r="I23" s="2" t="s">
        <v>12</v>
      </c>
      <c r="J23" s="2" t="s">
        <v>12</v>
      </c>
      <c r="K23" s="18" t="s">
        <v>109</v>
      </c>
      <c r="L23" s="2" t="s">
        <v>123</v>
      </c>
      <c r="M23" s="2" t="s">
        <v>5</v>
      </c>
      <c r="N23" s="2" t="s">
        <v>19</v>
      </c>
      <c r="O23" s="25"/>
      <c r="P23" s="2" t="s">
        <v>19</v>
      </c>
      <c r="Q23" s="2" t="s">
        <v>122</v>
      </c>
      <c r="R23" s="18" t="s">
        <v>103</v>
      </c>
      <c r="S23" s="18"/>
      <c r="T23" s="25" t="b">
        <f t="shared" si="1"/>
        <v>1</v>
      </c>
      <c r="U23" s="25" t="b">
        <f t="shared" si="2"/>
        <v>0</v>
      </c>
    </row>
    <row r="24" spans="1:23" s="2" customFormat="1" x14ac:dyDescent="0.2">
      <c r="A24" s="2" t="s">
        <v>107</v>
      </c>
      <c r="B24" s="25">
        <v>2</v>
      </c>
      <c r="C24" s="25" t="s">
        <v>131</v>
      </c>
      <c r="D24" s="25" t="s">
        <v>135</v>
      </c>
      <c r="E24" s="25" t="str">
        <f t="shared" si="0"/>
        <v>Y6x48-Q7x45</v>
      </c>
      <c r="F24" s="18" t="s">
        <v>55</v>
      </c>
      <c r="G24" s="2" t="s">
        <v>118</v>
      </c>
      <c r="H24" s="18" t="s">
        <v>41</v>
      </c>
      <c r="I24" s="2" t="s">
        <v>41</v>
      </c>
      <c r="J24" s="2" t="s">
        <v>41</v>
      </c>
      <c r="K24" s="18" t="s">
        <v>110</v>
      </c>
      <c r="L24" s="2" t="s">
        <v>119</v>
      </c>
      <c r="M24" s="2" t="s">
        <v>5</v>
      </c>
      <c r="N24" s="2" t="s">
        <v>111</v>
      </c>
      <c r="O24" s="25"/>
      <c r="P24" s="2" t="s">
        <v>111</v>
      </c>
      <c r="Q24" s="2" t="s">
        <v>122</v>
      </c>
      <c r="R24" s="18" t="s">
        <v>105</v>
      </c>
      <c r="S24" s="32"/>
      <c r="T24" s="25" t="b">
        <f t="shared" si="1"/>
        <v>1</v>
      </c>
      <c r="U24" s="25" t="b">
        <f t="shared" si="2"/>
        <v>0</v>
      </c>
      <c r="W24" s="4"/>
    </row>
    <row r="25" spans="1:23" s="2" customFormat="1" x14ac:dyDescent="0.2">
      <c r="A25" s="2" t="s">
        <v>107</v>
      </c>
      <c r="B25" s="25">
        <v>2</v>
      </c>
      <c r="C25" s="25" t="s">
        <v>131</v>
      </c>
      <c r="D25" s="25" t="s">
        <v>135</v>
      </c>
      <c r="E25" s="25" t="str">
        <f t="shared" si="0"/>
        <v>Y6x48-H3x36</v>
      </c>
      <c r="F25" s="18" t="s">
        <v>55</v>
      </c>
      <c r="G25" s="2" t="s">
        <v>118</v>
      </c>
      <c r="H25" s="18" t="s">
        <v>41</v>
      </c>
      <c r="I25" s="2" t="s">
        <v>41</v>
      </c>
      <c r="J25" s="2" t="s">
        <v>41</v>
      </c>
      <c r="K25" s="18" t="s">
        <v>112</v>
      </c>
      <c r="L25" s="2" t="s">
        <v>46</v>
      </c>
      <c r="M25" s="2" t="s">
        <v>5</v>
      </c>
      <c r="N25" s="2" t="s">
        <v>42</v>
      </c>
      <c r="O25" s="25"/>
      <c r="P25" s="2" t="s">
        <v>42</v>
      </c>
      <c r="Q25" s="2" t="s">
        <v>11</v>
      </c>
      <c r="R25" s="18" t="s">
        <v>105</v>
      </c>
      <c r="S25" s="32"/>
      <c r="T25" s="25" t="b">
        <f t="shared" si="1"/>
        <v>1</v>
      </c>
      <c r="U25" s="25" t="b">
        <f t="shared" si="2"/>
        <v>0</v>
      </c>
    </row>
    <row r="26" spans="1:23" s="2" customFormat="1" x14ac:dyDescent="0.2">
      <c r="A26" s="2" t="s">
        <v>107</v>
      </c>
      <c r="B26" s="25">
        <v>2</v>
      </c>
      <c r="C26" s="25" t="s">
        <v>131</v>
      </c>
      <c r="D26" s="25" t="s">
        <v>135</v>
      </c>
      <c r="E26" s="25" t="str">
        <f t="shared" si="0"/>
        <v>Y6x48-Y3x40</v>
      </c>
      <c r="F26" s="18" t="s">
        <v>55</v>
      </c>
      <c r="G26" s="2" t="s">
        <v>118</v>
      </c>
      <c r="H26" s="18" t="s">
        <v>41</v>
      </c>
      <c r="I26" s="2" t="s">
        <v>41</v>
      </c>
      <c r="J26" s="2" t="s">
        <v>41</v>
      </c>
      <c r="K26" s="18" t="s">
        <v>46</v>
      </c>
      <c r="L26" s="2" t="s">
        <v>127</v>
      </c>
      <c r="M26" s="2" t="s">
        <v>5</v>
      </c>
      <c r="N26" s="2" t="s">
        <v>41</v>
      </c>
      <c r="O26" s="25"/>
      <c r="P26" s="2" t="s">
        <v>41</v>
      </c>
      <c r="Q26" s="2" t="s">
        <v>40</v>
      </c>
      <c r="R26" s="18" t="s">
        <v>75</v>
      </c>
      <c r="S26" s="32"/>
      <c r="T26" s="25" t="b">
        <f t="shared" si="1"/>
        <v>1</v>
      </c>
      <c r="U26" s="25" t="b">
        <f t="shared" si="2"/>
        <v>0</v>
      </c>
    </row>
    <row r="27" spans="1:23" s="2" customFormat="1" x14ac:dyDescent="0.2">
      <c r="A27" s="2" t="s">
        <v>107</v>
      </c>
      <c r="B27" s="25">
        <v>2</v>
      </c>
      <c r="C27" s="25" t="s">
        <v>131</v>
      </c>
      <c r="D27" s="25" t="s">
        <v>135</v>
      </c>
      <c r="E27" s="25" t="str">
        <f t="shared" si="0"/>
        <v>F6x48-Q7x45</v>
      </c>
      <c r="F27" s="18" t="s">
        <v>55</v>
      </c>
      <c r="G27" s="2" t="s">
        <v>118</v>
      </c>
      <c r="H27" s="18" t="s">
        <v>20</v>
      </c>
      <c r="I27" s="2" t="s">
        <v>20</v>
      </c>
      <c r="J27" s="2" t="s">
        <v>20</v>
      </c>
      <c r="K27" s="18" t="s">
        <v>110</v>
      </c>
      <c r="L27" s="2" t="s">
        <v>119</v>
      </c>
      <c r="M27" s="2" t="s">
        <v>5</v>
      </c>
      <c r="N27" s="2" t="s">
        <v>111</v>
      </c>
      <c r="O27" s="25"/>
      <c r="P27" s="2" t="s">
        <v>111</v>
      </c>
      <c r="Q27" s="2" t="s">
        <v>122</v>
      </c>
      <c r="R27" s="18" t="s">
        <v>105</v>
      </c>
      <c r="S27" s="32"/>
      <c r="T27" s="25" t="b">
        <f t="shared" si="1"/>
        <v>1</v>
      </c>
      <c r="U27" s="25" t="b">
        <f t="shared" si="2"/>
        <v>0</v>
      </c>
      <c r="W27" s="4"/>
    </row>
    <row r="28" spans="1:23" s="2" customFormat="1" x14ac:dyDescent="0.2">
      <c r="A28" s="2" t="s">
        <v>107</v>
      </c>
      <c r="B28" s="25">
        <v>2</v>
      </c>
      <c r="C28" s="25" t="s">
        <v>131</v>
      </c>
      <c r="D28" s="25" t="s">
        <v>135</v>
      </c>
      <c r="E28" s="25" t="str">
        <f t="shared" si="0"/>
        <v>F6x48-V3x36</v>
      </c>
      <c r="F28" s="18" t="s">
        <v>55</v>
      </c>
      <c r="G28" s="2" t="s">
        <v>118</v>
      </c>
      <c r="H28" s="18" t="s">
        <v>20</v>
      </c>
      <c r="I28" s="2" t="s">
        <v>20</v>
      </c>
      <c r="J28" s="2" t="s">
        <v>20</v>
      </c>
      <c r="K28" s="18" t="s">
        <v>112</v>
      </c>
      <c r="L28" s="2" t="s">
        <v>46</v>
      </c>
      <c r="M28" s="2" t="s">
        <v>5</v>
      </c>
      <c r="N28" s="2" t="s">
        <v>115</v>
      </c>
      <c r="O28" s="25"/>
      <c r="P28" s="2" t="s">
        <v>115</v>
      </c>
      <c r="Q28" s="2" t="s">
        <v>11</v>
      </c>
      <c r="R28" s="18" t="s">
        <v>105</v>
      </c>
      <c r="S28" s="32"/>
      <c r="T28" s="25" t="b">
        <f t="shared" si="1"/>
        <v>1</v>
      </c>
      <c r="U28" s="25" t="b">
        <f t="shared" si="2"/>
        <v>0</v>
      </c>
    </row>
    <row r="29" spans="1:23" s="2" customFormat="1" x14ac:dyDescent="0.2">
      <c r="A29" s="2" t="s">
        <v>107</v>
      </c>
      <c r="B29" s="25">
        <v>2</v>
      </c>
      <c r="C29" s="25" t="s">
        <v>131</v>
      </c>
      <c r="D29" s="25" t="s">
        <v>135</v>
      </c>
      <c r="E29" s="25" t="str">
        <f t="shared" si="0"/>
        <v>F6x48-Y3x40</v>
      </c>
      <c r="F29" s="18" t="s">
        <v>55</v>
      </c>
      <c r="G29" s="2" t="s">
        <v>118</v>
      </c>
      <c r="H29" s="18" t="s">
        <v>20</v>
      </c>
      <c r="I29" s="2" t="s">
        <v>20</v>
      </c>
      <c r="J29" s="2" t="s">
        <v>20</v>
      </c>
      <c r="K29" s="18" t="s">
        <v>46</v>
      </c>
      <c r="L29" s="2" t="s">
        <v>127</v>
      </c>
      <c r="M29" s="2" t="s">
        <v>5</v>
      </c>
      <c r="N29" s="2" t="s">
        <v>41</v>
      </c>
      <c r="O29" s="25"/>
      <c r="P29" s="2" t="s">
        <v>41</v>
      </c>
      <c r="Q29" s="2" t="s">
        <v>40</v>
      </c>
      <c r="R29" s="18" t="s">
        <v>75</v>
      </c>
      <c r="S29" s="32"/>
      <c r="T29" s="25" t="b">
        <f t="shared" si="1"/>
        <v>1</v>
      </c>
      <c r="U29" s="25" t="b">
        <f t="shared" si="2"/>
        <v>0</v>
      </c>
    </row>
    <row r="30" spans="1:23" s="2" customFormat="1" x14ac:dyDescent="0.2">
      <c r="A30" s="2" t="s">
        <v>108</v>
      </c>
      <c r="B30" s="25">
        <v>2</v>
      </c>
      <c r="C30" s="25" t="s">
        <v>72</v>
      </c>
      <c r="D30" s="25" t="s">
        <v>135</v>
      </c>
      <c r="E30" s="25" t="str">
        <f t="shared" si="0"/>
        <v>W6x48-F3x40</v>
      </c>
      <c r="F30" s="18" t="s">
        <v>55</v>
      </c>
      <c r="G30" s="2" t="s">
        <v>118</v>
      </c>
      <c r="H30" s="18" t="s">
        <v>5</v>
      </c>
      <c r="I30" s="2" t="s">
        <v>43</v>
      </c>
      <c r="J30" s="2" t="s">
        <v>43</v>
      </c>
      <c r="K30" s="18" t="s">
        <v>46</v>
      </c>
      <c r="L30" s="2" t="s">
        <v>127</v>
      </c>
      <c r="M30" s="2" t="s">
        <v>5</v>
      </c>
      <c r="N30" s="2" t="s">
        <v>20</v>
      </c>
      <c r="O30" s="25"/>
      <c r="P30" s="2" t="s">
        <v>20</v>
      </c>
      <c r="Q30" s="18" t="s">
        <v>40</v>
      </c>
      <c r="R30" s="18" t="s">
        <v>75</v>
      </c>
      <c r="S30" s="32"/>
      <c r="T30" s="25" t="b">
        <f t="shared" si="1"/>
        <v>1</v>
      </c>
      <c r="U30" s="25" t="b">
        <f t="shared" si="2"/>
        <v>0</v>
      </c>
    </row>
    <row r="31" spans="1:23" s="2" customFormat="1" x14ac:dyDescent="0.2">
      <c r="A31" s="2" t="s">
        <v>108</v>
      </c>
      <c r="B31" s="25">
        <v>2</v>
      </c>
      <c r="C31" s="25" t="s">
        <v>72</v>
      </c>
      <c r="D31" s="25" t="s">
        <v>135</v>
      </c>
      <c r="E31" s="25" t="str">
        <f t="shared" si="0"/>
        <v>W6x48-N7x45</v>
      </c>
      <c r="F31" s="18" t="s">
        <v>55</v>
      </c>
      <c r="G31" s="2" t="s">
        <v>118</v>
      </c>
      <c r="H31" s="18" t="s">
        <v>5</v>
      </c>
      <c r="I31" s="2" t="s">
        <v>43</v>
      </c>
      <c r="J31" s="2" t="s">
        <v>43</v>
      </c>
      <c r="K31" s="18" t="s">
        <v>110</v>
      </c>
      <c r="L31" s="2" t="s">
        <v>119</v>
      </c>
      <c r="M31" s="2" t="s">
        <v>5</v>
      </c>
      <c r="N31" s="2" t="s">
        <v>45</v>
      </c>
      <c r="O31" s="25"/>
      <c r="P31" s="2" t="s">
        <v>45</v>
      </c>
      <c r="Q31" s="2" t="s">
        <v>11</v>
      </c>
      <c r="R31" s="18" t="s">
        <v>105</v>
      </c>
      <c r="S31" s="32"/>
      <c r="T31" s="25" t="b">
        <f t="shared" si="1"/>
        <v>1</v>
      </c>
      <c r="U31" s="25" t="b">
        <f t="shared" si="2"/>
        <v>0</v>
      </c>
      <c r="W31" s="4"/>
    </row>
    <row r="32" spans="1:23" s="2" customFormat="1" x14ac:dyDescent="0.2">
      <c r="A32" s="2" t="s">
        <v>108</v>
      </c>
      <c r="B32" s="25">
        <v>2</v>
      </c>
      <c r="C32" s="25" t="s">
        <v>72</v>
      </c>
      <c r="D32" s="25" t="s">
        <v>135</v>
      </c>
      <c r="E32" s="25" t="str">
        <f t="shared" si="0"/>
        <v>W6x48-F3x36</v>
      </c>
      <c r="F32" s="18" t="s">
        <v>55</v>
      </c>
      <c r="G32" s="2" t="s">
        <v>118</v>
      </c>
      <c r="H32" s="18" t="s">
        <v>5</v>
      </c>
      <c r="I32" s="2" t="s">
        <v>43</v>
      </c>
      <c r="J32" s="2" t="s">
        <v>43</v>
      </c>
      <c r="K32" s="18" t="s">
        <v>112</v>
      </c>
      <c r="L32" s="2" t="s">
        <v>46</v>
      </c>
      <c r="M32" s="2" t="s">
        <v>5</v>
      </c>
      <c r="N32" s="2" t="s">
        <v>20</v>
      </c>
      <c r="O32" s="25"/>
      <c r="P32" s="2" t="s">
        <v>20</v>
      </c>
      <c r="Q32" s="2" t="s">
        <v>11</v>
      </c>
      <c r="R32" s="18" t="s">
        <v>105</v>
      </c>
      <c r="S32" s="32"/>
      <c r="T32" s="25" t="b">
        <f t="shared" si="1"/>
        <v>1</v>
      </c>
      <c r="U32" s="25" t="b">
        <f t="shared" si="2"/>
        <v>0</v>
      </c>
    </row>
    <row r="33" spans="1:23" s="2" customFormat="1" x14ac:dyDescent="0.2">
      <c r="A33" s="2" t="s">
        <v>108</v>
      </c>
      <c r="B33" s="25">
        <v>2</v>
      </c>
      <c r="C33" s="25" t="s">
        <v>72</v>
      </c>
      <c r="D33" s="25" t="s">
        <v>135</v>
      </c>
      <c r="E33" s="25" t="str">
        <f t="shared" si="0"/>
        <v>W6x48-L6x44</v>
      </c>
      <c r="F33" s="18" t="s">
        <v>55</v>
      </c>
      <c r="G33" s="2" t="s">
        <v>118</v>
      </c>
      <c r="H33" s="18" t="s">
        <v>5</v>
      </c>
      <c r="I33" s="2" t="s">
        <v>43</v>
      </c>
      <c r="J33" s="2" t="s">
        <v>43</v>
      </c>
      <c r="K33" s="18" t="s">
        <v>74</v>
      </c>
      <c r="L33" s="2" t="s">
        <v>129</v>
      </c>
      <c r="M33" s="2" t="s">
        <v>5</v>
      </c>
      <c r="N33" s="2" t="s">
        <v>40</v>
      </c>
      <c r="O33" s="25"/>
      <c r="P33" s="2" t="s">
        <v>40</v>
      </c>
      <c r="Q33" s="2" t="s">
        <v>11</v>
      </c>
      <c r="R33" s="18" t="s">
        <v>75</v>
      </c>
      <c r="S33" s="32"/>
      <c r="T33" s="25" t="b">
        <f t="shared" si="1"/>
        <v>1</v>
      </c>
      <c r="U33" s="25" t="b">
        <f t="shared" si="2"/>
        <v>0</v>
      </c>
    </row>
    <row r="34" spans="1:23" s="2" customFormat="1" x14ac:dyDescent="0.2">
      <c r="A34" s="2" t="s">
        <v>38</v>
      </c>
      <c r="B34" s="25">
        <v>2</v>
      </c>
      <c r="C34" s="25" t="s">
        <v>72</v>
      </c>
      <c r="D34" s="25" t="s">
        <v>135</v>
      </c>
      <c r="E34" s="25" t="str">
        <f t="shared" si="0"/>
        <v>W6x48-Y3x40</v>
      </c>
      <c r="F34" s="18" t="s">
        <v>55</v>
      </c>
      <c r="G34" s="2" t="s">
        <v>90</v>
      </c>
      <c r="H34" s="18" t="s">
        <v>5</v>
      </c>
      <c r="I34" s="2" t="s">
        <v>43</v>
      </c>
      <c r="J34" s="2" t="s">
        <v>43</v>
      </c>
      <c r="K34" s="18" t="s">
        <v>46</v>
      </c>
      <c r="L34" s="2" t="s">
        <v>127</v>
      </c>
      <c r="M34" s="2" t="s">
        <v>5</v>
      </c>
      <c r="N34" s="2" t="s">
        <v>41</v>
      </c>
      <c r="O34" s="25"/>
      <c r="P34" s="2" t="s">
        <v>41</v>
      </c>
      <c r="Q34" s="2" t="s">
        <v>40</v>
      </c>
      <c r="R34" s="18" t="s">
        <v>75</v>
      </c>
      <c r="S34" s="32" t="s">
        <v>130</v>
      </c>
      <c r="T34" s="25" t="b">
        <f t="shared" si="1"/>
        <v>1</v>
      </c>
      <c r="U34" s="25" t="b">
        <f t="shared" si="2"/>
        <v>0</v>
      </c>
    </row>
    <row r="35" spans="1:23" s="2" customFormat="1" x14ac:dyDescent="0.2">
      <c r="A35" s="2" t="s">
        <v>38</v>
      </c>
      <c r="B35" s="25">
        <v>2</v>
      </c>
      <c r="C35" s="25" t="s">
        <v>72</v>
      </c>
      <c r="D35" s="25" t="s">
        <v>135</v>
      </c>
      <c r="E35" s="25" t="str">
        <f t="shared" si="0"/>
        <v>W6x48-S7x45</v>
      </c>
      <c r="F35" s="18" t="s">
        <v>55</v>
      </c>
      <c r="G35" s="2" t="s">
        <v>90</v>
      </c>
      <c r="H35" s="18" t="s">
        <v>5</v>
      </c>
      <c r="I35" s="2" t="s">
        <v>43</v>
      </c>
      <c r="J35" s="2" t="s">
        <v>43</v>
      </c>
      <c r="K35" s="18" t="s">
        <v>110</v>
      </c>
      <c r="L35" s="2" t="s">
        <v>92</v>
      </c>
      <c r="M35" s="2" t="s">
        <v>5</v>
      </c>
      <c r="N35" s="2" t="s">
        <v>39</v>
      </c>
      <c r="O35" s="25"/>
      <c r="P35" s="2" t="s">
        <v>39</v>
      </c>
      <c r="Q35" s="2" t="s">
        <v>11</v>
      </c>
      <c r="R35" s="18" t="s">
        <v>105</v>
      </c>
      <c r="S35" s="32" t="s">
        <v>130</v>
      </c>
      <c r="T35" s="25" t="b">
        <f t="shared" si="1"/>
        <v>1</v>
      </c>
      <c r="U35" s="25" t="b">
        <f t="shared" si="2"/>
        <v>0</v>
      </c>
    </row>
    <row r="36" spans="1:23" s="2" customFormat="1" x14ac:dyDescent="0.2">
      <c r="A36" s="2" t="s">
        <v>38</v>
      </c>
      <c r="B36" s="25">
        <v>2</v>
      </c>
      <c r="C36" s="25" t="s">
        <v>72</v>
      </c>
      <c r="D36" s="25" t="s">
        <v>135</v>
      </c>
      <c r="E36" s="25" t="str">
        <f t="shared" si="0"/>
        <v>W6x48-L5x44</v>
      </c>
      <c r="F36" s="18" t="s">
        <v>55</v>
      </c>
      <c r="G36" s="2" t="s">
        <v>90</v>
      </c>
      <c r="H36" s="18" t="s">
        <v>5</v>
      </c>
      <c r="I36" s="2" t="s">
        <v>43</v>
      </c>
      <c r="J36" s="2" t="s">
        <v>43</v>
      </c>
      <c r="K36" s="18" t="s">
        <v>109</v>
      </c>
      <c r="L36" s="2" t="s">
        <v>109</v>
      </c>
      <c r="M36" s="2" t="s">
        <v>5</v>
      </c>
      <c r="N36" s="2" t="s">
        <v>40</v>
      </c>
      <c r="O36" s="25"/>
      <c r="P36" s="2" t="s">
        <v>40</v>
      </c>
      <c r="Q36" s="2" t="s">
        <v>11</v>
      </c>
      <c r="R36" s="18" t="s">
        <v>71</v>
      </c>
      <c r="S36" s="32" t="s">
        <v>130</v>
      </c>
      <c r="T36" s="25" t="b">
        <f t="shared" si="1"/>
        <v>1</v>
      </c>
      <c r="U36" s="25" t="b">
        <f t="shared" si="2"/>
        <v>0</v>
      </c>
    </row>
    <row r="37" spans="1:23" s="2" customFormat="1" x14ac:dyDescent="0.2">
      <c r="A37" s="2" t="s">
        <v>38</v>
      </c>
      <c r="B37" s="25">
        <v>2</v>
      </c>
      <c r="C37" s="25" t="s">
        <v>72</v>
      </c>
      <c r="D37" s="25" t="s">
        <v>135</v>
      </c>
      <c r="E37" s="25" t="str">
        <f t="shared" si="0"/>
        <v>W6x48-M5x51</v>
      </c>
      <c r="F37" s="18" t="s">
        <v>55</v>
      </c>
      <c r="G37" s="2" t="s">
        <v>90</v>
      </c>
      <c r="H37" s="18" t="s">
        <v>5</v>
      </c>
      <c r="I37" s="2" t="s">
        <v>43</v>
      </c>
      <c r="J37" s="2" t="s">
        <v>43</v>
      </c>
      <c r="K37" s="18" t="s">
        <v>128</v>
      </c>
      <c r="L37" s="2" t="s">
        <v>128</v>
      </c>
      <c r="M37" s="2" t="s">
        <v>5</v>
      </c>
      <c r="N37" s="2" t="s">
        <v>122</v>
      </c>
      <c r="O37" s="25"/>
      <c r="P37" s="2" t="s">
        <v>122</v>
      </c>
      <c r="Q37" s="2" t="s">
        <v>11</v>
      </c>
      <c r="R37" s="18" t="s">
        <v>71</v>
      </c>
      <c r="S37" s="32" t="s">
        <v>130</v>
      </c>
      <c r="T37" s="25" t="b">
        <f t="shared" si="1"/>
        <v>1</v>
      </c>
      <c r="U37" s="25" t="b">
        <f t="shared" si="2"/>
        <v>0</v>
      </c>
    </row>
    <row r="38" spans="1:23" s="2" customFormat="1" x14ac:dyDescent="0.2">
      <c r="A38" s="9" t="s">
        <v>11</v>
      </c>
      <c r="B38" s="46">
        <v>2</v>
      </c>
      <c r="C38" s="46" t="s">
        <v>124</v>
      </c>
      <c r="D38" s="46" t="s">
        <v>134</v>
      </c>
      <c r="E38" s="46" t="str">
        <f t="shared" si="0"/>
        <v>Y7x53-I2x43</v>
      </c>
      <c r="F38" s="47" t="s">
        <v>58</v>
      </c>
      <c r="G38" s="9"/>
      <c r="H38" s="47" t="s">
        <v>5</v>
      </c>
      <c r="I38" s="9" t="s">
        <v>41</v>
      </c>
      <c r="J38" s="9" t="s">
        <v>41</v>
      </c>
      <c r="K38" s="47" t="s">
        <v>102</v>
      </c>
      <c r="L38" s="9"/>
      <c r="M38" s="9" t="s">
        <v>5</v>
      </c>
      <c r="N38" s="9" t="s">
        <v>44</v>
      </c>
      <c r="O38" s="46"/>
      <c r="P38" s="9" t="s">
        <v>44</v>
      </c>
      <c r="Q38" s="9" t="s">
        <v>11</v>
      </c>
      <c r="R38" s="47" t="s">
        <v>71</v>
      </c>
      <c r="S38" s="18"/>
      <c r="T38" s="25" t="b">
        <f t="shared" si="1"/>
        <v>1</v>
      </c>
      <c r="U38" s="25" t="b">
        <f t="shared" si="2"/>
        <v>0</v>
      </c>
    </row>
    <row r="39" spans="1:23" s="2" customFormat="1" x14ac:dyDescent="0.2">
      <c r="A39" s="2" t="s">
        <v>11</v>
      </c>
      <c r="B39" s="25">
        <v>2</v>
      </c>
      <c r="C39" s="25" t="s">
        <v>124</v>
      </c>
      <c r="D39" s="25" t="s">
        <v>134</v>
      </c>
      <c r="E39" s="25" t="str">
        <f t="shared" si="0"/>
        <v>Y7x53-L3x43</v>
      </c>
      <c r="F39" s="18" t="s">
        <v>58</v>
      </c>
      <c r="H39" s="18" t="s">
        <v>5</v>
      </c>
      <c r="I39" s="2" t="s">
        <v>41</v>
      </c>
      <c r="J39" s="2" t="s">
        <v>41</v>
      </c>
      <c r="K39" s="18" t="s">
        <v>158</v>
      </c>
      <c r="M39" s="2" t="s">
        <v>5</v>
      </c>
      <c r="N39" s="2" t="s">
        <v>40</v>
      </c>
      <c r="O39" s="25">
        <v>73</v>
      </c>
      <c r="P39" s="2" t="s">
        <v>11</v>
      </c>
      <c r="Q39" s="2" t="s">
        <v>40</v>
      </c>
      <c r="R39" s="18" t="s">
        <v>71</v>
      </c>
      <c r="S39" s="18"/>
      <c r="T39" s="25" t="b">
        <f t="shared" si="1"/>
        <v>0</v>
      </c>
      <c r="U39" s="25" t="b">
        <f t="shared" si="2"/>
        <v>1</v>
      </c>
    </row>
    <row r="40" spans="1:23" s="2" customFormat="1" x14ac:dyDescent="0.2">
      <c r="A40" s="2" t="s">
        <v>11</v>
      </c>
      <c r="B40" s="25">
        <v>2</v>
      </c>
      <c r="C40" s="25" t="s">
        <v>124</v>
      </c>
      <c r="D40" s="25" t="s">
        <v>134</v>
      </c>
      <c r="E40" s="25" t="str">
        <f t="shared" si="0"/>
        <v>Y7x53-I3x46</v>
      </c>
      <c r="F40" s="18" t="s">
        <v>58</v>
      </c>
      <c r="H40" s="18" t="s">
        <v>5</v>
      </c>
      <c r="I40" s="2" t="s">
        <v>41</v>
      </c>
      <c r="J40" s="2" t="s">
        <v>41</v>
      </c>
      <c r="K40" s="18" t="s">
        <v>48</v>
      </c>
      <c r="M40" s="2" t="s">
        <v>5</v>
      </c>
      <c r="N40" s="2" t="s">
        <v>44</v>
      </c>
      <c r="O40" s="25">
        <v>56</v>
      </c>
      <c r="P40" s="2" t="s">
        <v>11</v>
      </c>
      <c r="Q40" s="2" t="s">
        <v>44</v>
      </c>
      <c r="R40" s="18" t="s">
        <v>71</v>
      </c>
      <c r="S40" s="18"/>
      <c r="T40" s="25" t="b">
        <f t="shared" si="1"/>
        <v>0</v>
      </c>
      <c r="U40" s="25" t="b">
        <f t="shared" si="2"/>
        <v>1</v>
      </c>
    </row>
    <row r="41" spans="1:23" s="2" customFormat="1" x14ac:dyDescent="0.2">
      <c r="A41" s="2" t="s">
        <v>147</v>
      </c>
      <c r="B41" s="25">
        <v>2</v>
      </c>
      <c r="C41" s="25" t="s">
        <v>124</v>
      </c>
      <c r="D41" s="25" t="s">
        <v>134</v>
      </c>
      <c r="E41" s="25" t="str">
        <f t="shared" si="0"/>
        <v>Y7x53-H2x43</v>
      </c>
      <c r="F41" s="18" t="s">
        <v>58</v>
      </c>
      <c r="G41" s="2" t="s">
        <v>125</v>
      </c>
      <c r="H41" s="18" t="s">
        <v>5</v>
      </c>
      <c r="I41" s="2" t="s">
        <v>41</v>
      </c>
      <c r="J41" s="2" t="s">
        <v>41</v>
      </c>
      <c r="K41" s="18" t="s">
        <v>102</v>
      </c>
      <c r="L41" s="2" t="s">
        <v>97</v>
      </c>
      <c r="M41" s="2" t="s">
        <v>5</v>
      </c>
      <c r="N41" s="2" t="s">
        <v>42</v>
      </c>
      <c r="O41" s="28"/>
      <c r="P41" s="2" t="s">
        <v>42</v>
      </c>
      <c r="Q41" s="2" t="s">
        <v>11</v>
      </c>
      <c r="R41" s="18" t="s">
        <v>75</v>
      </c>
      <c r="S41" s="18"/>
      <c r="T41" s="25" t="b">
        <f t="shared" si="1"/>
        <v>1</v>
      </c>
      <c r="U41" s="25" t="b">
        <f t="shared" si="2"/>
        <v>0</v>
      </c>
    </row>
    <row r="42" spans="1:23" s="2" customFormat="1" x14ac:dyDescent="0.2">
      <c r="A42" s="2" t="s">
        <v>147</v>
      </c>
      <c r="B42" s="25">
        <v>2</v>
      </c>
      <c r="C42" s="25" t="s">
        <v>124</v>
      </c>
      <c r="D42" s="25" t="s">
        <v>134</v>
      </c>
      <c r="E42" s="25" t="str">
        <f t="shared" si="0"/>
        <v>Y7x53-T6x37</v>
      </c>
      <c r="F42" s="18" t="s">
        <v>58</v>
      </c>
      <c r="G42" s="2" t="s">
        <v>125</v>
      </c>
      <c r="H42" s="18" t="s">
        <v>5</v>
      </c>
      <c r="I42" s="2" t="s">
        <v>41</v>
      </c>
      <c r="J42" s="2" t="s">
        <v>41</v>
      </c>
      <c r="K42" s="18" t="s">
        <v>54</v>
      </c>
      <c r="L42" s="2" t="s">
        <v>157</v>
      </c>
      <c r="M42" s="2" t="s">
        <v>5</v>
      </c>
      <c r="N42" s="2" t="s">
        <v>156</v>
      </c>
      <c r="O42" s="28" t="s">
        <v>160</v>
      </c>
      <c r="P42" s="2" t="s">
        <v>156</v>
      </c>
      <c r="Q42" s="2" t="s">
        <v>11</v>
      </c>
      <c r="R42" s="18" t="s">
        <v>105</v>
      </c>
      <c r="S42" s="18"/>
      <c r="T42" s="25"/>
      <c r="U42" s="25"/>
    </row>
    <row r="43" spans="1:23" s="2" customFormat="1" x14ac:dyDescent="0.2">
      <c r="A43" s="2" t="s">
        <v>108</v>
      </c>
      <c r="B43" s="25">
        <v>2</v>
      </c>
      <c r="C43" s="25" t="s">
        <v>124</v>
      </c>
      <c r="D43" s="25" t="s">
        <v>134</v>
      </c>
      <c r="E43" s="25" t="str">
        <f t="shared" si="0"/>
        <v>H7x53-H2x43</v>
      </c>
      <c r="F43" s="18" t="s">
        <v>58</v>
      </c>
      <c r="G43" s="2" t="s">
        <v>125</v>
      </c>
      <c r="H43" s="18" t="s">
        <v>5</v>
      </c>
      <c r="I43" s="2" t="s">
        <v>42</v>
      </c>
      <c r="J43" s="2" t="s">
        <v>42</v>
      </c>
      <c r="K43" s="18" t="s">
        <v>102</v>
      </c>
      <c r="L43" s="2" t="s">
        <v>97</v>
      </c>
      <c r="M43" s="2" t="s">
        <v>5</v>
      </c>
      <c r="N43" s="2" t="s">
        <v>42</v>
      </c>
      <c r="O43" s="25"/>
      <c r="P43" s="2" t="s">
        <v>42</v>
      </c>
      <c r="Q43" s="2" t="s">
        <v>11</v>
      </c>
      <c r="R43" s="18" t="s">
        <v>75</v>
      </c>
      <c r="S43" s="18"/>
      <c r="T43" s="25" t="b">
        <f>N43=P43</f>
        <v>1</v>
      </c>
      <c r="U43" s="25" t="b">
        <f>N43=Q43</f>
        <v>0</v>
      </c>
    </row>
    <row r="44" spans="1:23" s="39" customFormat="1" x14ac:dyDescent="0.2">
      <c r="A44" s="39" t="s">
        <v>108</v>
      </c>
      <c r="B44" s="38">
        <v>2</v>
      </c>
      <c r="C44" s="38" t="s">
        <v>124</v>
      </c>
      <c r="D44" s="38" t="s">
        <v>134</v>
      </c>
      <c r="E44" s="38" t="str">
        <f t="shared" si="0"/>
        <v>H7x53-E3x46</v>
      </c>
      <c r="F44" s="26" t="s">
        <v>58</v>
      </c>
      <c r="G44" s="39" t="s">
        <v>125</v>
      </c>
      <c r="H44" s="26" t="s">
        <v>5</v>
      </c>
      <c r="I44" s="39" t="s">
        <v>42</v>
      </c>
      <c r="J44" s="39" t="s">
        <v>42</v>
      </c>
      <c r="K44" s="26" t="s">
        <v>48</v>
      </c>
      <c r="L44" s="39" t="s">
        <v>50</v>
      </c>
      <c r="M44" s="39" t="s">
        <v>5</v>
      </c>
      <c r="N44" s="39" t="s">
        <v>12</v>
      </c>
      <c r="O44" s="38">
        <v>77</v>
      </c>
      <c r="P44" s="39" t="s">
        <v>12</v>
      </c>
      <c r="Q44" s="39" t="s">
        <v>11</v>
      </c>
      <c r="R44" s="26" t="s">
        <v>103</v>
      </c>
      <c r="S44" s="26"/>
      <c r="T44" s="38" t="b">
        <f>N44=P44</f>
        <v>1</v>
      </c>
      <c r="U44" s="38" t="b">
        <f>N44=Q44</f>
        <v>0</v>
      </c>
      <c r="W44" s="39" t="s">
        <v>173</v>
      </c>
    </row>
    <row r="45" spans="1:23" s="2" customFormat="1" x14ac:dyDescent="0.2">
      <c r="A45" s="2" t="s">
        <v>147</v>
      </c>
      <c r="B45" s="25">
        <v>2</v>
      </c>
      <c r="C45" s="25" t="s">
        <v>124</v>
      </c>
      <c r="D45" s="25" t="s">
        <v>134</v>
      </c>
      <c r="E45" s="25" t="str">
        <f t="shared" si="0"/>
        <v>Y7x53-E3x46</v>
      </c>
      <c r="F45" s="18" t="s">
        <v>58</v>
      </c>
      <c r="G45" s="2" t="s">
        <v>125</v>
      </c>
      <c r="H45" s="18" t="s">
        <v>5</v>
      </c>
      <c r="I45" s="2" t="s">
        <v>41</v>
      </c>
      <c r="J45" s="2" t="s">
        <v>41</v>
      </c>
      <c r="K45" s="18" t="s">
        <v>48</v>
      </c>
      <c r="L45" s="2" t="s">
        <v>50</v>
      </c>
      <c r="M45" s="2" t="s">
        <v>5</v>
      </c>
      <c r="N45" s="2" t="s">
        <v>12</v>
      </c>
      <c r="O45" s="25">
        <v>77</v>
      </c>
      <c r="P45" s="2" t="s">
        <v>12</v>
      </c>
      <c r="Q45" s="2" t="s">
        <v>11</v>
      </c>
      <c r="R45" s="18" t="s">
        <v>105</v>
      </c>
      <c r="S45" s="18"/>
      <c r="T45" s="25"/>
      <c r="U45" s="25"/>
    </row>
    <row r="46" spans="1:23" s="2" customFormat="1" x14ac:dyDescent="0.2">
      <c r="A46" s="2" t="s">
        <v>107</v>
      </c>
      <c r="B46" s="25">
        <v>2</v>
      </c>
      <c r="C46" s="25" t="s">
        <v>52</v>
      </c>
      <c r="D46" s="25" t="s">
        <v>73</v>
      </c>
      <c r="E46" s="25" t="str">
        <f t="shared" si="0"/>
        <v>R6x30-DS6x28</v>
      </c>
      <c r="F46" s="18" t="s">
        <v>52</v>
      </c>
      <c r="G46" s="2" t="s">
        <v>149</v>
      </c>
      <c r="H46" s="18" t="s">
        <v>153</v>
      </c>
      <c r="I46" s="2" t="s">
        <v>11</v>
      </c>
      <c r="J46" s="2" t="s">
        <v>19</v>
      </c>
      <c r="K46" s="18" t="s">
        <v>151</v>
      </c>
      <c r="L46" s="2" t="s">
        <v>53</v>
      </c>
      <c r="M46" s="2" t="s">
        <v>13</v>
      </c>
      <c r="N46" s="2" t="s">
        <v>152</v>
      </c>
      <c r="O46" s="25"/>
      <c r="P46" s="2" t="s">
        <v>13</v>
      </c>
      <c r="Q46" s="2" t="s">
        <v>11</v>
      </c>
      <c r="R46" s="18" t="s">
        <v>103</v>
      </c>
      <c r="S46" s="32"/>
      <c r="T46" s="25"/>
      <c r="U46" s="25"/>
    </row>
    <row r="47" spans="1:23" s="2" customFormat="1" x14ac:dyDescent="0.2">
      <c r="A47" s="2" t="s">
        <v>107</v>
      </c>
      <c r="B47" s="25">
        <v>2</v>
      </c>
      <c r="C47" s="25" t="s">
        <v>52</v>
      </c>
      <c r="D47" s="25" t="s">
        <v>73</v>
      </c>
      <c r="E47" s="25" t="str">
        <f t="shared" si="0"/>
        <v>R6x30-DS6x28</v>
      </c>
      <c r="F47" s="18" t="s">
        <v>52</v>
      </c>
      <c r="G47" s="2" t="s">
        <v>149</v>
      </c>
      <c r="H47" s="18" t="s">
        <v>153</v>
      </c>
      <c r="I47" s="2" t="s">
        <v>11</v>
      </c>
      <c r="J47" s="2" t="s">
        <v>19</v>
      </c>
      <c r="K47" s="18" t="s">
        <v>151</v>
      </c>
      <c r="L47" s="2" t="s">
        <v>53</v>
      </c>
      <c r="M47" s="2" t="s">
        <v>13</v>
      </c>
      <c r="N47" s="2" t="s">
        <v>152</v>
      </c>
      <c r="O47" s="25"/>
      <c r="P47" s="2" t="s">
        <v>13</v>
      </c>
      <c r="Q47" s="2" t="s">
        <v>11</v>
      </c>
      <c r="R47" s="18" t="s">
        <v>103</v>
      </c>
      <c r="S47" s="18"/>
      <c r="T47" s="25"/>
      <c r="U47" s="25"/>
    </row>
    <row r="48" spans="1:23" s="2" customFormat="1" x14ac:dyDescent="0.2">
      <c r="A48" s="2" t="s">
        <v>107</v>
      </c>
      <c r="B48" s="25">
        <v>2</v>
      </c>
      <c r="C48" s="25" t="s">
        <v>52</v>
      </c>
      <c r="D48" s="25" t="s">
        <v>73</v>
      </c>
      <c r="E48" s="25" t="str">
        <f t="shared" si="0"/>
        <v>Y6x30-DS6x28</v>
      </c>
      <c r="F48" s="18" t="s">
        <v>52</v>
      </c>
      <c r="G48" s="2" t="s">
        <v>149</v>
      </c>
      <c r="H48" s="18" t="s">
        <v>41</v>
      </c>
      <c r="I48" s="2" t="s">
        <v>11</v>
      </c>
      <c r="J48" s="2" t="s">
        <v>41</v>
      </c>
      <c r="K48" s="18" t="s">
        <v>151</v>
      </c>
      <c r="L48" s="2" t="s">
        <v>53</v>
      </c>
      <c r="M48" s="2" t="s">
        <v>5</v>
      </c>
      <c r="N48" s="2" t="s">
        <v>152</v>
      </c>
      <c r="O48" s="25"/>
      <c r="P48" s="2" t="s">
        <v>154</v>
      </c>
      <c r="Q48" s="2" t="s">
        <v>154</v>
      </c>
      <c r="R48" s="18" t="s">
        <v>155</v>
      </c>
      <c r="S48" s="18"/>
      <c r="T48" s="25"/>
      <c r="U48" s="25"/>
    </row>
    <row r="49" spans="1:25" s="2" customFormat="1" x14ac:dyDescent="0.2">
      <c r="A49" s="2" t="s">
        <v>107</v>
      </c>
      <c r="B49" s="25">
        <v>2</v>
      </c>
      <c r="C49" s="25" t="s">
        <v>52</v>
      </c>
      <c r="D49" s="25" t="s">
        <v>73</v>
      </c>
      <c r="E49" s="25" t="str">
        <f t="shared" si="0"/>
        <v>Y6x30-DS6x28</v>
      </c>
      <c r="F49" s="18" t="s">
        <v>52</v>
      </c>
      <c r="G49" s="2" t="s">
        <v>149</v>
      </c>
      <c r="H49" s="18" t="s">
        <v>41</v>
      </c>
      <c r="I49" s="2" t="s">
        <v>11</v>
      </c>
      <c r="J49" s="2" t="s">
        <v>41</v>
      </c>
      <c r="K49" s="18" t="s">
        <v>151</v>
      </c>
      <c r="L49" s="2" t="s">
        <v>53</v>
      </c>
      <c r="M49" s="2" t="s">
        <v>5</v>
      </c>
      <c r="N49" s="2" t="s">
        <v>152</v>
      </c>
      <c r="O49" s="25"/>
      <c r="P49" s="2" t="s">
        <v>154</v>
      </c>
      <c r="Q49" s="2" t="s">
        <v>154</v>
      </c>
      <c r="R49" s="18" t="s">
        <v>155</v>
      </c>
      <c r="S49" s="32"/>
      <c r="T49" s="25"/>
      <c r="U49" s="25"/>
    </row>
    <row r="50" spans="1:25" s="44" customFormat="1" x14ac:dyDescent="0.2">
      <c r="A50" s="40" t="s">
        <v>147</v>
      </c>
      <c r="B50" s="41">
        <v>2</v>
      </c>
      <c r="C50" s="41" t="s">
        <v>54</v>
      </c>
      <c r="D50" s="42"/>
      <c r="E50" s="41" t="str">
        <f t="shared" si="0"/>
        <v>R6x32-E8x49</v>
      </c>
      <c r="F50" s="43" t="s">
        <v>170</v>
      </c>
      <c r="G50" s="40" t="s">
        <v>54</v>
      </c>
      <c r="H50" s="43" t="s">
        <v>153</v>
      </c>
      <c r="I50" s="40" t="s">
        <v>11</v>
      </c>
      <c r="J50" s="40" t="s">
        <v>19</v>
      </c>
      <c r="K50" s="43" t="s">
        <v>171</v>
      </c>
      <c r="L50" s="40" t="s">
        <v>171</v>
      </c>
      <c r="M50" s="40" t="s">
        <v>12</v>
      </c>
      <c r="N50" s="44" t="s">
        <v>12</v>
      </c>
      <c r="O50" s="42"/>
      <c r="P50" s="44" t="s">
        <v>154</v>
      </c>
      <c r="Q50" s="44" t="s">
        <v>154</v>
      </c>
      <c r="R50" s="45" t="s">
        <v>103</v>
      </c>
      <c r="S50" s="43"/>
      <c r="T50" s="41"/>
      <c r="U50" s="41"/>
      <c r="W50" s="44" t="s">
        <v>172</v>
      </c>
    </row>
    <row r="51" spans="1:25" s="2" customFormat="1" x14ac:dyDescent="0.2">
      <c r="B51" s="25"/>
      <c r="C51" s="25"/>
      <c r="D51" s="25"/>
      <c r="E51" s="25"/>
      <c r="F51" s="18"/>
      <c r="H51" s="18"/>
      <c r="K51" s="18"/>
      <c r="O51" s="25"/>
      <c r="R51" s="18"/>
      <c r="S51" s="32"/>
      <c r="T51" s="28"/>
      <c r="U51" s="25"/>
    </row>
    <row r="52" spans="1:25" x14ac:dyDescent="0.2">
      <c r="T52" s="25"/>
      <c r="U52" s="25"/>
      <c r="V52" s="2"/>
      <c r="W52" s="2"/>
      <c r="X52" s="2"/>
      <c r="Y52" s="2"/>
    </row>
    <row r="53" spans="1:25" x14ac:dyDescent="0.2">
      <c r="T53" s="25"/>
      <c r="U53" s="25"/>
      <c r="V53" s="2"/>
      <c r="W53" s="2"/>
      <c r="X53" s="2"/>
      <c r="Y53" s="2"/>
    </row>
  </sheetData>
  <sortState ref="A2:V48">
    <sortCondition ref="D2:D48"/>
    <sortCondition ref="A2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168" zoomScaleNormal="168" zoomScalePageLayoutView="168" workbookViewId="0">
      <selection activeCell="M6" sqref="M6"/>
    </sheetView>
  </sheetViews>
  <sheetFormatPr baseColWidth="10" defaultRowHeight="14" x14ac:dyDescent="0.2"/>
  <cols>
    <col min="1" max="1" width="6" style="1" customWidth="1"/>
    <col min="2" max="2" width="4.6640625" style="16" customWidth="1"/>
    <col min="3" max="3" width="16.5" style="16" customWidth="1"/>
    <col min="4" max="4" width="16.1640625" style="16" bestFit="1" customWidth="1"/>
    <col min="5" max="5" width="10.33203125" style="17" customWidth="1"/>
    <col min="6" max="6" width="9.6640625" style="1" customWidth="1"/>
    <col min="7" max="7" width="8.6640625" style="17" customWidth="1"/>
    <col min="8" max="8" width="6.33203125" style="1" bestFit="1" customWidth="1"/>
    <col min="9" max="9" width="8.6640625" style="17" customWidth="1"/>
    <col min="10" max="10" width="4.83203125" style="1" customWidth="1"/>
    <col min="11" max="11" width="12.83203125" style="22" customWidth="1"/>
    <col min="12" max="12" width="9.6640625" style="20" customWidth="1"/>
    <col min="13" max="13" width="11" style="21" customWidth="1"/>
    <col min="14" max="14" width="13.6640625" style="1" customWidth="1"/>
    <col min="15" max="16384" width="10.83203125" style="1"/>
  </cols>
  <sheetData>
    <row r="1" spans="1:15" s="5" customFormat="1" x14ac:dyDescent="0.2">
      <c r="A1" s="5" t="s">
        <v>22</v>
      </c>
      <c r="B1" s="8" t="s">
        <v>14</v>
      </c>
      <c r="C1" s="8" t="s">
        <v>59</v>
      </c>
      <c r="D1" s="10" t="s">
        <v>60</v>
      </c>
      <c r="E1" s="11" t="s">
        <v>61</v>
      </c>
      <c r="F1" s="5" t="s">
        <v>62</v>
      </c>
      <c r="G1" s="11" t="s">
        <v>63</v>
      </c>
      <c r="H1" s="5" t="s">
        <v>64</v>
      </c>
      <c r="I1" s="11" t="s">
        <v>65</v>
      </c>
      <c r="J1" s="5" t="s">
        <v>66</v>
      </c>
      <c r="K1" s="12" t="s">
        <v>67</v>
      </c>
      <c r="L1" s="13" t="s">
        <v>68</v>
      </c>
      <c r="M1" s="14" t="s">
        <v>69</v>
      </c>
      <c r="O1" s="15" t="s">
        <v>70</v>
      </c>
    </row>
    <row r="2" spans="1:15" x14ac:dyDescent="0.2">
      <c r="A2" s="2" t="s">
        <v>11</v>
      </c>
      <c r="B2" s="25">
        <v>2</v>
      </c>
      <c r="C2" s="25" t="s">
        <v>76</v>
      </c>
      <c r="D2" s="25" t="str">
        <f t="shared" ref="D2:D7" si="0">H2 &amp; G2 &amp;"-" &amp; J2 &amp;I2</f>
        <v>W3x41-I4x52</v>
      </c>
      <c r="E2" s="18" t="s">
        <v>47</v>
      </c>
      <c r="F2" s="2" t="s">
        <v>5</v>
      </c>
      <c r="G2" s="18" t="s">
        <v>47</v>
      </c>
      <c r="H2" s="2" t="s">
        <v>43</v>
      </c>
      <c r="I2" s="18" t="s">
        <v>77</v>
      </c>
      <c r="J2" s="2" t="s">
        <v>44</v>
      </c>
      <c r="K2" s="19" t="s">
        <v>71</v>
      </c>
      <c r="L2" s="20" t="s">
        <v>78</v>
      </c>
      <c r="M2" s="21" t="s">
        <v>79</v>
      </c>
    </row>
    <row r="3" spans="1:15" x14ac:dyDescent="0.2">
      <c r="A3" s="2" t="s">
        <v>11</v>
      </c>
      <c r="B3" s="25">
        <v>2</v>
      </c>
      <c r="C3" s="25" t="s">
        <v>76</v>
      </c>
      <c r="D3" s="25" t="str">
        <f t="shared" si="0"/>
        <v>W3x41-F5x49</v>
      </c>
      <c r="E3" s="18" t="s">
        <v>47</v>
      </c>
      <c r="F3" s="2" t="s">
        <v>5</v>
      </c>
      <c r="G3" s="18" t="s">
        <v>47</v>
      </c>
      <c r="H3" s="2" t="s">
        <v>43</v>
      </c>
      <c r="I3" s="18" t="s">
        <v>80</v>
      </c>
      <c r="J3" s="2" t="s">
        <v>20</v>
      </c>
      <c r="K3" s="19" t="s">
        <v>75</v>
      </c>
      <c r="L3" s="20" t="s">
        <v>78</v>
      </c>
      <c r="M3" s="21" t="s">
        <v>79</v>
      </c>
    </row>
    <row r="4" spans="1:15" x14ac:dyDescent="0.2">
      <c r="A4" s="2" t="s">
        <v>11</v>
      </c>
      <c r="B4" s="25">
        <v>5</v>
      </c>
      <c r="C4" s="2" t="s">
        <v>81</v>
      </c>
      <c r="D4" s="25" t="str">
        <f t="shared" si="0"/>
        <v>P2x58-F1x43</v>
      </c>
      <c r="E4" s="18" t="s">
        <v>82</v>
      </c>
      <c r="F4" s="2" t="s">
        <v>18</v>
      </c>
      <c r="G4" s="18" t="s">
        <v>82</v>
      </c>
      <c r="H4" s="2" t="s">
        <v>18</v>
      </c>
      <c r="I4" s="18" t="s">
        <v>83</v>
      </c>
      <c r="J4" s="2" t="s">
        <v>20</v>
      </c>
      <c r="K4" s="19" t="s">
        <v>71</v>
      </c>
      <c r="L4" s="20" t="s">
        <v>73</v>
      </c>
      <c r="M4" s="23" t="s">
        <v>84</v>
      </c>
    </row>
    <row r="5" spans="1:15" x14ac:dyDescent="0.2">
      <c r="A5" s="2" t="s">
        <v>11</v>
      </c>
      <c r="B5" s="25">
        <v>5</v>
      </c>
      <c r="C5" s="2" t="s">
        <v>85</v>
      </c>
      <c r="D5" s="25" t="str">
        <f t="shared" si="0"/>
        <v>P4x60-F5x39</v>
      </c>
      <c r="E5" s="18" t="s">
        <v>86</v>
      </c>
      <c r="F5" s="2" t="s">
        <v>18</v>
      </c>
      <c r="G5" s="18" t="s">
        <v>86</v>
      </c>
      <c r="H5" s="2" t="s">
        <v>18</v>
      </c>
      <c r="I5" s="18" t="s">
        <v>87</v>
      </c>
      <c r="J5" s="2" t="s">
        <v>20</v>
      </c>
      <c r="K5" s="19" t="s">
        <v>71</v>
      </c>
      <c r="L5" s="20" t="s">
        <v>73</v>
      </c>
      <c r="M5" s="23" t="s">
        <v>88</v>
      </c>
    </row>
    <row r="6" spans="1:15" x14ac:dyDescent="0.2">
      <c r="A6" s="2" t="s">
        <v>11</v>
      </c>
      <c r="B6" s="25">
        <v>5</v>
      </c>
      <c r="C6" s="2" t="s">
        <v>89</v>
      </c>
      <c r="D6" s="25" t="str">
        <f t="shared" si="0"/>
        <v>P6x50-F7x37</v>
      </c>
      <c r="E6" s="18" t="s">
        <v>90</v>
      </c>
      <c r="F6" s="2" t="s">
        <v>18</v>
      </c>
      <c r="G6" s="18" t="s">
        <v>90</v>
      </c>
      <c r="H6" s="2" t="s">
        <v>18</v>
      </c>
      <c r="I6" s="18" t="s">
        <v>56</v>
      </c>
      <c r="J6" s="2" t="s">
        <v>20</v>
      </c>
      <c r="K6" s="19" t="s">
        <v>71</v>
      </c>
      <c r="L6" s="20" t="s">
        <v>73</v>
      </c>
      <c r="M6" s="23" t="s">
        <v>91</v>
      </c>
    </row>
    <row r="7" spans="1:15" x14ac:dyDescent="0.2">
      <c r="A7" s="2" t="s">
        <v>11</v>
      </c>
      <c r="B7" s="25">
        <v>5</v>
      </c>
      <c r="C7" s="2" t="s">
        <v>89</v>
      </c>
      <c r="D7" s="25" t="str">
        <f t="shared" si="0"/>
        <v>P6x50-L7x40</v>
      </c>
      <c r="E7" s="18" t="s">
        <v>90</v>
      </c>
      <c r="F7" s="2" t="s">
        <v>18</v>
      </c>
      <c r="G7" s="18" t="s">
        <v>90</v>
      </c>
      <c r="H7" s="2" t="s">
        <v>18</v>
      </c>
      <c r="I7" s="18" t="s">
        <v>92</v>
      </c>
      <c r="J7" s="2" t="s">
        <v>40</v>
      </c>
      <c r="K7" s="19" t="s">
        <v>71</v>
      </c>
      <c r="L7" s="20" t="s">
        <v>73</v>
      </c>
      <c r="M7" s="23" t="s">
        <v>91</v>
      </c>
    </row>
    <row r="8" spans="1:15" x14ac:dyDescent="0.2">
      <c r="A8" s="2"/>
      <c r="B8" s="25"/>
      <c r="C8" s="25"/>
      <c r="D8" s="25"/>
      <c r="E8" s="18"/>
      <c r="F8" s="2"/>
      <c r="G8" s="18"/>
      <c r="H8" s="2"/>
      <c r="I8" s="18"/>
      <c r="J8" s="2"/>
      <c r="K8" s="19"/>
    </row>
    <row r="9" spans="1:15" x14ac:dyDescent="0.2">
      <c r="A9" s="2"/>
      <c r="B9" s="24"/>
      <c r="C9" s="24"/>
      <c r="D9" s="25"/>
      <c r="E9" s="18"/>
      <c r="F9" s="2"/>
      <c r="G9" s="18"/>
      <c r="H9" s="2"/>
      <c r="I9" s="18"/>
      <c r="J9" s="2"/>
      <c r="K9" s="19"/>
    </row>
    <row r="10" spans="1:15" s="2" customFormat="1" x14ac:dyDescent="0.2">
      <c r="B10" s="24"/>
      <c r="C10" s="24"/>
      <c r="D10" s="25"/>
      <c r="E10" s="18"/>
      <c r="G10" s="18"/>
      <c r="I10" s="18"/>
      <c r="K10" s="19"/>
      <c r="L10" s="20"/>
      <c r="M10" s="21"/>
    </row>
    <row r="11" spans="1:15" s="2" customFormat="1" x14ac:dyDescent="0.2">
      <c r="B11" s="24"/>
      <c r="C11" s="24"/>
      <c r="D11" s="25"/>
      <c r="E11" s="18"/>
      <c r="G11" s="18"/>
      <c r="I11" s="18"/>
      <c r="K11" s="19"/>
      <c r="L11" s="20"/>
      <c r="M11" s="21"/>
    </row>
    <row r="12" spans="1:15" s="2" customFormat="1" x14ac:dyDescent="0.2">
      <c r="B12" s="24"/>
      <c r="C12" s="24"/>
      <c r="D12" s="25"/>
      <c r="E12" s="18"/>
      <c r="G12" s="18"/>
      <c r="I12" s="18"/>
      <c r="K12" s="19"/>
      <c r="L12" s="20"/>
      <c r="M12" s="21"/>
    </row>
    <row r="13" spans="1:15" s="2" customFormat="1" x14ac:dyDescent="0.2">
      <c r="B13" s="24"/>
      <c r="C13" s="24"/>
      <c r="D13" s="25"/>
      <c r="E13" s="18"/>
      <c r="G13" s="18"/>
      <c r="I13" s="18"/>
      <c r="K13" s="19"/>
      <c r="L13" s="20"/>
      <c r="M13" s="21"/>
    </row>
    <row r="14" spans="1:15" s="2" customFormat="1" x14ac:dyDescent="0.2">
      <c r="B14" s="24"/>
      <c r="C14" s="24"/>
      <c r="D14" s="25"/>
      <c r="E14" s="18"/>
      <c r="G14" s="18"/>
      <c r="I14" s="18"/>
      <c r="K14" s="19"/>
      <c r="L14" s="20"/>
      <c r="M14" s="21"/>
    </row>
    <row r="17" spans="1:11" x14ac:dyDescent="0.2">
      <c r="A17" s="2"/>
      <c r="B17" s="24"/>
      <c r="C17" s="24"/>
      <c r="D17" s="25"/>
      <c r="E17" s="18"/>
      <c r="F17" s="2"/>
      <c r="G17" s="18"/>
      <c r="H17" s="2"/>
      <c r="I17" s="18"/>
      <c r="J17" s="2"/>
      <c r="K17" s="19"/>
    </row>
    <row r="18" spans="1:11" x14ac:dyDescent="0.2">
      <c r="G18" s="18"/>
      <c r="H18" s="2"/>
    </row>
    <row r="20" spans="1:11" x14ac:dyDescent="0.2">
      <c r="G2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Mutation_Rules</vt:lpstr>
      <vt:lpstr>Switches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2016-11-28T13:24:43Z</dcterms:created>
  <dcterms:modified xsi:type="dcterms:W3CDTF">2017-10-25T10:30:32Z</dcterms:modified>
</cp:coreProperties>
</file>