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ef72ee1a1b1c74f8/Documents/GitHub/DDU-Eksamensprojekt/"/>
    </mc:Choice>
  </mc:AlternateContent>
  <xr:revisionPtr revIDLastSave="195" documentId="13_ncr:1_{645BCCCD-D365-472C-ACE2-2EF7B9512DA6}" xr6:coauthVersionLast="47" xr6:coauthVersionMax="47" xr10:uidLastSave="{407F3EF6-E02D-4823-8CFE-782D8E47DC97}"/>
  <bookViews>
    <workbookView xWindow="-98" yWindow="-98" windowWidth="28996" windowHeight="16395" activeTab="1" xr2:uid="{00000000-000D-0000-FFFF-FFFF00000000}"/>
  </bookViews>
  <sheets>
    <sheet name="Ark1" sheetId="1" r:id="rId1"/>
    <sheet name="Ark2" sheetId="2" r:id="rId2"/>
    <sheet name="Ark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3" i="1" l="1"/>
  <c r="L63" i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M34" i="3"/>
  <c r="M35" i="3" s="1"/>
  <c r="M36" i="3" s="1"/>
  <c r="J36" i="3"/>
  <c r="J35" i="3"/>
  <c r="J34" i="3"/>
  <c r="K14" i="2"/>
  <c r="L14" i="2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5" i="2"/>
  <c r="K6" i="2"/>
  <c r="K7" i="2"/>
  <c r="K8" i="2"/>
  <c r="K9" i="2"/>
  <c r="K10" i="2"/>
  <c r="K11" i="2"/>
  <c r="K12" i="2"/>
  <c r="K13" i="2"/>
  <c r="K62" i="1"/>
  <c r="K61" i="1"/>
  <c r="K60" i="1"/>
  <c r="K59" i="1"/>
  <c r="K58" i="1"/>
  <c r="K57" i="1"/>
  <c r="K56" i="1"/>
  <c r="K55" i="1"/>
  <c r="K54" i="1"/>
  <c r="K53" i="1"/>
  <c r="K52" i="1"/>
  <c r="K51" i="1"/>
  <c r="K43" i="1"/>
  <c r="M2" i="3"/>
  <c r="M3" i="3" s="1"/>
  <c r="M4" i="3" s="1"/>
  <c r="M5" i="3" s="1"/>
  <c r="M6" i="3" s="1"/>
  <c r="M7" i="3" s="1"/>
  <c r="J2" i="3"/>
  <c r="I32" i="3"/>
  <c r="I33" i="3" s="1"/>
  <c r="I30" i="3"/>
  <c r="I31" i="3" s="1"/>
  <c r="I28" i="3"/>
  <c r="I26" i="3"/>
  <c r="I27" i="3" s="1"/>
  <c r="I24" i="3"/>
  <c r="I22" i="3"/>
  <c r="I23" i="3" s="1"/>
  <c r="I20" i="3"/>
  <c r="I21" i="3" s="1"/>
  <c r="I18" i="3"/>
  <c r="I19" i="3" s="1"/>
  <c r="I25" i="3"/>
  <c r="I29" i="3"/>
  <c r="I16" i="3"/>
  <c r="I17" i="3" s="1"/>
  <c r="I14" i="3"/>
  <c r="I15" i="3" s="1"/>
  <c r="I12" i="3"/>
  <c r="I13" i="3" s="1"/>
  <c r="I10" i="3"/>
  <c r="I11" i="3" s="1"/>
  <c r="I8" i="3"/>
  <c r="I9" i="3" s="1"/>
  <c r="I6" i="3"/>
  <c r="I7" i="3" s="1"/>
  <c r="I4" i="3"/>
  <c r="I5" i="3" s="1"/>
  <c r="I2" i="3"/>
  <c r="I3" i="3" s="1"/>
  <c r="J3" i="3"/>
  <c r="I1" i="3"/>
  <c r="F2" i="3"/>
  <c r="K38" i="1"/>
  <c r="K39" i="1"/>
  <c r="K40" i="1"/>
  <c r="K41" i="1"/>
  <c r="K42" i="1"/>
  <c r="K44" i="1"/>
  <c r="K45" i="1"/>
  <c r="K46" i="1"/>
  <c r="K47" i="1"/>
  <c r="K48" i="1"/>
  <c r="K49" i="1"/>
  <c r="K50" i="1"/>
  <c r="K31" i="1"/>
  <c r="K32" i="1"/>
  <c r="K33" i="1"/>
  <c r="K34" i="1"/>
  <c r="K35" i="1"/>
  <c r="K36" i="1"/>
  <c r="K37" i="1"/>
  <c r="K3" i="2"/>
  <c r="K4" i="2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K2" i="2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4" i="1"/>
  <c r="K3" i="1"/>
  <c r="K5" i="1"/>
  <c r="K6" i="1"/>
  <c r="K7" i="1"/>
  <c r="K8" i="1"/>
  <c r="K26" i="1"/>
  <c r="K27" i="1"/>
  <c r="K28" i="1"/>
  <c r="K29" i="1"/>
  <c r="K30" i="1"/>
  <c r="G2" i="2"/>
  <c r="G2" i="1"/>
  <c r="K2" i="1"/>
  <c r="L2" i="1"/>
  <c r="L3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M8" i="3" l="1"/>
  <c r="J4" i="3"/>
  <c r="L26" i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" i="1"/>
  <c r="L44" i="1" l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43" i="1"/>
  <c r="M9" i="3"/>
  <c r="M10" i="3" s="1"/>
  <c r="J5" i="3"/>
  <c r="J6" i="3" s="1"/>
  <c r="M11" i="3" l="1"/>
  <c r="M12" i="3" s="1"/>
  <c r="J7" i="3"/>
  <c r="J8" i="3" s="1"/>
  <c r="M13" i="3" l="1"/>
  <c r="M14" i="3" s="1"/>
  <c r="J9" i="3"/>
  <c r="J10" i="3" s="1"/>
  <c r="M15" i="3" l="1"/>
  <c r="M16" i="3" s="1"/>
  <c r="J11" i="3"/>
  <c r="J12" i="3" s="1"/>
  <c r="J13" i="3" s="1"/>
  <c r="J14" i="3" s="1"/>
  <c r="J15" i="3" s="1"/>
  <c r="J16" i="3" s="1"/>
  <c r="M17" i="3" l="1"/>
  <c r="M18" i="3" s="1"/>
  <c r="J17" i="3"/>
  <c r="J18" i="3" s="1"/>
  <c r="M19" i="3" l="1"/>
  <c r="M20" i="3" s="1"/>
  <c r="J19" i="3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M21" i="3" l="1"/>
  <c r="M22" i="3" s="1"/>
  <c r="M23" i="3" l="1"/>
  <c r="M24" i="3" s="1"/>
  <c r="M25" i="3" l="1"/>
  <c r="M26" i="3" s="1"/>
  <c r="M27" i="3" l="1"/>
  <c r="M28" i="3" s="1"/>
  <c r="M29" i="3" l="1"/>
  <c r="M30" i="3" s="1"/>
  <c r="M31" i="3" s="1"/>
  <c r="M32" i="3" s="1"/>
  <c r="M33" i="3" l="1"/>
</calcChain>
</file>

<file path=xl/sharedStrings.xml><?xml version="1.0" encoding="utf-8"?>
<sst xmlns="http://schemas.openxmlformats.org/spreadsheetml/2006/main" count="133" uniqueCount="101">
  <si>
    <t>Størrelse af task (t)</t>
  </si>
  <si>
    <t>dato</t>
  </si>
  <si>
    <t>IGNORE</t>
  </si>
  <si>
    <t>start</t>
  </si>
  <si>
    <t>slut</t>
  </si>
  <si>
    <t>Antal dage i processen</t>
  </si>
  <si>
    <t>Rapport -taskname</t>
  </si>
  <si>
    <t>Program - taskname</t>
  </si>
  <si>
    <t>Wallets interface</t>
  </si>
  <si>
    <t>Login + Signup</t>
  </si>
  <si>
    <t>Clickableprototype</t>
  </si>
  <si>
    <t>Main UI</t>
  </si>
  <si>
    <t>Database - Check for matchende bruger</t>
  </si>
  <si>
    <t>Hookup - Signup</t>
  </si>
  <si>
    <t>Hookup - Login</t>
  </si>
  <si>
    <t>Database - Signup</t>
  </si>
  <si>
    <t>Database - Login</t>
  </si>
  <si>
    <t>Class diagram - Iteration 1</t>
  </si>
  <si>
    <t>ERD - Iteration 1</t>
  </si>
  <si>
    <t xml:space="preserve">Database - Opret vare </t>
  </si>
  <si>
    <t>Profile + Settings UI</t>
  </si>
  <si>
    <t>Main + categories</t>
  </si>
  <si>
    <t>Profil interface med settings</t>
  </si>
  <si>
    <t>Dataindsættelse vare</t>
  </si>
  <si>
    <t>Database opret vare</t>
  </si>
  <si>
    <t>Start dag</t>
  </si>
  <si>
    <t>start dag</t>
  </si>
  <si>
    <t>Database profil</t>
  </si>
  <si>
    <t>Lovgivning</t>
  </si>
  <si>
    <t>Database main</t>
  </si>
  <si>
    <t>Algoritme vareforslag</t>
  </si>
  <si>
    <t>UI Medarbejder forside med newsfeed</t>
  </si>
  <si>
    <t>UI Check out interface med kurv</t>
  </si>
  <si>
    <t>Vareoversigt</t>
  </si>
  <si>
    <t>Search funktion</t>
  </si>
  <si>
    <t>indsæt billeder</t>
  </si>
  <si>
    <t>Main</t>
  </si>
  <si>
    <t>Kundeforside med oversigt over kategorier</t>
  </si>
  <si>
    <t>UI vagtplan interface</t>
  </si>
  <si>
    <t>Dage</t>
  </si>
  <si>
    <t>moduler på given dag</t>
  </si>
  <si>
    <t>opdateret burndown</t>
  </si>
  <si>
    <t>Database hent vare</t>
  </si>
  <si>
    <t>Inbox m. beskeder</t>
  </si>
  <si>
    <t>Tidligere vagter</t>
  </si>
  <si>
    <t>Kontaktinformation m. settings</t>
  </si>
  <si>
    <t>profil</t>
  </si>
  <si>
    <t>Database algortime kald</t>
  </si>
  <si>
    <t>Database indkøbskurv</t>
  </si>
  <si>
    <t>Indkøbskurv</t>
  </si>
  <si>
    <t xml:space="preserve">UI Check ud </t>
  </si>
  <si>
    <t>Settings</t>
  </si>
  <si>
    <t>Vare information</t>
  </si>
  <si>
    <t>Database wallet</t>
  </si>
  <si>
    <t>Database check ud</t>
  </si>
  <si>
    <t>Opret kort</t>
  </si>
  <si>
    <t>Gemte kurv</t>
  </si>
  <si>
    <t>Database gemte kurv</t>
  </si>
  <si>
    <t>Check ud</t>
  </si>
  <si>
    <t>Wallet</t>
  </si>
  <si>
    <t>Dataindsættelse indkøbskurv</t>
  </si>
  <si>
    <t>Typegrafi</t>
  </si>
  <si>
    <t>Farver</t>
  </si>
  <si>
    <t xml:space="preserve">Produktnavn </t>
  </si>
  <si>
    <t>Brugerundersøgelse</t>
  </si>
  <si>
    <t>Problemanalyse</t>
  </si>
  <si>
    <t>Indledning</t>
  </si>
  <si>
    <t>Problemtræ</t>
  </si>
  <si>
    <t>Problemformulering</t>
  </si>
  <si>
    <t>Brainstorm</t>
  </si>
  <si>
    <t>Nytteværdi</t>
  </si>
  <si>
    <t>Krav og PvX</t>
  </si>
  <si>
    <t>hårde krav</t>
  </si>
  <si>
    <t>bløde krav</t>
  </si>
  <si>
    <t>Målgruppeanalyse</t>
  </si>
  <si>
    <t>arbejdstegninger</t>
  </si>
  <si>
    <t>prototype</t>
  </si>
  <si>
    <t>ændringer</t>
  </si>
  <si>
    <t>afleverede dokumenter</t>
  </si>
  <si>
    <t>Progression</t>
  </si>
  <si>
    <t>roller</t>
  </si>
  <si>
    <t>it sikkerhed</t>
  </si>
  <si>
    <t>User journey</t>
  </si>
  <si>
    <t>valg af teknologier</t>
  </si>
  <si>
    <t>implementation af produktet</t>
  </si>
  <si>
    <t>teknisk dokumentation</t>
  </si>
  <si>
    <t>klassdiagram</t>
  </si>
  <si>
    <t>ERD</t>
  </si>
  <si>
    <t>brugertest af endeligt produkt</t>
  </si>
  <si>
    <t>Evaluering</t>
  </si>
  <si>
    <t>teknologianalyse</t>
  </si>
  <si>
    <t>Vurdering</t>
  </si>
  <si>
    <t>Konklusion</t>
  </si>
  <si>
    <t>konkurrentanalyse</t>
  </si>
  <si>
    <t>tid arbejdet</t>
  </si>
  <si>
    <t>vagt</t>
  </si>
  <si>
    <t>skriv meddelese</t>
  </si>
  <si>
    <t>lav vagtplan</t>
  </si>
  <si>
    <t>security method</t>
  </si>
  <si>
    <t>hovsa</t>
  </si>
  <si>
    <t>iteration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</si>
</sst>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Jungersen/DDU-Eksamensprojekt/issues/3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6"/>
  <sheetViews>
    <sheetView topLeftCell="A46" workbookViewId="0">
      <selection activeCell="K76" sqref="K76"/>
    </sheetView>
  </sheetViews>
  <sheetFormatPr defaultRowHeight="14.25" x14ac:dyDescent="0.45"/>
  <cols>
    <col min="1" max="1" width="33.19921875" customWidth="1"/>
    <col min="2" max="2" width="18" bestFit="1" customWidth="1"/>
    <col min="3" max="3" width="10.19921875" bestFit="1" customWidth="1"/>
    <col min="6" max="6" width="10.33203125" bestFit="1" customWidth="1"/>
    <col min="8" max="8" width="10.33203125" bestFit="1" customWidth="1"/>
  </cols>
  <sheetData>
    <row r="1" spans="1:12" x14ac:dyDescent="0.45">
      <c r="A1" t="s">
        <v>7</v>
      </c>
      <c r="B1" t="s">
        <v>0</v>
      </c>
      <c r="C1" t="s">
        <v>1</v>
      </c>
      <c r="E1" t="s">
        <v>3</v>
      </c>
      <c r="F1" s="1">
        <v>44642</v>
      </c>
      <c r="G1" t="s">
        <v>4</v>
      </c>
      <c r="H1" s="1">
        <v>44696</v>
      </c>
      <c r="J1" t="s">
        <v>2</v>
      </c>
      <c r="K1">
        <v>0</v>
      </c>
      <c r="L1">
        <v>197</v>
      </c>
    </row>
    <row r="2" spans="1:12" x14ac:dyDescent="0.45">
      <c r="B2">
        <v>2</v>
      </c>
      <c r="C2" s="1">
        <v>44642</v>
      </c>
      <c r="E2" s="6" t="s">
        <v>5</v>
      </c>
      <c r="F2" s="6"/>
      <c r="G2">
        <f>DAYS360(F1,H1)</f>
        <v>53</v>
      </c>
      <c r="K2">
        <f>IF(C2&lt;&gt;0,DAYS360($F$1,C2),0)</f>
        <v>0</v>
      </c>
      <c r="L2">
        <f>L1-B2</f>
        <v>195</v>
      </c>
    </row>
    <row r="3" spans="1:12" x14ac:dyDescent="0.45">
      <c r="B3">
        <v>1.5</v>
      </c>
      <c r="C3" s="1">
        <v>44642</v>
      </c>
      <c r="K3">
        <f t="shared" ref="K3:K30" si="0">IF(C3&lt;&gt;0,DAYS360($F$1,C3),0)</f>
        <v>0</v>
      </c>
      <c r="L3">
        <f>L2-B3</f>
        <v>193.5</v>
      </c>
    </row>
    <row r="4" spans="1:12" x14ac:dyDescent="0.45">
      <c r="A4" t="s">
        <v>25</v>
      </c>
      <c r="B4">
        <v>0</v>
      </c>
      <c r="C4" s="1">
        <v>44643</v>
      </c>
      <c r="K4">
        <f t="shared" ref="K4" si="1">IF(C4&lt;&gt;0,DAYS360($F$1,C4),0)</f>
        <v>1</v>
      </c>
      <c r="L4">
        <f>L3-B4</f>
        <v>193.5</v>
      </c>
    </row>
    <row r="5" spans="1:12" x14ac:dyDescent="0.45">
      <c r="A5" t="s">
        <v>10</v>
      </c>
      <c r="B5">
        <v>3</v>
      </c>
      <c r="C5" s="1">
        <v>44643</v>
      </c>
      <c r="K5">
        <f t="shared" si="0"/>
        <v>1</v>
      </c>
      <c r="L5">
        <f>L3-B5</f>
        <v>190.5</v>
      </c>
    </row>
    <row r="6" spans="1:12" x14ac:dyDescent="0.45">
      <c r="A6" t="s">
        <v>12</v>
      </c>
      <c r="B6">
        <v>0.08</v>
      </c>
      <c r="C6" s="1">
        <v>44643</v>
      </c>
      <c r="K6">
        <f t="shared" si="0"/>
        <v>1</v>
      </c>
      <c r="L6">
        <f t="shared" ref="L6:L30" si="2">L5-B6</f>
        <v>190.42</v>
      </c>
    </row>
    <row r="7" spans="1:12" x14ac:dyDescent="0.45">
      <c r="A7" t="s">
        <v>13</v>
      </c>
      <c r="B7">
        <v>0.83</v>
      </c>
      <c r="C7" s="1">
        <v>44643</v>
      </c>
      <c r="K7">
        <f t="shared" si="0"/>
        <v>1</v>
      </c>
      <c r="L7">
        <f t="shared" si="2"/>
        <v>189.58999999999997</v>
      </c>
    </row>
    <row r="8" spans="1:12" x14ac:dyDescent="0.45">
      <c r="A8" t="s">
        <v>14</v>
      </c>
      <c r="B8">
        <v>0.52</v>
      </c>
      <c r="C8" s="1">
        <v>44643</v>
      </c>
      <c r="K8">
        <f t="shared" si="0"/>
        <v>1</v>
      </c>
      <c r="L8">
        <f t="shared" si="2"/>
        <v>189.06999999999996</v>
      </c>
    </row>
    <row r="9" spans="1:12" x14ac:dyDescent="0.45">
      <c r="A9" t="s">
        <v>15</v>
      </c>
      <c r="B9">
        <v>0.12</v>
      </c>
      <c r="C9" s="1">
        <v>44643</v>
      </c>
      <c r="K9">
        <f t="shared" ref="K9:K25" si="3">IF(C9&lt;&gt;0,DAYS360($F$1,C9),0)</f>
        <v>1</v>
      </c>
      <c r="L9">
        <f t="shared" ref="L9:L25" si="4">L8-B9</f>
        <v>188.94999999999996</v>
      </c>
    </row>
    <row r="10" spans="1:12" x14ac:dyDescent="0.45">
      <c r="A10" t="s">
        <v>25</v>
      </c>
      <c r="B10">
        <v>0</v>
      </c>
      <c r="C10" s="1">
        <v>44650</v>
      </c>
      <c r="K10">
        <f t="shared" si="3"/>
        <v>8</v>
      </c>
      <c r="L10">
        <f t="shared" si="4"/>
        <v>188.94999999999996</v>
      </c>
    </row>
    <row r="11" spans="1:12" x14ac:dyDescent="0.45">
      <c r="A11" t="s">
        <v>16</v>
      </c>
      <c r="B11">
        <v>0.17</v>
      </c>
      <c r="C11" s="1">
        <v>44650</v>
      </c>
      <c r="K11">
        <f t="shared" si="3"/>
        <v>8</v>
      </c>
      <c r="L11">
        <f t="shared" si="4"/>
        <v>188.77999999999997</v>
      </c>
    </row>
    <row r="12" spans="1:12" x14ac:dyDescent="0.45">
      <c r="A12" t="s">
        <v>17</v>
      </c>
      <c r="B12">
        <v>0.5</v>
      </c>
      <c r="C12" s="1">
        <v>44650</v>
      </c>
      <c r="K12">
        <f t="shared" si="3"/>
        <v>8</v>
      </c>
      <c r="L12">
        <f t="shared" si="4"/>
        <v>188.27999999999997</v>
      </c>
    </row>
    <row r="13" spans="1:12" x14ac:dyDescent="0.45">
      <c r="A13" t="s">
        <v>18</v>
      </c>
      <c r="B13">
        <v>0.5</v>
      </c>
      <c r="C13" s="1">
        <v>44650</v>
      </c>
      <c r="K13">
        <f t="shared" si="3"/>
        <v>8</v>
      </c>
      <c r="L13">
        <f t="shared" si="4"/>
        <v>187.77999999999997</v>
      </c>
    </row>
    <row r="14" spans="1:12" x14ac:dyDescent="0.45">
      <c r="A14" t="s">
        <v>19</v>
      </c>
      <c r="B14">
        <v>4.0999999999999996</v>
      </c>
      <c r="C14" s="1">
        <v>44650</v>
      </c>
      <c r="K14">
        <f t="shared" si="3"/>
        <v>8</v>
      </c>
      <c r="L14">
        <f t="shared" si="4"/>
        <v>183.67999999999998</v>
      </c>
    </row>
    <row r="15" spans="1:12" x14ac:dyDescent="0.45">
      <c r="A15" t="s">
        <v>9</v>
      </c>
      <c r="B15">
        <v>2.2000000000000002</v>
      </c>
      <c r="C15" s="1">
        <v>44650</v>
      </c>
      <c r="K15">
        <f t="shared" si="3"/>
        <v>8</v>
      </c>
      <c r="L15">
        <f t="shared" si="4"/>
        <v>181.48</v>
      </c>
    </row>
    <row r="16" spans="1:12" x14ac:dyDescent="0.45">
      <c r="A16" t="s">
        <v>8</v>
      </c>
      <c r="B16">
        <v>4.8</v>
      </c>
      <c r="C16" s="1">
        <v>44650</v>
      </c>
      <c r="K16">
        <f t="shared" si="3"/>
        <v>8</v>
      </c>
      <c r="L16">
        <f t="shared" si="4"/>
        <v>176.67999999999998</v>
      </c>
    </row>
    <row r="17" spans="1:12" x14ac:dyDescent="0.45">
      <c r="A17" t="s">
        <v>25</v>
      </c>
      <c r="B17">
        <v>0</v>
      </c>
      <c r="C17" s="1">
        <v>44656</v>
      </c>
      <c r="K17">
        <f t="shared" si="3"/>
        <v>13</v>
      </c>
      <c r="L17">
        <f t="shared" si="4"/>
        <v>176.67999999999998</v>
      </c>
    </row>
    <row r="18" spans="1:12" x14ac:dyDescent="0.45">
      <c r="A18" t="s">
        <v>11</v>
      </c>
      <c r="B18">
        <v>4</v>
      </c>
      <c r="C18" s="1">
        <v>44656</v>
      </c>
      <c r="K18">
        <f t="shared" si="3"/>
        <v>13</v>
      </c>
      <c r="L18">
        <f t="shared" si="4"/>
        <v>172.67999999999998</v>
      </c>
    </row>
    <row r="19" spans="1:12" x14ac:dyDescent="0.45">
      <c r="A19" t="s">
        <v>20</v>
      </c>
      <c r="B19">
        <v>6</v>
      </c>
      <c r="C19" s="1">
        <v>44656</v>
      </c>
      <c r="K19">
        <f t="shared" si="3"/>
        <v>13</v>
      </c>
      <c r="L19">
        <f t="shared" si="4"/>
        <v>166.67999999999998</v>
      </c>
    </row>
    <row r="20" spans="1:12" x14ac:dyDescent="0.45">
      <c r="A20" t="s">
        <v>25</v>
      </c>
      <c r="B20">
        <v>0</v>
      </c>
      <c r="C20" s="1">
        <v>44657</v>
      </c>
      <c r="K20">
        <f t="shared" si="3"/>
        <v>14</v>
      </c>
      <c r="L20">
        <f t="shared" si="4"/>
        <v>166.67999999999998</v>
      </c>
    </row>
    <row r="21" spans="1:12" x14ac:dyDescent="0.45">
      <c r="A21" t="s">
        <v>21</v>
      </c>
      <c r="B21">
        <v>3</v>
      </c>
      <c r="C21" s="1">
        <v>44657</v>
      </c>
      <c r="K21">
        <f t="shared" si="3"/>
        <v>14</v>
      </c>
      <c r="L21">
        <f t="shared" si="4"/>
        <v>163.67999999999998</v>
      </c>
    </row>
    <row r="22" spans="1:12" x14ac:dyDescent="0.45">
      <c r="A22" t="s">
        <v>22</v>
      </c>
      <c r="B22">
        <v>6</v>
      </c>
      <c r="C22" s="1">
        <v>44657</v>
      </c>
      <c r="K22">
        <f t="shared" si="3"/>
        <v>14</v>
      </c>
      <c r="L22">
        <f t="shared" si="4"/>
        <v>157.67999999999998</v>
      </c>
    </row>
    <row r="23" spans="1:12" x14ac:dyDescent="0.45">
      <c r="A23" t="s">
        <v>23</v>
      </c>
      <c r="B23">
        <v>4.2</v>
      </c>
      <c r="C23" s="1">
        <v>44657</v>
      </c>
      <c r="K23">
        <f t="shared" si="3"/>
        <v>14</v>
      </c>
      <c r="L23">
        <f t="shared" si="4"/>
        <v>153.47999999999999</v>
      </c>
    </row>
    <row r="24" spans="1:12" x14ac:dyDescent="0.45">
      <c r="A24" t="s">
        <v>25</v>
      </c>
      <c r="B24">
        <v>0</v>
      </c>
      <c r="C24" s="1">
        <v>44680</v>
      </c>
      <c r="K24">
        <f t="shared" si="3"/>
        <v>37</v>
      </c>
      <c r="L24">
        <f t="shared" si="4"/>
        <v>153.47999999999999</v>
      </c>
    </row>
    <row r="25" spans="1:12" ht="15.75" x14ac:dyDescent="0.5">
      <c r="A25" t="s">
        <v>24</v>
      </c>
      <c r="B25" s="2">
        <v>4.0999999999999996</v>
      </c>
      <c r="C25" s="1">
        <v>44680</v>
      </c>
      <c r="K25">
        <f t="shared" si="3"/>
        <v>37</v>
      </c>
      <c r="L25">
        <f t="shared" si="4"/>
        <v>149.38</v>
      </c>
    </row>
    <row r="26" spans="1:12" x14ac:dyDescent="0.45">
      <c r="A26" t="s">
        <v>25</v>
      </c>
      <c r="B26">
        <v>0</v>
      </c>
      <c r="C26" s="1">
        <v>44685</v>
      </c>
      <c r="K26">
        <f t="shared" si="0"/>
        <v>42</v>
      </c>
      <c r="L26">
        <f t="shared" si="2"/>
        <v>149.38</v>
      </c>
    </row>
    <row r="27" spans="1:12" x14ac:dyDescent="0.45">
      <c r="A27" t="s">
        <v>27</v>
      </c>
      <c r="B27">
        <v>0.26</v>
      </c>
      <c r="C27" s="1">
        <v>44685</v>
      </c>
      <c r="K27">
        <f t="shared" si="0"/>
        <v>42</v>
      </c>
      <c r="L27">
        <f t="shared" si="2"/>
        <v>149.12</v>
      </c>
    </row>
    <row r="28" spans="1:12" x14ac:dyDescent="0.45">
      <c r="A28" t="s">
        <v>29</v>
      </c>
      <c r="B28">
        <v>4.2</v>
      </c>
      <c r="C28" s="1">
        <v>44685</v>
      </c>
      <c r="K28">
        <f t="shared" si="0"/>
        <v>42</v>
      </c>
      <c r="L28">
        <f t="shared" si="2"/>
        <v>144.92000000000002</v>
      </c>
    </row>
    <row r="29" spans="1:12" x14ac:dyDescent="0.45">
      <c r="A29" t="s">
        <v>30</v>
      </c>
      <c r="B29">
        <v>10.199999999999999</v>
      </c>
      <c r="C29" s="1">
        <v>44685</v>
      </c>
      <c r="K29">
        <f t="shared" si="0"/>
        <v>42</v>
      </c>
      <c r="L29">
        <f t="shared" si="2"/>
        <v>134.72000000000003</v>
      </c>
    </row>
    <row r="30" spans="1:12" x14ac:dyDescent="0.45">
      <c r="A30" t="s">
        <v>32</v>
      </c>
      <c r="B30">
        <v>6</v>
      </c>
      <c r="C30" s="1">
        <v>44685</v>
      </c>
      <c r="K30">
        <f t="shared" si="0"/>
        <v>42</v>
      </c>
      <c r="L30">
        <f t="shared" si="2"/>
        <v>128.72000000000003</v>
      </c>
    </row>
    <row r="31" spans="1:12" x14ac:dyDescent="0.45">
      <c r="A31" t="s">
        <v>31</v>
      </c>
      <c r="B31">
        <v>4.8</v>
      </c>
      <c r="C31" s="1">
        <v>44685</v>
      </c>
      <c r="K31">
        <f t="shared" ref="K31:K37" si="5">IF(C31&lt;&gt;0,DAYS360($F$1,C31),0)</f>
        <v>42</v>
      </c>
      <c r="L31">
        <f t="shared" ref="L31:L37" si="6">L30-B31</f>
        <v>123.92000000000003</v>
      </c>
    </row>
    <row r="32" spans="1:12" x14ac:dyDescent="0.45">
      <c r="A32" t="s">
        <v>25</v>
      </c>
      <c r="B32">
        <v>0</v>
      </c>
      <c r="C32" s="1">
        <v>44690</v>
      </c>
      <c r="K32">
        <f t="shared" si="5"/>
        <v>47</v>
      </c>
      <c r="L32">
        <f t="shared" si="6"/>
        <v>123.92000000000003</v>
      </c>
    </row>
    <row r="33" spans="1:12" x14ac:dyDescent="0.45">
      <c r="A33" t="s">
        <v>33</v>
      </c>
      <c r="B33">
        <v>3.1</v>
      </c>
      <c r="C33" s="1">
        <v>44690</v>
      </c>
      <c r="K33">
        <f t="shared" si="5"/>
        <v>47</v>
      </c>
      <c r="L33">
        <f t="shared" si="6"/>
        <v>120.82000000000004</v>
      </c>
    </row>
    <row r="34" spans="1:12" x14ac:dyDescent="0.45">
      <c r="A34" t="s">
        <v>34</v>
      </c>
      <c r="B34">
        <v>1.9</v>
      </c>
      <c r="C34" s="1">
        <v>44690</v>
      </c>
      <c r="K34">
        <f t="shared" si="5"/>
        <v>47</v>
      </c>
      <c r="L34">
        <f t="shared" si="6"/>
        <v>118.92000000000003</v>
      </c>
    </row>
    <row r="35" spans="1:12" ht="15.75" x14ac:dyDescent="0.5">
      <c r="A35" t="s">
        <v>35</v>
      </c>
      <c r="B35" s="2">
        <v>0.32</v>
      </c>
      <c r="C35" s="1">
        <v>44690</v>
      </c>
      <c r="K35">
        <f t="shared" si="5"/>
        <v>47</v>
      </c>
      <c r="L35">
        <f t="shared" si="6"/>
        <v>118.60000000000004</v>
      </c>
    </row>
    <row r="36" spans="1:12" x14ac:dyDescent="0.45">
      <c r="A36" t="s">
        <v>36</v>
      </c>
      <c r="B36">
        <v>2.5499999999999998</v>
      </c>
      <c r="C36" s="1">
        <v>44690</v>
      </c>
      <c r="K36">
        <f t="shared" si="5"/>
        <v>47</v>
      </c>
      <c r="L36">
        <f t="shared" si="6"/>
        <v>116.05000000000004</v>
      </c>
    </row>
    <row r="37" spans="1:12" x14ac:dyDescent="0.45">
      <c r="A37" t="s">
        <v>37</v>
      </c>
      <c r="B37">
        <v>3</v>
      </c>
      <c r="C37" s="1">
        <v>44690</v>
      </c>
      <c r="K37">
        <f t="shared" si="5"/>
        <v>47</v>
      </c>
      <c r="L37">
        <f t="shared" si="6"/>
        <v>113.05000000000004</v>
      </c>
    </row>
    <row r="38" spans="1:12" x14ac:dyDescent="0.45">
      <c r="A38" t="s">
        <v>27</v>
      </c>
      <c r="B38">
        <v>0.26</v>
      </c>
      <c r="C38" s="1">
        <v>44690</v>
      </c>
      <c r="K38">
        <f t="shared" ref="K38:K62" si="7">IF(C38&lt;&gt;0,DAYS360($F$1,C38),0)</f>
        <v>47</v>
      </c>
      <c r="L38">
        <f t="shared" ref="L38:L62" si="8">L37-B38</f>
        <v>112.79000000000003</v>
      </c>
    </row>
    <row r="39" spans="1:12" x14ac:dyDescent="0.45">
      <c r="A39" t="s">
        <v>29</v>
      </c>
      <c r="B39">
        <v>0.65</v>
      </c>
      <c r="C39" s="1">
        <v>44690</v>
      </c>
      <c r="K39">
        <f t="shared" si="7"/>
        <v>47</v>
      </c>
      <c r="L39">
        <f t="shared" si="8"/>
        <v>112.14000000000003</v>
      </c>
    </row>
    <row r="40" spans="1:12" x14ac:dyDescent="0.45">
      <c r="A40" t="s">
        <v>38</v>
      </c>
      <c r="B40">
        <v>7.2</v>
      </c>
      <c r="C40" s="1">
        <v>44690</v>
      </c>
      <c r="K40">
        <f t="shared" si="7"/>
        <v>47</v>
      </c>
      <c r="L40">
        <f t="shared" si="8"/>
        <v>104.94000000000003</v>
      </c>
    </row>
    <row r="41" spans="1:12" x14ac:dyDescent="0.45">
      <c r="A41" t="s">
        <v>41</v>
      </c>
      <c r="B41">
        <v>2</v>
      </c>
      <c r="C41" s="1">
        <v>44690</v>
      </c>
      <c r="K41">
        <f t="shared" si="7"/>
        <v>47</v>
      </c>
      <c r="L41">
        <f t="shared" si="8"/>
        <v>102.94000000000003</v>
      </c>
    </row>
    <row r="42" spans="1:12" x14ac:dyDescent="0.45">
      <c r="A42" t="s">
        <v>42</v>
      </c>
      <c r="B42">
        <v>0.16</v>
      </c>
      <c r="C42" s="1">
        <v>44690</v>
      </c>
      <c r="K42">
        <f t="shared" si="7"/>
        <v>47</v>
      </c>
      <c r="L42">
        <f t="shared" si="8"/>
        <v>102.78000000000003</v>
      </c>
    </row>
    <row r="43" spans="1:12" x14ac:dyDescent="0.45">
      <c r="A43" t="s">
        <v>25</v>
      </c>
      <c r="B43">
        <v>0</v>
      </c>
      <c r="C43" s="1">
        <v>44691</v>
      </c>
      <c r="K43">
        <f t="shared" ref="K43" si="9">IF(C43&lt;&gt;0,DAYS360($F$1,C43),0)</f>
        <v>48</v>
      </c>
      <c r="L43">
        <f t="shared" ref="L43" si="10">L42-B43</f>
        <v>102.78000000000003</v>
      </c>
    </row>
    <row r="44" spans="1:12" x14ac:dyDescent="0.45">
      <c r="A44" t="s">
        <v>43</v>
      </c>
      <c r="B44">
        <v>8.4</v>
      </c>
      <c r="C44" s="1">
        <v>44691</v>
      </c>
      <c r="K44">
        <f>IF(C44&lt;&gt;0,DAYS360($F$1,C44),0)</f>
        <v>48</v>
      </c>
      <c r="L44">
        <f>L42-B44</f>
        <v>94.380000000000024</v>
      </c>
    </row>
    <row r="45" spans="1:12" x14ac:dyDescent="0.45">
      <c r="A45" t="s">
        <v>44</v>
      </c>
      <c r="B45">
        <v>4</v>
      </c>
      <c r="C45" s="1">
        <v>44691</v>
      </c>
      <c r="K45">
        <f>IF(C45&lt;&gt;0,DAYS360($F$1,C45),0)</f>
        <v>48</v>
      </c>
      <c r="L45">
        <f>L44-B45</f>
        <v>90.380000000000024</v>
      </c>
    </row>
    <row r="46" spans="1:12" x14ac:dyDescent="0.45">
      <c r="A46" t="s">
        <v>45</v>
      </c>
      <c r="B46">
        <v>7.2</v>
      </c>
      <c r="C46" s="1">
        <v>44691</v>
      </c>
      <c r="K46">
        <f>IF(C46&lt;&gt;0,DAYS360($F$1,C46),0)</f>
        <v>48</v>
      </c>
      <c r="L46">
        <f>L45-B46</f>
        <v>83.180000000000021</v>
      </c>
    </row>
    <row r="47" spans="1:12" x14ac:dyDescent="0.45">
      <c r="A47" t="s">
        <v>46</v>
      </c>
      <c r="B47">
        <v>0.26</v>
      </c>
      <c r="C47" s="1">
        <v>44691</v>
      </c>
      <c r="K47">
        <f>IF(C47&lt;&gt;0,DAYS360($F$1,C47),0)</f>
        <v>48</v>
      </c>
      <c r="L47">
        <f>L46-B47</f>
        <v>82.920000000000016</v>
      </c>
    </row>
    <row r="48" spans="1:12" x14ac:dyDescent="0.45">
      <c r="A48" t="s">
        <v>47</v>
      </c>
      <c r="B48">
        <v>0.8</v>
      </c>
      <c r="C48" s="1">
        <v>44691</v>
      </c>
      <c r="K48">
        <f>IF(C48&lt;&gt;0,DAYS360($F$1,C48),0)</f>
        <v>48</v>
      </c>
      <c r="L48">
        <f>L47-B48</f>
        <v>82.120000000000019</v>
      </c>
    </row>
    <row r="49" spans="1:12" x14ac:dyDescent="0.45">
      <c r="A49" t="s">
        <v>48</v>
      </c>
      <c r="B49">
        <v>0.25</v>
      </c>
      <c r="C49" s="1">
        <v>44691</v>
      </c>
      <c r="K49">
        <f t="shared" si="7"/>
        <v>48</v>
      </c>
      <c r="L49">
        <f t="shared" si="8"/>
        <v>81.870000000000019</v>
      </c>
    </row>
    <row r="50" spans="1:12" x14ac:dyDescent="0.45">
      <c r="A50" t="s">
        <v>25</v>
      </c>
      <c r="B50">
        <v>0</v>
      </c>
      <c r="C50" s="1">
        <v>44692</v>
      </c>
      <c r="K50">
        <f t="shared" si="7"/>
        <v>49</v>
      </c>
      <c r="L50">
        <f t="shared" si="8"/>
        <v>81.870000000000019</v>
      </c>
    </row>
    <row r="51" spans="1:12" x14ac:dyDescent="0.45">
      <c r="A51" t="s">
        <v>49</v>
      </c>
      <c r="B51">
        <v>0.25</v>
      </c>
      <c r="C51" s="1">
        <v>44692</v>
      </c>
      <c r="K51">
        <f t="shared" si="7"/>
        <v>49</v>
      </c>
      <c r="L51">
        <f t="shared" si="8"/>
        <v>81.620000000000019</v>
      </c>
    </row>
    <row r="52" spans="1:12" x14ac:dyDescent="0.45">
      <c r="A52" t="s">
        <v>50</v>
      </c>
      <c r="B52">
        <v>6</v>
      </c>
      <c r="C52" s="1">
        <v>44692</v>
      </c>
      <c r="K52">
        <f t="shared" si="7"/>
        <v>49</v>
      </c>
      <c r="L52">
        <f t="shared" si="8"/>
        <v>75.620000000000019</v>
      </c>
    </row>
    <row r="53" spans="1:12" x14ac:dyDescent="0.45">
      <c r="A53" t="s">
        <v>51</v>
      </c>
      <c r="B53">
        <v>0.55000000000000004</v>
      </c>
      <c r="C53" s="1">
        <v>44692</v>
      </c>
      <c r="K53">
        <f t="shared" si="7"/>
        <v>49</v>
      </c>
      <c r="L53">
        <f t="shared" si="8"/>
        <v>75.070000000000022</v>
      </c>
    </row>
    <row r="54" spans="1:12" x14ac:dyDescent="0.45">
      <c r="A54" t="s">
        <v>52</v>
      </c>
      <c r="B54">
        <v>2.0499999999999998</v>
      </c>
      <c r="C54" s="1">
        <v>44692</v>
      </c>
      <c r="K54">
        <f t="shared" si="7"/>
        <v>49</v>
      </c>
      <c r="L54">
        <f t="shared" si="8"/>
        <v>73.020000000000024</v>
      </c>
    </row>
    <row r="55" spans="1:12" x14ac:dyDescent="0.45">
      <c r="A55" t="s">
        <v>25</v>
      </c>
      <c r="B55">
        <v>0</v>
      </c>
      <c r="C55" s="1">
        <v>44693</v>
      </c>
      <c r="K55">
        <f t="shared" si="7"/>
        <v>50</v>
      </c>
      <c r="L55">
        <f t="shared" si="8"/>
        <v>73.020000000000024</v>
      </c>
    </row>
    <row r="56" spans="1:12" x14ac:dyDescent="0.45">
      <c r="A56" t="s">
        <v>53</v>
      </c>
      <c r="B56">
        <v>0.26</v>
      </c>
      <c r="C56" s="1">
        <v>44693</v>
      </c>
      <c r="K56">
        <f t="shared" si="7"/>
        <v>50</v>
      </c>
      <c r="L56">
        <f t="shared" si="8"/>
        <v>72.760000000000019</v>
      </c>
    </row>
    <row r="57" spans="1:12" x14ac:dyDescent="0.45">
      <c r="A57" t="s">
        <v>54</v>
      </c>
      <c r="B57">
        <v>0.6</v>
      </c>
      <c r="C57" s="1">
        <v>44693</v>
      </c>
      <c r="K57">
        <f t="shared" si="7"/>
        <v>50</v>
      </c>
      <c r="L57">
        <f t="shared" si="8"/>
        <v>72.160000000000025</v>
      </c>
    </row>
    <row r="58" spans="1:12" x14ac:dyDescent="0.45">
      <c r="A58" t="s">
        <v>55</v>
      </c>
      <c r="B58">
        <v>0.16</v>
      </c>
      <c r="C58" s="1">
        <v>44693</v>
      </c>
      <c r="K58">
        <f t="shared" si="7"/>
        <v>50</v>
      </c>
      <c r="L58">
        <f t="shared" si="8"/>
        <v>72.000000000000028</v>
      </c>
    </row>
    <row r="59" spans="1:12" x14ac:dyDescent="0.45">
      <c r="A59" t="s">
        <v>25</v>
      </c>
      <c r="B59">
        <v>0</v>
      </c>
      <c r="C59" s="1">
        <v>44694</v>
      </c>
      <c r="K59">
        <f t="shared" si="7"/>
        <v>51</v>
      </c>
      <c r="L59">
        <f t="shared" si="8"/>
        <v>72.000000000000028</v>
      </c>
    </row>
    <row r="60" spans="1:12" x14ac:dyDescent="0.45">
      <c r="A60" t="s">
        <v>56</v>
      </c>
      <c r="B60">
        <v>0.26</v>
      </c>
      <c r="C60" s="1">
        <v>44694</v>
      </c>
      <c r="K60">
        <f t="shared" si="7"/>
        <v>51</v>
      </c>
      <c r="L60">
        <f t="shared" si="8"/>
        <v>71.740000000000023</v>
      </c>
    </row>
    <row r="61" spans="1:12" x14ac:dyDescent="0.45">
      <c r="A61" t="s">
        <v>57</v>
      </c>
      <c r="B61">
        <v>0.26</v>
      </c>
      <c r="C61" s="1">
        <v>44694</v>
      </c>
      <c r="K61">
        <f t="shared" si="7"/>
        <v>51</v>
      </c>
      <c r="L61">
        <f t="shared" si="8"/>
        <v>71.480000000000018</v>
      </c>
    </row>
    <row r="62" spans="1:12" x14ac:dyDescent="0.45">
      <c r="A62" t="s">
        <v>58</v>
      </c>
      <c r="B62">
        <v>0.6</v>
      </c>
      <c r="C62" s="1">
        <v>44694</v>
      </c>
      <c r="K62">
        <f t="shared" si="7"/>
        <v>51</v>
      </c>
      <c r="L62">
        <f t="shared" si="8"/>
        <v>70.880000000000024</v>
      </c>
    </row>
    <row r="63" spans="1:12" x14ac:dyDescent="0.45">
      <c r="A63" t="s">
        <v>59</v>
      </c>
      <c r="B63">
        <v>0.6</v>
      </c>
      <c r="C63" s="1">
        <v>44694</v>
      </c>
      <c r="K63">
        <f t="shared" ref="K63:K76" si="11">IF(C63&lt;&gt;0,DAYS360($F$1,C63),0)</f>
        <v>51</v>
      </c>
      <c r="L63">
        <f t="shared" ref="L63:L76" si="12">L62-B63</f>
        <v>70.28000000000003</v>
      </c>
    </row>
    <row r="64" spans="1:12" x14ac:dyDescent="0.45">
      <c r="A64" t="s">
        <v>25</v>
      </c>
      <c r="B64">
        <v>0</v>
      </c>
      <c r="C64" s="1">
        <v>44695</v>
      </c>
      <c r="K64">
        <f t="shared" si="11"/>
        <v>52</v>
      </c>
      <c r="L64">
        <f t="shared" si="12"/>
        <v>70.28000000000003</v>
      </c>
    </row>
    <row r="65" spans="1:12" x14ac:dyDescent="0.45">
      <c r="A65" t="s">
        <v>60</v>
      </c>
      <c r="B65">
        <v>20.6</v>
      </c>
      <c r="C65" s="1">
        <v>44695</v>
      </c>
      <c r="K65">
        <f t="shared" si="11"/>
        <v>52</v>
      </c>
      <c r="L65">
        <f t="shared" si="12"/>
        <v>49.680000000000028</v>
      </c>
    </row>
    <row r="66" spans="1:12" x14ac:dyDescent="0.45">
      <c r="A66" s="4" t="s">
        <v>26</v>
      </c>
      <c r="B66" s="5">
        <v>0.2</v>
      </c>
      <c r="C66" s="1">
        <v>44696</v>
      </c>
      <c r="K66">
        <f t="shared" si="11"/>
        <v>53</v>
      </c>
      <c r="L66">
        <f t="shared" si="12"/>
        <v>49.480000000000025</v>
      </c>
    </row>
    <row r="67" spans="1:12" x14ac:dyDescent="0.45">
      <c r="A67" s="4" t="s">
        <v>94</v>
      </c>
      <c r="B67" s="5">
        <v>0.55000000000000004</v>
      </c>
      <c r="C67" s="1">
        <v>44696</v>
      </c>
      <c r="K67">
        <f t="shared" si="11"/>
        <v>53</v>
      </c>
      <c r="L67">
        <f t="shared" si="12"/>
        <v>48.930000000000028</v>
      </c>
    </row>
    <row r="68" spans="1:12" x14ac:dyDescent="0.45">
      <c r="A68" s="4" t="s">
        <v>95</v>
      </c>
      <c r="B68" s="5">
        <v>0.24</v>
      </c>
      <c r="C68" s="1">
        <v>44696</v>
      </c>
      <c r="K68">
        <f t="shared" si="11"/>
        <v>53</v>
      </c>
      <c r="L68">
        <f t="shared" si="12"/>
        <v>48.690000000000026</v>
      </c>
    </row>
    <row r="69" spans="1:12" x14ac:dyDescent="0.45">
      <c r="A69" s="4" t="s">
        <v>96</v>
      </c>
      <c r="B69" s="5">
        <v>0.75</v>
      </c>
      <c r="C69" s="1">
        <v>44696</v>
      </c>
      <c r="K69">
        <f t="shared" si="11"/>
        <v>53</v>
      </c>
      <c r="L69">
        <f t="shared" si="12"/>
        <v>47.940000000000026</v>
      </c>
    </row>
    <row r="70" spans="1:12" x14ac:dyDescent="0.45">
      <c r="A70" s="4" t="s">
        <v>97</v>
      </c>
      <c r="B70" s="5">
        <v>4.2</v>
      </c>
      <c r="C70" s="1">
        <v>44696</v>
      </c>
      <c r="K70">
        <f t="shared" si="11"/>
        <v>53</v>
      </c>
      <c r="L70">
        <f t="shared" si="12"/>
        <v>43.740000000000023</v>
      </c>
    </row>
    <row r="71" spans="1:12" x14ac:dyDescent="0.45">
      <c r="A71" s="4" t="s">
        <v>98</v>
      </c>
      <c r="B71" s="5">
        <v>0</v>
      </c>
      <c r="C71" s="1">
        <v>44696</v>
      </c>
      <c r="K71">
        <f t="shared" si="11"/>
        <v>53</v>
      </c>
      <c r="L71">
        <f t="shared" si="12"/>
        <v>43.740000000000023</v>
      </c>
    </row>
    <row r="72" spans="1:12" x14ac:dyDescent="0.45">
      <c r="A72" s="4" t="s">
        <v>99</v>
      </c>
      <c r="B72" s="5">
        <v>28.74</v>
      </c>
      <c r="C72" s="1">
        <v>44696</v>
      </c>
      <c r="K72">
        <f t="shared" si="11"/>
        <v>53</v>
      </c>
      <c r="L72">
        <f t="shared" si="12"/>
        <v>15.000000000000025</v>
      </c>
    </row>
    <row r="73" spans="1:12" x14ac:dyDescent="0.45">
      <c r="A73" s="4" t="s">
        <v>100</v>
      </c>
      <c r="B73" s="5">
        <v>15</v>
      </c>
      <c r="C73" s="1">
        <v>44696</v>
      </c>
      <c r="K73">
        <f t="shared" si="11"/>
        <v>53</v>
      </c>
      <c r="L73">
        <f t="shared" si="12"/>
        <v>2.4868995751603507E-14</v>
      </c>
    </row>
    <row r="74" spans="1:12" x14ac:dyDescent="0.45">
      <c r="C74" s="1">
        <v>44696</v>
      </c>
      <c r="K74">
        <f t="shared" si="11"/>
        <v>53</v>
      </c>
      <c r="L74">
        <f t="shared" si="12"/>
        <v>2.4868995751603507E-14</v>
      </c>
    </row>
    <row r="75" spans="1:12" x14ac:dyDescent="0.45">
      <c r="C75" s="1">
        <v>44696</v>
      </c>
      <c r="K75">
        <f t="shared" si="11"/>
        <v>53</v>
      </c>
      <c r="L75">
        <f t="shared" si="12"/>
        <v>2.4868995751603507E-14</v>
      </c>
    </row>
    <row r="76" spans="1:12" x14ac:dyDescent="0.45">
      <c r="K76">
        <f t="shared" si="11"/>
        <v>0</v>
      </c>
      <c r="L76">
        <f t="shared" si="12"/>
        <v>2.4868995751603507E-14</v>
      </c>
    </row>
  </sheetData>
  <mergeCells count="1">
    <mergeCell ref="E2:F2"/>
  </mergeCells>
  <hyperlinks>
    <hyperlink ref="A22" r:id="rId1" display="https://github.com/AJungersen/DDU-Eksamensprojekt/issues/38" xr:uid="{9788682B-3B73-490E-9B4D-71A3D4143237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15930-0AE6-44AB-AC1F-4E3A9117D17E}">
  <dimension ref="A1:L45"/>
  <sheetViews>
    <sheetView tabSelected="1" topLeftCell="A7" workbookViewId="0">
      <selection activeCell="B46" sqref="B46"/>
    </sheetView>
  </sheetViews>
  <sheetFormatPr defaultRowHeight="14.25" x14ac:dyDescent="0.45"/>
  <cols>
    <col min="1" max="1" width="24.6640625" bestFit="1" customWidth="1"/>
    <col min="3" max="3" width="10.1328125" bestFit="1" customWidth="1"/>
    <col min="6" max="6" width="10.33203125" bestFit="1" customWidth="1"/>
    <col min="8" max="8" width="10.33203125" bestFit="1" customWidth="1"/>
  </cols>
  <sheetData>
    <row r="1" spans="1:12" x14ac:dyDescent="0.45">
      <c r="A1" t="s">
        <v>6</v>
      </c>
      <c r="B1" t="s">
        <v>0</v>
      </c>
      <c r="C1" t="s">
        <v>1</v>
      </c>
      <c r="E1" t="s">
        <v>3</v>
      </c>
      <c r="F1" s="1">
        <v>44642</v>
      </c>
      <c r="G1" t="s">
        <v>4</v>
      </c>
      <c r="H1" s="1">
        <v>44696</v>
      </c>
      <c r="J1" t="s">
        <v>2</v>
      </c>
      <c r="K1">
        <v>0</v>
      </c>
      <c r="L1">
        <v>100</v>
      </c>
    </row>
    <row r="2" spans="1:12" x14ac:dyDescent="0.45">
      <c r="A2" t="s">
        <v>25</v>
      </c>
      <c r="B2">
        <v>0</v>
      </c>
      <c r="C2" s="1">
        <v>44650</v>
      </c>
      <c r="E2" s="6" t="s">
        <v>5</v>
      </c>
      <c r="F2" s="6"/>
      <c r="G2">
        <f>DAYS360(F1,H1)</f>
        <v>53</v>
      </c>
      <c r="K2">
        <f>IF(C2&lt;&gt;0,DAYS360($F$1,C2),0)</f>
        <v>8</v>
      </c>
      <c r="L2">
        <f>L1-B2</f>
        <v>100</v>
      </c>
    </row>
    <row r="3" spans="1:12" x14ac:dyDescent="0.45">
      <c r="A3" t="s">
        <v>67</v>
      </c>
      <c r="B3">
        <v>1.6</v>
      </c>
      <c r="C3" s="1">
        <v>44650</v>
      </c>
      <c r="E3" s="3"/>
      <c r="F3" s="3"/>
      <c r="K3">
        <f t="shared" ref="K3:K4" si="0">IF(C3&lt;&gt;0,DAYS360($F$1,C3),0)</f>
        <v>8</v>
      </c>
      <c r="L3">
        <f t="shared" ref="L3:L4" si="1">L2-B3</f>
        <v>98.4</v>
      </c>
    </row>
    <row r="4" spans="1:12" x14ac:dyDescent="0.45">
      <c r="A4" t="s">
        <v>25</v>
      </c>
      <c r="B4">
        <v>0</v>
      </c>
      <c r="C4" s="1">
        <v>44652</v>
      </c>
      <c r="K4">
        <f t="shared" si="0"/>
        <v>9</v>
      </c>
      <c r="L4">
        <f t="shared" si="1"/>
        <v>98.4</v>
      </c>
    </row>
    <row r="5" spans="1:12" x14ac:dyDescent="0.45">
      <c r="A5" t="s">
        <v>68</v>
      </c>
      <c r="B5">
        <v>0.95</v>
      </c>
      <c r="C5" s="1">
        <v>44652</v>
      </c>
      <c r="K5">
        <f t="shared" ref="K5:K13" si="2">IF(C5&lt;&gt;0,DAYS360($F$1,C5),0)</f>
        <v>9</v>
      </c>
      <c r="L5">
        <f t="shared" ref="L5:L13" si="3">L4-B5</f>
        <v>97.45</v>
      </c>
    </row>
    <row r="6" spans="1:12" x14ac:dyDescent="0.45">
      <c r="A6" t="s">
        <v>26</v>
      </c>
      <c r="B6">
        <v>0</v>
      </c>
      <c r="C6" s="1">
        <v>44656</v>
      </c>
      <c r="K6">
        <f t="shared" si="2"/>
        <v>13</v>
      </c>
      <c r="L6">
        <f t="shared" si="3"/>
        <v>97.45</v>
      </c>
    </row>
    <row r="7" spans="1:12" x14ac:dyDescent="0.45">
      <c r="A7" t="s">
        <v>65</v>
      </c>
      <c r="B7">
        <v>8.1999999999999993</v>
      </c>
      <c r="C7" s="1">
        <v>44656</v>
      </c>
      <c r="K7">
        <f t="shared" si="2"/>
        <v>13</v>
      </c>
      <c r="L7">
        <f t="shared" si="3"/>
        <v>89.25</v>
      </c>
    </row>
    <row r="8" spans="1:12" x14ac:dyDescent="0.45">
      <c r="A8" t="s">
        <v>66</v>
      </c>
      <c r="B8">
        <v>0.75</v>
      </c>
      <c r="C8" s="1">
        <v>44656</v>
      </c>
      <c r="K8">
        <f t="shared" si="2"/>
        <v>13</v>
      </c>
      <c r="L8">
        <f t="shared" si="3"/>
        <v>88.5</v>
      </c>
    </row>
    <row r="9" spans="1:12" x14ac:dyDescent="0.45">
      <c r="A9" t="s">
        <v>69</v>
      </c>
      <c r="B9">
        <v>2.0499999999999998</v>
      </c>
      <c r="C9" s="1">
        <v>44656</v>
      </c>
      <c r="K9">
        <f t="shared" si="2"/>
        <v>13</v>
      </c>
      <c r="L9">
        <f t="shared" si="3"/>
        <v>86.45</v>
      </c>
    </row>
    <row r="10" spans="1:12" x14ac:dyDescent="0.45">
      <c r="A10" t="s">
        <v>71</v>
      </c>
      <c r="B10">
        <v>2</v>
      </c>
      <c r="C10" s="1">
        <v>44656</v>
      </c>
      <c r="K10">
        <f t="shared" si="2"/>
        <v>13</v>
      </c>
      <c r="L10">
        <f t="shared" si="3"/>
        <v>84.45</v>
      </c>
    </row>
    <row r="11" spans="1:12" x14ac:dyDescent="0.45">
      <c r="A11" t="s">
        <v>70</v>
      </c>
      <c r="B11">
        <v>2.25</v>
      </c>
      <c r="C11" s="1">
        <v>44656</v>
      </c>
      <c r="K11">
        <f t="shared" si="2"/>
        <v>13</v>
      </c>
      <c r="L11">
        <f t="shared" si="3"/>
        <v>82.2</v>
      </c>
    </row>
    <row r="12" spans="1:12" x14ac:dyDescent="0.45">
      <c r="A12" t="s">
        <v>26</v>
      </c>
      <c r="B12">
        <v>0</v>
      </c>
      <c r="C12" s="1">
        <v>44657</v>
      </c>
      <c r="K12">
        <f t="shared" si="2"/>
        <v>14</v>
      </c>
      <c r="L12">
        <f t="shared" si="3"/>
        <v>82.2</v>
      </c>
    </row>
    <row r="13" spans="1:12" x14ac:dyDescent="0.45">
      <c r="A13" t="s">
        <v>72</v>
      </c>
      <c r="B13">
        <v>0.8</v>
      </c>
      <c r="C13" s="1">
        <v>44657</v>
      </c>
      <c r="K13">
        <f t="shared" si="2"/>
        <v>14</v>
      </c>
      <c r="L13">
        <f t="shared" si="3"/>
        <v>81.400000000000006</v>
      </c>
    </row>
    <row r="14" spans="1:12" x14ac:dyDescent="0.45">
      <c r="A14" t="s">
        <v>73</v>
      </c>
      <c r="B14">
        <v>0.8</v>
      </c>
      <c r="C14" s="1">
        <v>44657</v>
      </c>
      <c r="K14">
        <f t="shared" ref="K14:K45" si="4">IF(C14&lt;&gt;0,DAYS360($F$1,C14),0)</f>
        <v>14</v>
      </c>
      <c r="L14">
        <f t="shared" ref="L14:L45" si="5">L13-B14</f>
        <v>80.600000000000009</v>
      </c>
    </row>
    <row r="15" spans="1:12" x14ac:dyDescent="0.45">
      <c r="A15" s="4" t="s">
        <v>25</v>
      </c>
      <c r="B15">
        <v>0</v>
      </c>
      <c r="C15" s="1">
        <v>44678</v>
      </c>
      <c r="K15">
        <f t="shared" si="4"/>
        <v>35</v>
      </c>
      <c r="L15">
        <f t="shared" si="5"/>
        <v>80.600000000000009</v>
      </c>
    </row>
    <row r="16" spans="1:12" x14ac:dyDescent="0.45">
      <c r="A16" s="4" t="s">
        <v>93</v>
      </c>
      <c r="B16">
        <v>5.8</v>
      </c>
      <c r="C16" s="1">
        <v>44678</v>
      </c>
      <c r="K16">
        <f t="shared" si="4"/>
        <v>35</v>
      </c>
      <c r="L16">
        <f t="shared" si="5"/>
        <v>74.800000000000011</v>
      </c>
    </row>
    <row r="17" spans="1:12" x14ac:dyDescent="0.45">
      <c r="A17" t="s">
        <v>74</v>
      </c>
      <c r="B17">
        <v>3.2</v>
      </c>
      <c r="C17" s="1">
        <v>44678</v>
      </c>
      <c r="K17">
        <f t="shared" si="4"/>
        <v>35</v>
      </c>
      <c r="L17">
        <f t="shared" si="5"/>
        <v>71.600000000000009</v>
      </c>
    </row>
    <row r="18" spans="1:12" x14ac:dyDescent="0.45">
      <c r="A18" t="s">
        <v>25</v>
      </c>
      <c r="B18">
        <v>0</v>
      </c>
      <c r="C18" s="1">
        <v>44684</v>
      </c>
      <c r="K18">
        <f t="shared" si="4"/>
        <v>41</v>
      </c>
      <c r="L18">
        <f t="shared" si="5"/>
        <v>71.600000000000009</v>
      </c>
    </row>
    <row r="19" spans="1:12" x14ac:dyDescent="0.45">
      <c r="A19" t="s">
        <v>28</v>
      </c>
      <c r="B19">
        <v>8.8000000000000007</v>
      </c>
      <c r="C19" s="1">
        <v>44684</v>
      </c>
      <c r="K19">
        <f t="shared" si="4"/>
        <v>41</v>
      </c>
      <c r="L19">
        <f t="shared" si="5"/>
        <v>62.800000000000011</v>
      </c>
    </row>
    <row r="20" spans="1:12" x14ac:dyDescent="0.45">
      <c r="A20" t="s">
        <v>26</v>
      </c>
      <c r="B20">
        <v>0</v>
      </c>
      <c r="C20" s="1">
        <v>44685</v>
      </c>
      <c r="K20">
        <f t="shared" si="4"/>
        <v>42</v>
      </c>
      <c r="L20">
        <f t="shared" si="5"/>
        <v>62.800000000000011</v>
      </c>
    </row>
    <row r="21" spans="1:12" x14ac:dyDescent="0.45">
      <c r="A21" t="s">
        <v>28</v>
      </c>
      <c r="B21">
        <v>3.2</v>
      </c>
      <c r="C21" s="1">
        <v>44685</v>
      </c>
      <c r="K21">
        <f t="shared" si="4"/>
        <v>42</v>
      </c>
      <c r="L21">
        <f t="shared" si="5"/>
        <v>59.600000000000009</v>
      </c>
    </row>
    <row r="22" spans="1:12" x14ac:dyDescent="0.45">
      <c r="A22" t="s">
        <v>61</v>
      </c>
      <c r="B22">
        <v>2</v>
      </c>
      <c r="C22" s="1">
        <v>44685</v>
      </c>
      <c r="K22">
        <f t="shared" si="4"/>
        <v>42</v>
      </c>
      <c r="L22">
        <f t="shared" si="5"/>
        <v>57.600000000000009</v>
      </c>
    </row>
    <row r="23" spans="1:12" x14ac:dyDescent="0.45">
      <c r="A23" t="s">
        <v>62</v>
      </c>
      <c r="B23">
        <v>2.5</v>
      </c>
      <c r="C23" s="1">
        <v>44685</v>
      </c>
      <c r="K23">
        <f t="shared" si="4"/>
        <v>42</v>
      </c>
      <c r="L23">
        <f t="shared" si="5"/>
        <v>55.100000000000009</v>
      </c>
    </row>
    <row r="24" spans="1:12" x14ac:dyDescent="0.45">
      <c r="A24" t="s">
        <v>63</v>
      </c>
      <c r="B24">
        <v>1.7</v>
      </c>
      <c r="C24" s="1">
        <v>44685</v>
      </c>
      <c r="K24">
        <f t="shared" si="4"/>
        <v>42</v>
      </c>
      <c r="L24">
        <f t="shared" si="5"/>
        <v>53.400000000000006</v>
      </c>
    </row>
    <row r="25" spans="1:12" x14ac:dyDescent="0.45">
      <c r="A25" t="s">
        <v>25</v>
      </c>
      <c r="B25">
        <v>0</v>
      </c>
      <c r="C25" s="1">
        <v>44695</v>
      </c>
      <c r="K25">
        <f t="shared" si="4"/>
        <v>52</v>
      </c>
      <c r="L25">
        <f t="shared" si="5"/>
        <v>53.400000000000006</v>
      </c>
    </row>
    <row r="26" spans="1:12" x14ac:dyDescent="0.45">
      <c r="A26" t="s">
        <v>75</v>
      </c>
      <c r="B26">
        <v>4</v>
      </c>
      <c r="C26" s="1">
        <v>44695</v>
      </c>
      <c r="K26">
        <f t="shared" si="4"/>
        <v>52</v>
      </c>
      <c r="L26">
        <f t="shared" si="5"/>
        <v>49.400000000000006</v>
      </c>
    </row>
    <row r="27" spans="1:12" x14ac:dyDescent="0.45">
      <c r="A27" t="s">
        <v>76</v>
      </c>
      <c r="B27">
        <v>3.5</v>
      </c>
      <c r="C27" s="1">
        <v>44695</v>
      </c>
      <c r="K27">
        <f t="shared" si="4"/>
        <v>52</v>
      </c>
      <c r="L27">
        <f t="shared" si="5"/>
        <v>45.900000000000006</v>
      </c>
    </row>
    <row r="28" spans="1:12" x14ac:dyDescent="0.45">
      <c r="A28" t="s">
        <v>77</v>
      </c>
      <c r="B28">
        <v>2.5499999999999998</v>
      </c>
      <c r="C28" s="1">
        <v>44695</v>
      </c>
      <c r="K28">
        <f t="shared" si="4"/>
        <v>52</v>
      </c>
      <c r="L28">
        <f t="shared" si="5"/>
        <v>43.350000000000009</v>
      </c>
    </row>
    <row r="29" spans="1:12" x14ac:dyDescent="0.45">
      <c r="A29" t="s">
        <v>78</v>
      </c>
      <c r="B29">
        <v>2.5</v>
      </c>
      <c r="C29" s="1">
        <v>44695</v>
      </c>
      <c r="K29">
        <f t="shared" si="4"/>
        <v>52</v>
      </c>
      <c r="L29">
        <f t="shared" si="5"/>
        <v>40.850000000000009</v>
      </c>
    </row>
    <row r="30" spans="1:12" x14ac:dyDescent="0.45">
      <c r="A30" t="s">
        <v>25</v>
      </c>
      <c r="B30">
        <v>0</v>
      </c>
      <c r="C30" s="1">
        <v>44696</v>
      </c>
      <c r="K30">
        <f t="shared" si="4"/>
        <v>53</v>
      </c>
      <c r="L30">
        <f t="shared" si="5"/>
        <v>40.850000000000009</v>
      </c>
    </row>
    <row r="31" spans="1:12" x14ac:dyDescent="0.45">
      <c r="A31" t="s">
        <v>64</v>
      </c>
      <c r="B31">
        <v>3.6</v>
      </c>
      <c r="C31" s="1">
        <v>44696</v>
      </c>
      <c r="K31">
        <f t="shared" si="4"/>
        <v>53</v>
      </c>
      <c r="L31">
        <f t="shared" si="5"/>
        <v>37.250000000000007</v>
      </c>
    </row>
    <row r="32" spans="1:12" x14ac:dyDescent="0.45">
      <c r="A32" t="s">
        <v>79</v>
      </c>
      <c r="B32">
        <v>6</v>
      </c>
      <c r="C32" s="1">
        <v>44696</v>
      </c>
      <c r="K32">
        <f t="shared" si="4"/>
        <v>53</v>
      </c>
      <c r="L32">
        <f t="shared" si="5"/>
        <v>31.250000000000007</v>
      </c>
    </row>
    <row r="33" spans="1:12" x14ac:dyDescent="0.45">
      <c r="A33" t="s">
        <v>80</v>
      </c>
      <c r="B33">
        <v>2.2000000000000002</v>
      </c>
      <c r="C33" s="1">
        <v>44696</v>
      </c>
      <c r="K33">
        <f t="shared" si="4"/>
        <v>53</v>
      </c>
      <c r="L33">
        <f t="shared" si="5"/>
        <v>29.050000000000008</v>
      </c>
    </row>
    <row r="34" spans="1:12" x14ac:dyDescent="0.45">
      <c r="A34" t="s">
        <v>81</v>
      </c>
      <c r="B34">
        <v>2.4</v>
      </c>
      <c r="C34" s="1">
        <v>44696</v>
      </c>
      <c r="K34">
        <f t="shared" si="4"/>
        <v>53</v>
      </c>
      <c r="L34">
        <f t="shared" si="5"/>
        <v>26.650000000000009</v>
      </c>
    </row>
    <row r="35" spans="1:12" x14ac:dyDescent="0.45">
      <c r="A35" t="s">
        <v>82</v>
      </c>
      <c r="B35">
        <v>2.2000000000000002</v>
      </c>
      <c r="C35" s="1">
        <v>44696</v>
      </c>
      <c r="K35">
        <f t="shared" si="4"/>
        <v>53</v>
      </c>
      <c r="L35">
        <f t="shared" si="5"/>
        <v>24.45000000000001</v>
      </c>
    </row>
    <row r="36" spans="1:12" x14ac:dyDescent="0.45">
      <c r="A36" t="s">
        <v>83</v>
      </c>
      <c r="B36">
        <v>2</v>
      </c>
      <c r="C36" s="1">
        <v>44696</v>
      </c>
      <c r="K36">
        <f t="shared" si="4"/>
        <v>53</v>
      </c>
      <c r="L36">
        <f t="shared" si="5"/>
        <v>22.45000000000001</v>
      </c>
    </row>
    <row r="37" spans="1:12" x14ac:dyDescent="0.45">
      <c r="A37" t="s">
        <v>84</v>
      </c>
      <c r="B37">
        <v>2.2000000000000002</v>
      </c>
      <c r="C37" s="1">
        <v>44696</v>
      </c>
      <c r="K37">
        <f t="shared" si="4"/>
        <v>53</v>
      </c>
      <c r="L37">
        <f t="shared" si="5"/>
        <v>20.250000000000011</v>
      </c>
    </row>
    <row r="38" spans="1:12" x14ac:dyDescent="0.45">
      <c r="A38" t="s">
        <v>85</v>
      </c>
      <c r="B38">
        <v>3</v>
      </c>
      <c r="C38" s="1">
        <v>44696</v>
      </c>
      <c r="K38">
        <f t="shared" si="4"/>
        <v>53</v>
      </c>
      <c r="L38">
        <f t="shared" si="5"/>
        <v>17.250000000000011</v>
      </c>
    </row>
    <row r="39" spans="1:12" x14ac:dyDescent="0.45">
      <c r="A39" t="s">
        <v>86</v>
      </c>
      <c r="B39">
        <v>2.75</v>
      </c>
      <c r="C39" s="1">
        <v>44696</v>
      </c>
      <c r="K39">
        <f t="shared" si="4"/>
        <v>53</v>
      </c>
      <c r="L39">
        <f t="shared" si="5"/>
        <v>14.500000000000011</v>
      </c>
    </row>
    <row r="40" spans="1:12" x14ac:dyDescent="0.45">
      <c r="A40" t="s">
        <v>87</v>
      </c>
      <c r="B40">
        <v>2.2000000000000002</v>
      </c>
      <c r="C40" s="1">
        <v>44696</v>
      </c>
      <c r="K40">
        <f t="shared" si="4"/>
        <v>53</v>
      </c>
      <c r="L40">
        <f t="shared" si="5"/>
        <v>12.300000000000011</v>
      </c>
    </row>
    <row r="41" spans="1:12" x14ac:dyDescent="0.45">
      <c r="A41" t="s">
        <v>88</v>
      </c>
      <c r="B41">
        <v>3.6</v>
      </c>
      <c r="C41" s="1">
        <v>44696</v>
      </c>
      <c r="K41">
        <f t="shared" si="4"/>
        <v>53</v>
      </c>
      <c r="L41">
        <f t="shared" si="5"/>
        <v>8.7000000000000117</v>
      </c>
    </row>
    <row r="42" spans="1:12" x14ac:dyDescent="0.45">
      <c r="A42" t="s">
        <v>89</v>
      </c>
      <c r="B42">
        <v>2.2999999999999998</v>
      </c>
      <c r="C42" s="1">
        <v>44696</v>
      </c>
      <c r="K42">
        <f t="shared" si="4"/>
        <v>53</v>
      </c>
      <c r="L42">
        <f t="shared" si="5"/>
        <v>6.4000000000000119</v>
      </c>
    </row>
    <row r="43" spans="1:12" x14ac:dyDescent="0.45">
      <c r="A43" t="s">
        <v>90</v>
      </c>
      <c r="B43">
        <v>2.2000000000000002</v>
      </c>
      <c r="C43" s="1">
        <v>44696</v>
      </c>
      <c r="K43">
        <f t="shared" si="4"/>
        <v>53</v>
      </c>
      <c r="L43">
        <f t="shared" si="5"/>
        <v>4.2000000000000117</v>
      </c>
    </row>
    <row r="44" spans="1:12" x14ac:dyDescent="0.45">
      <c r="A44" t="s">
        <v>91</v>
      </c>
      <c r="B44">
        <v>2</v>
      </c>
      <c r="C44" s="1">
        <v>44696</v>
      </c>
      <c r="K44">
        <f t="shared" si="4"/>
        <v>53</v>
      </c>
      <c r="L44">
        <f t="shared" si="5"/>
        <v>2.2000000000000117</v>
      </c>
    </row>
    <row r="45" spans="1:12" x14ac:dyDescent="0.45">
      <c r="A45" t="s">
        <v>92</v>
      </c>
      <c r="B45">
        <v>2.2000000000000002</v>
      </c>
      <c r="C45" s="1">
        <v>44696</v>
      </c>
      <c r="K45">
        <f t="shared" si="4"/>
        <v>53</v>
      </c>
      <c r="L45">
        <f t="shared" si="5"/>
        <v>1.1546319456101628E-14</v>
      </c>
    </row>
  </sheetData>
  <mergeCells count="1">
    <mergeCell ref="E2:F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2F689-5783-4EF1-9E18-E8A2D7FE970A}">
  <dimension ref="A1:M36"/>
  <sheetViews>
    <sheetView workbookViewId="0">
      <selection activeCell="F21" sqref="F21"/>
    </sheetView>
  </sheetViews>
  <sheetFormatPr defaultRowHeight="14.25" x14ac:dyDescent="0.45"/>
  <cols>
    <col min="1" max="1" width="9.86328125" bestFit="1" customWidth="1"/>
    <col min="2" max="2" width="17.86328125" bestFit="1" customWidth="1"/>
    <col min="5" max="5" width="9.86328125" bestFit="1" customWidth="1"/>
    <col min="7" max="7" width="9.86328125" bestFit="1" customWidth="1"/>
  </cols>
  <sheetData>
    <row r="1" spans="1:13" x14ac:dyDescent="0.45">
      <c r="A1" t="s">
        <v>39</v>
      </c>
      <c r="B1" t="s">
        <v>40</v>
      </c>
      <c r="D1" t="s">
        <v>3</v>
      </c>
      <c r="E1" s="1">
        <v>44642</v>
      </c>
      <c r="F1" t="s">
        <v>4</v>
      </c>
      <c r="G1" s="1">
        <v>44696</v>
      </c>
      <c r="I1">
        <f>A2-$E$1</f>
        <v>0</v>
      </c>
      <c r="J1">
        <v>197</v>
      </c>
      <c r="L1">
        <v>0</v>
      </c>
      <c r="M1">
        <v>100</v>
      </c>
    </row>
    <row r="2" spans="1:13" x14ac:dyDescent="0.45">
      <c r="A2" s="1">
        <v>44642</v>
      </c>
      <c r="B2">
        <v>4</v>
      </c>
      <c r="D2" s="6" t="s">
        <v>5</v>
      </c>
      <c r="E2" s="6"/>
      <c r="F2">
        <f>DAYS360(E1,G1)</f>
        <v>53</v>
      </c>
      <c r="I2">
        <f>A3-$E$1</f>
        <v>1</v>
      </c>
      <c r="J2">
        <f>J1</f>
        <v>197</v>
      </c>
      <c r="L2">
        <v>1</v>
      </c>
      <c r="M2">
        <f>M1</f>
        <v>100</v>
      </c>
    </row>
    <row r="3" spans="1:13" x14ac:dyDescent="0.45">
      <c r="A3" s="1">
        <v>44643</v>
      </c>
      <c r="B3">
        <v>4</v>
      </c>
      <c r="I3">
        <f>I2</f>
        <v>1</v>
      </c>
      <c r="J3">
        <f>J2-3*B3</f>
        <v>185</v>
      </c>
      <c r="L3">
        <v>1</v>
      </c>
      <c r="M3">
        <f>M2-B3</f>
        <v>96</v>
      </c>
    </row>
    <row r="4" spans="1:13" x14ac:dyDescent="0.45">
      <c r="A4" s="1">
        <v>44650</v>
      </c>
      <c r="B4">
        <v>4</v>
      </c>
      <c r="I4">
        <f>A4-$E$1</f>
        <v>8</v>
      </c>
      <c r="J4">
        <f>J3</f>
        <v>185</v>
      </c>
      <c r="L4">
        <v>8</v>
      </c>
      <c r="M4">
        <f>M3</f>
        <v>96</v>
      </c>
    </row>
    <row r="5" spans="1:13" x14ac:dyDescent="0.45">
      <c r="A5" s="1">
        <v>44652</v>
      </c>
      <c r="B5">
        <v>4</v>
      </c>
      <c r="I5">
        <f>I4</f>
        <v>8</v>
      </c>
      <c r="J5">
        <f>J4-3*B4</f>
        <v>173</v>
      </c>
      <c r="L5">
        <v>8</v>
      </c>
      <c r="M5">
        <f>M4-B4</f>
        <v>92</v>
      </c>
    </row>
    <row r="6" spans="1:13" x14ac:dyDescent="0.45">
      <c r="A6" s="1">
        <v>44656</v>
      </c>
      <c r="B6">
        <v>4</v>
      </c>
      <c r="I6">
        <f>A5-$E$1</f>
        <v>10</v>
      </c>
      <c r="J6">
        <f>J5</f>
        <v>173</v>
      </c>
      <c r="L6">
        <v>10</v>
      </c>
      <c r="M6">
        <f t="shared" ref="M6" si="0">M5</f>
        <v>92</v>
      </c>
    </row>
    <row r="7" spans="1:13" x14ac:dyDescent="0.45">
      <c r="A7" s="1">
        <v>44657</v>
      </c>
      <c r="B7">
        <v>3</v>
      </c>
      <c r="I7">
        <f>I6</f>
        <v>10</v>
      </c>
      <c r="J7">
        <f>J6-3*B5</f>
        <v>161</v>
      </c>
      <c r="L7">
        <v>10</v>
      </c>
      <c r="M7">
        <f>M6-B5</f>
        <v>88</v>
      </c>
    </row>
    <row r="8" spans="1:13" x14ac:dyDescent="0.45">
      <c r="A8" s="1">
        <v>44670</v>
      </c>
      <c r="B8">
        <v>4</v>
      </c>
      <c r="I8">
        <f>A6-$E$1</f>
        <v>14</v>
      </c>
      <c r="J8">
        <f t="shared" ref="J8" si="1">J7</f>
        <v>161</v>
      </c>
      <c r="L8">
        <v>14</v>
      </c>
      <c r="M8">
        <f t="shared" ref="M8" si="2">M7</f>
        <v>88</v>
      </c>
    </row>
    <row r="9" spans="1:13" x14ac:dyDescent="0.45">
      <c r="A9" s="1">
        <v>44671</v>
      </c>
      <c r="B9">
        <v>4</v>
      </c>
      <c r="I9">
        <f t="shared" ref="I9" si="3">I8</f>
        <v>14</v>
      </c>
      <c r="J9">
        <f>J8-3*B6</f>
        <v>149</v>
      </c>
      <c r="L9">
        <v>14</v>
      </c>
      <c r="M9">
        <f>M8-B6</f>
        <v>84</v>
      </c>
    </row>
    <row r="10" spans="1:13" x14ac:dyDescent="0.45">
      <c r="A10" s="1">
        <v>44678</v>
      </c>
      <c r="B10">
        <v>4</v>
      </c>
      <c r="I10">
        <f>A7-$E$1</f>
        <v>15</v>
      </c>
      <c r="J10">
        <f t="shared" ref="J10" si="4">J9</f>
        <v>149</v>
      </c>
      <c r="L10">
        <v>15</v>
      </c>
      <c r="M10">
        <f t="shared" ref="M10" si="5">M9</f>
        <v>84</v>
      </c>
    </row>
    <row r="11" spans="1:13" x14ac:dyDescent="0.45">
      <c r="A11" s="1">
        <v>44680</v>
      </c>
      <c r="B11">
        <v>4</v>
      </c>
      <c r="I11">
        <f t="shared" ref="I11" si="6">I10</f>
        <v>15</v>
      </c>
      <c r="J11">
        <f>J10-3*B7</f>
        <v>140</v>
      </c>
      <c r="L11">
        <v>15</v>
      </c>
      <c r="M11">
        <f>M10-B7</f>
        <v>81</v>
      </c>
    </row>
    <row r="12" spans="1:13" x14ac:dyDescent="0.45">
      <c r="A12" s="1">
        <v>44684</v>
      </c>
      <c r="B12">
        <v>4</v>
      </c>
      <c r="I12">
        <f>A8-$E$1</f>
        <v>28</v>
      </c>
      <c r="J12">
        <f t="shared" ref="J12" si="7">J11</f>
        <v>140</v>
      </c>
      <c r="L12">
        <v>28</v>
      </c>
      <c r="M12">
        <f t="shared" ref="M12" si="8">M11</f>
        <v>81</v>
      </c>
    </row>
    <row r="13" spans="1:13" x14ac:dyDescent="0.45">
      <c r="A13" s="1">
        <v>44685</v>
      </c>
      <c r="B13">
        <v>6</v>
      </c>
      <c r="I13">
        <f t="shared" ref="I13" si="9">I12</f>
        <v>28</v>
      </c>
      <c r="J13">
        <f>J12-3*B8</f>
        <v>128</v>
      </c>
      <c r="L13">
        <v>28</v>
      </c>
      <c r="M13">
        <f>M12-B8</f>
        <v>77</v>
      </c>
    </row>
    <row r="14" spans="1:13" x14ac:dyDescent="0.45">
      <c r="A14" s="1">
        <v>44686</v>
      </c>
      <c r="B14">
        <v>6</v>
      </c>
      <c r="I14">
        <f>A9-$E$1</f>
        <v>29</v>
      </c>
      <c r="J14">
        <f t="shared" ref="J14" si="10">J13</f>
        <v>128</v>
      </c>
      <c r="L14">
        <v>29</v>
      </c>
      <c r="M14">
        <f t="shared" ref="M14" si="11">M13</f>
        <v>77</v>
      </c>
    </row>
    <row r="15" spans="1:13" x14ac:dyDescent="0.45">
      <c r="A15" s="1">
        <v>44687</v>
      </c>
      <c r="B15">
        <v>6</v>
      </c>
      <c r="I15">
        <f t="shared" ref="I15" si="12">I14</f>
        <v>29</v>
      </c>
      <c r="J15">
        <f>J14-3*B9</f>
        <v>116</v>
      </c>
      <c r="L15">
        <v>29</v>
      </c>
      <c r="M15">
        <f>M14-B9</f>
        <v>73</v>
      </c>
    </row>
    <row r="16" spans="1:13" x14ac:dyDescent="0.45">
      <c r="A16" s="1">
        <v>44690</v>
      </c>
      <c r="B16">
        <v>6</v>
      </c>
      <c r="I16">
        <f>A10-$E$1</f>
        <v>36</v>
      </c>
      <c r="J16">
        <f t="shared" ref="J16" si="13">J15</f>
        <v>116</v>
      </c>
      <c r="L16">
        <v>36</v>
      </c>
      <c r="M16">
        <f t="shared" ref="M16" si="14">M15</f>
        <v>73</v>
      </c>
    </row>
    <row r="17" spans="1:13" x14ac:dyDescent="0.45">
      <c r="A17" s="1">
        <v>44691</v>
      </c>
      <c r="B17">
        <v>6</v>
      </c>
      <c r="I17">
        <f t="shared" ref="I17" si="15">I16</f>
        <v>36</v>
      </c>
      <c r="J17">
        <f>J16-3*B10</f>
        <v>104</v>
      </c>
      <c r="L17">
        <v>36</v>
      </c>
      <c r="M17">
        <f>M16-B10</f>
        <v>69</v>
      </c>
    </row>
    <row r="18" spans="1:13" x14ac:dyDescent="0.45">
      <c r="A18" s="1">
        <v>44692</v>
      </c>
      <c r="B18">
        <v>3</v>
      </c>
      <c r="I18">
        <f>A11-$E$1</f>
        <v>38</v>
      </c>
      <c r="J18">
        <f>J17</f>
        <v>104</v>
      </c>
      <c r="L18">
        <v>38</v>
      </c>
      <c r="M18">
        <f t="shared" ref="M18" si="16">M17</f>
        <v>69</v>
      </c>
    </row>
    <row r="19" spans="1:13" x14ac:dyDescent="0.45">
      <c r="I19">
        <f>I18</f>
        <v>38</v>
      </c>
      <c r="J19">
        <f>J18-3*B11</f>
        <v>92</v>
      </c>
      <c r="L19">
        <v>38</v>
      </c>
      <c r="M19">
        <f>M18-B11</f>
        <v>65</v>
      </c>
    </row>
    <row r="20" spans="1:13" x14ac:dyDescent="0.45">
      <c r="I20">
        <f>A12-$E$1</f>
        <v>42</v>
      </c>
      <c r="J20">
        <f>J19</f>
        <v>92</v>
      </c>
      <c r="L20">
        <v>42</v>
      </c>
      <c r="M20">
        <f t="shared" ref="M20" si="17">M19</f>
        <v>65</v>
      </c>
    </row>
    <row r="21" spans="1:13" x14ac:dyDescent="0.45">
      <c r="I21">
        <f>I20</f>
        <v>42</v>
      </c>
      <c r="J21">
        <f>J20-B12</f>
        <v>88</v>
      </c>
      <c r="L21">
        <v>42</v>
      </c>
      <c r="M21">
        <f>M20-B12</f>
        <v>61</v>
      </c>
    </row>
    <row r="22" spans="1:13" x14ac:dyDescent="0.45">
      <c r="I22">
        <f>A13-$E$1</f>
        <v>43</v>
      </c>
      <c r="J22">
        <f>J21</f>
        <v>88</v>
      </c>
      <c r="L22">
        <v>43</v>
      </c>
      <c r="M22">
        <f t="shared" ref="M22" si="18">M21</f>
        <v>61</v>
      </c>
    </row>
    <row r="23" spans="1:13" x14ac:dyDescent="0.45">
      <c r="I23">
        <f>I22</f>
        <v>43</v>
      </c>
      <c r="J23">
        <f>J22-B13</f>
        <v>82</v>
      </c>
      <c r="L23">
        <v>43</v>
      </c>
      <c r="M23">
        <f>M22-B13</f>
        <v>55</v>
      </c>
    </row>
    <row r="24" spans="1:13" x14ac:dyDescent="0.45">
      <c r="I24">
        <f>A14-$E$1</f>
        <v>44</v>
      </c>
      <c r="J24">
        <f t="shared" ref="J24" si="19">J23</f>
        <v>82</v>
      </c>
      <c r="L24">
        <v>44</v>
      </c>
      <c r="M24">
        <f t="shared" ref="M24" si="20">M23</f>
        <v>55</v>
      </c>
    </row>
    <row r="25" spans="1:13" x14ac:dyDescent="0.45">
      <c r="I25">
        <f t="shared" ref="I25" si="21">I24</f>
        <v>44</v>
      </c>
      <c r="J25">
        <f>J24-B14</f>
        <v>76</v>
      </c>
      <c r="L25">
        <v>44</v>
      </c>
      <c r="M25">
        <f>M24-B14</f>
        <v>49</v>
      </c>
    </row>
    <row r="26" spans="1:13" x14ac:dyDescent="0.45">
      <c r="I26">
        <f>A15-$E$1</f>
        <v>45</v>
      </c>
      <c r="J26">
        <f t="shared" ref="J26" si="22">J25</f>
        <v>76</v>
      </c>
      <c r="L26">
        <v>45</v>
      </c>
      <c r="M26">
        <f t="shared" ref="M26" si="23">M25</f>
        <v>49</v>
      </c>
    </row>
    <row r="27" spans="1:13" x14ac:dyDescent="0.45">
      <c r="I27">
        <f>I26</f>
        <v>45</v>
      </c>
      <c r="J27">
        <f>J26-B15</f>
        <v>70</v>
      </c>
      <c r="L27">
        <v>45</v>
      </c>
      <c r="M27">
        <f>M26-B15</f>
        <v>43</v>
      </c>
    </row>
    <row r="28" spans="1:13" x14ac:dyDescent="0.45">
      <c r="I28">
        <f>A16-$E$1</f>
        <v>48</v>
      </c>
      <c r="J28">
        <f t="shared" ref="J28" si="24">J27</f>
        <v>70</v>
      </c>
      <c r="L28">
        <v>48</v>
      </c>
      <c r="M28">
        <f t="shared" ref="M28" si="25">M27</f>
        <v>43</v>
      </c>
    </row>
    <row r="29" spans="1:13" x14ac:dyDescent="0.45">
      <c r="I29">
        <f t="shared" ref="I29" si="26">I28</f>
        <v>48</v>
      </c>
      <c r="J29">
        <f>J28-B16</f>
        <v>64</v>
      </c>
      <c r="L29">
        <v>48</v>
      </c>
      <c r="M29">
        <f>M28-B16</f>
        <v>37</v>
      </c>
    </row>
    <row r="30" spans="1:13" x14ac:dyDescent="0.45">
      <c r="I30">
        <f>A17-$E$1</f>
        <v>49</v>
      </c>
      <c r="J30">
        <f t="shared" ref="J30" si="27">J29</f>
        <v>64</v>
      </c>
      <c r="L30">
        <v>49</v>
      </c>
      <c r="M30">
        <f t="shared" ref="M30" si="28">M29</f>
        <v>37</v>
      </c>
    </row>
    <row r="31" spans="1:13" x14ac:dyDescent="0.45">
      <c r="I31">
        <f>I30</f>
        <v>49</v>
      </c>
      <c r="J31">
        <f>J30-B17</f>
        <v>58</v>
      </c>
      <c r="L31">
        <v>49</v>
      </c>
      <c r="M31">
        <f>M30-B17</f>
        <v>31</v>
      </c>
    </row>
    <row r="32" spans="1:13" x14ac:dyDescent="0.45">
      <c r="I32">
        <f>A18-$E$1</f>
        <v>50</v>
      </c>
      <c r="J32">
        <f>J31</f>
        <v>58</v>
      </c>
      <c r="L32">
        <v>50</v>
      </c>
      <c r="M32">
        <f t="shared" ref="M32" si="29">M31</f>
        <v>31</v>
      </c>
    </row>
    <row r="33" spans="9:13" x14ac:dyDescent="0.45">
      <c r="I33">
        <f>I32</f>
        <v>50</v>
      </c>
      <c r="J33">
        <f>J32-B18</f>
        <v>55</v>
      </c>
      <c r="L33">
        <v>50</v>
      </c>
      <c r="M33">
        <f>M32-B18</f>
        <v>28</v>
      </c>
    </row>
    <row r="34" spans="9:13" x14ac:dyDescent="0.45">
      <c r="I34">
        <v>51</v>
      </c>
      <c r="J34">
        <f>J33-J33/3</f>
        <v>36.666666666666671</v>
      </c>
      <c r="L34">
        <v>51</v>
      </c>
      <c r="M34">
        <f>M33-M33/3</f>
        <v>18.666666666666664</v>
      </c>
    </row>
    <row r="35" spans="9:13" x14ac:dyDescent="0.45">
      <c r="I35">
        <v>52</v>
      </c>
      <c r="J35">
        <f>J34-J33/3</f>
        <v>18.333333333333339</v>
      </c>
      <c r="L35">
        <v>52</v>
      </c>
      <c r="M35">
        <f>M34-M33/3</f>
        <v>9.3333333333333304</v>
      </c>
    </row>
    <row r="36" spans="9:13" x14ac:dyDescent="0.45">
      <c r="I36">
        <v>53</v>
      </c>
      <c r="J36">
        <f>J35-J33/3</f>
        <v>0</v>
      </c>
      <c r="L36">
        <v>53</v>
      </c>
      <c r="M36">
        <f>M35-M33/3</f>
        <v>0</v>
      </c>
    </row>
  </sheetData>
  <mergeCells count="1"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Larsen</dc:creator>
  <cp:lastModifiedBy>Daniel Larsen</cp:lastModifiedBy>
  <dcterms:created xsi:type="dcterms:W3CDTF">2015-06-05T18:19:34Z</dcterms:created>
  <dcterms:modified xsi:type="dcterms:W3CDTF">2022-05-15T20:50:48Z</dcterms:modified>
</cp:coreProperties>
</file>