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10545" windowHeight="6675" tabRatio="534" xr2:uid="{00000000-000D-0000-FFFF-FFFF00000000}"/>
  </bookViews>
  <sheets>
    <sheet name="NATPET" sheetId="3" r:id="rId1"/>
    <sheet name="No. of Days" sheetId="4" r:id="rId2"/>
  </sheets>
  <definedNames>
    <definedName name="_xlnm._FilterDatabase" localSheetId="0" hidden="1">NATPET!$A$2:$AJ$371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0" i="3" l="1"/>
  <c r="Y371" i="3"/>
  <c r="T370" i="3"/>
  <c r="U370" i="3"/>
  <c r="T371" i="3"/>
  <c r="U371" i="3"/>
  <c r="N370" i="3"/>
  <c r="N371" i="3"/>
  <c r="N365" i="3" l="1"/>
  <c r="N366" i="3"/>
  <c r="N367" i="3"/>
  <c r="N368" i="3"/>
  <c r="N369" i="3"/>
  <c r="N364" i="3"/>
  <c r="N353" i="3"/>
  <c r="Y365" i="3" l="1"/>
  <c r="Y366" i="3"/>
  <c r="Y367" i="3"/>
  <c r="Y368" i="3"/>
  <c r="Y369" i="3"/>
  <c r="T365" i="3"/>
  <c r="U365" i="3"/>
  <c r="T366" i="3"/>
  <c r="U366" i="3"/>
  <c r="T367" i="3"/>
  <c r="U367" i="3"/>
  <c r="T368" i="3"/>
  <c r="U368" i="3"/>
  <c r="T369" i="3"/>
  <c r="U369" i="3"/>
  <c r="N363" i="3" l="1"/>
  <c r="Y363" i="3"/>
  <c r="Y364" i="3"/>
  <c r="T363" i="3"/>
  <c r="U363" i="3"/>
  <c r="T364" i="3"/>
  <c r="U364" i="3"/>
  <c r="N362" i="3"/>
  <c r="T362" i="3"/>
  <c r="U362" i="3"/>
  <c r="Y362" i="3"/>
  <c r="Y359" i="3" l="1"/>
  <c r="Y360" i="3"/>
  <c r="Y361" i="3"/>
  <c r="T359" i="3"/>
  <c r="U359" i="3"/>
  <c r="T360" i="3"/>
  <c r="U360" i="3"/>
  <c r="T361" i="3"/>
  <c r="U361" i="3"/>
  <c r="N360" i="3"/>
  <c r="N361" i="3"/>
  <c r="N359" i="3"/>
  <c r="Y355" i="3"/>
  <c r="Y356" i="3"/>
  <c r="Y357" i="3"/>
  <c r="Y358" i="3"/>
  <c r="U355" i="3"/>
  <c r="U356" i="3"/>
  <c r="U357" i="3"/>
  <c r="U358" i="3"/>
  <c r="T356" i="3"/>
  <c r="T357" i="3"/>
  <c r="T358" i="3"/>
  <c r="N356" i="3"/>
  <c r="N357" i="3"/>
  <c r="N358" i="3"/>
  <c r="T355" i="3"/>
  <c r="N355" i="3"/>
  <c r="Y353" i="3" l="1"/>
  <c r="Y354" i="3"/>
  <c r="T353" i="3"/>
  <c r="U353" i="3"/>
  <c r="T354" i="3"/>
  <c r="U354" i="3"/>
  <c r="N354" i="3" l="1"/>
  <c r="N347" i="3"/>
  <c r="N348" i="3"/>
  <c r="N349" i="3"/>
  <c r="N350" i="3"/>
  <c r="N351" i="3"/>
  <c r="N352" i="3"/>
  <c r="Y345" i="3" l="1"/>
  <c r="Y346" i="3"/>
  <c r="Y347" i="3"/>
  <c r="Y348" i="3"/>
  <c r="Y349" i="3"/>
  <c r="Y350" i="3"/>
  <c r="Y351" i="3"/>
  <c r="Y352" i="3"/>
  <c r="U345" i="3"/>
  <c r="U346" i="3"/>
  <c r="U347" i="3"/>
  <c r="U348" i="3"/>
  <c r="U349" i="3"/>
  <c r="U350" i="3"/>
  <c r="U351" i="3"/>
  <c r="U352" i="3"/>
  <c r="T345" i="3"/>
  <c r="T346" i="3"/>
  <c r="T347" i="3"/>
  <c r="T348" i="3"/>
  <c r="T349" i="3"/>
  <c r="T350" i="3"/>
  <c r="T351" i="3"/>
  <c r="T352" i="3"/>
  <c r="N346" i="3"/>
  <c r="N345" i="3"/>
  <c r="Y344" i="3" l="1"/>
  <c r="T344" i="3"/>
  <c r="U344" i="3"/>
  <c r="N344" i="3"/>
  <c r="Y343" i="3" l="1"/>
  <c r="Y342" i="3"/>
  <c r="U343" i="3"/>
  <c r="U342" i="3"/>
  <c r="T343" i="3"/>
  <c r="T342" i="3"/>
  <c r="N343" i="3"/>
  <c r="N342" i="3"/>
  <c r="Y341" i="3" l="1"/>
  <c r="U341" i="3"/>
  <c r="T341" i="3"/>
  <c r="N341" i="3" l="1"/>
  <c r="U340" i="3" l="1"/>
  <c r="Y340" i="3"/>
  <c r="T340" i="3"/>
  <c r="N340" i="3"/>
  <c r="Y339" i="3" l="1"/>
  <c r="U339" i="3"/>
  <c r="T339" i="3"/>
  <c r="N339" i="3"/>
  <c r="N334" i="3" l="1"/>
  <c r="N335" i="3"/>
  <c r="N336" i="3"/>
  <c r="N337" i="3"/>
  <c r="N338" i="3"/>
  <c r="N333" i="3"/>
  <c r="Y333" i="3"/>
  <c r="Y334" i="3"/>
  <c r="Y335" i="3"/>
  <c r="Y336" i="3"/>
  <c r="Y337" i="3"/>
  <c r="Y338" i="3"/>
  <c r="U333" i="3"/>
  <c r="U334" i="3"/>
  <c r="U335" i="3"/>
  <c r="U336" i="3"/>
  <c r="U337" i="3"/>
  <c r="U338" i="3"/>
  <c r="T333" i="3"/>
  <c r="T334" i="3"/>
  <c r="T335" i="3"/>
  <c r="T336" i="3"/>
  <c r="T337" i="3"/>
  <c r="T338" i="3"/>
  <c r="Y330" i="3" l="1"/>
  <c r="Y331" i="3"/>
  <c r="Y332" i="3"/>
  <c r="T330" i="3"/>
  <c r="U330" i="3"/>
  <c r="T331" i="3"/>
  <c r="U331" i="3"/>
  <c r="T332" i="3"/>
  <c r="U332" i="3"/>
  <c r="N332" i="3"/>
  <c r="N331" i="3"/>
  <c r="N330" i="3"/>
  <c r="Y329" i="3" l="1"/>
  <c r="T329" i="3"/>
  <c r="U329" i="3"/>
  <c r="N329" i="3"/>
  <c r="N324" i="3"/>
  <c r="N325" i="3"/>
  <c r="N326" i="3"/>
  <c r="N327" i="3"/>
  <c r="N328" i="3"/>
  <c r="T324" i="3"/>
  <c r="U324" i="3"/>
  <c r="T325" i="3"/>
  <c r="U325" i="3"/>
  <c r="T326" i="3"/>
  <c r="U326" i="3"/>
  <c r="T327" i="3"/>
  <c r="U327" i="3"/>
  <c r="T328" i="3"/>
  <c r="U328" i="3"/>
  <c r="Y324" i="3"/>
  <c r="Y325" i="3"/>
  <c r="Y326" i="3"/>
  <c r="Y327" i="3"/>
  <c r="Y328" i="3"/>
  <c r="Y322" i="3" l="1"/>
  <c r="Y323" i="3"/>
  <c r="T322" i="3"/>
  <c r="U322" i="3"/>
  <c r="T323" i="3"/>
  <c r="U323" i="3"/>
  <c r="N323" i="3" l="1"/>
  <c r="N322" i="3"/>
  <c r="Y320" i="3" l="1"/>
  <c r="Y321" i="3"/>
  <c r="T320" i="3"/>
  <c r="U320" i="3"/>
  <c r="T321" i="3"/>
  <c r="U321" i="3"/>
  <c r="N320" i="3"/>
  <c r="N321" i="3"/>
  <c r="N319" i="3"/>
  <c r="T318" i="3"/>
  <c r="U318" i="3"/>
  <c r="T319" i="3"/>
  <c r="U319" i="3"/>
  <c r="Y317" i="3"/>
  <c r="Y318" i="3"/>
  <c r="Y319" i="3"/>
  <c r="U317" i="3"/>
  <c r="N318" i="3" l="1"/>
  <c r="T317" i="3"/>
  <c r="N317" i="3" l="1"/>
  <c r="T316" i="3" l="1"/>
  <c r="U316" i="3"/>
  <c r="T315" i="3"/>
  <c r="U315" i="3"/>
  <c r="Y315" i="3"/>
  <c r="Y316" i="3"/>
  <c r="N316" i="3"/>
  <c r="N315" i="3"/>
  <c r="Y310" i="3" l="1"/>
  <c r="Y311" i="3"/>
  <c r="Y312" i="3"/>
  <c r="Y313" i="3"/>
  <c r="Y314" i="3"/>
  <c r="T310" i="3"/>
  <c r="U310" i="3"/>
  <c r="T311" i="3"/>
  <c r="U311" i="3"/>
  <c r="T312" i="3"/>
  <c r="U312" i="3"/>
  <c r="T313" i="3"/>
  <c r="U313" i="3"/>
  <c r="T314" i="3"/>
  <c r="U314" i="3"/>
  <c r="N310" i="3"/>
  <c r="N311" i="3"/>
  <c r="N312" i="3"/>
  <c r="N313" i="3"/>
  <c r="N314" i="3"/>
  <c r="T308" i="3" l="1"/>
  <c r="U308" i="3"/>
  <c r="T309" i="3"/>
  <c r="U309" i="3"/>
  <c r="Y308" i="3"/>
  <c r="Y309" i="3"/>
  <c r="N309" i="3"/>
  <c r="N308" i="3"/>
  <c r="Y306" i="3" l="1"/>
  <c r="Y307" i="3"/>
  <c r="Y305" i="3"/>
  <c r="T306" i="3"/>
  <c r="U306" i="3"/>
  <c r="T307" i="3"/>
  <c r="U307" i="3"/>
  <c r="N306" i="3"/>
  <c r="N307" i="3"/>
  <c r="U305" i="3" l="1"/>
  <c r="T305" i="3"/>
  <c r="N305" i="3"/>
  <c r="Y304" i="3" l="1"/>
  <c r="U304" i="3"/>
  <c r="T304" i="3"/>
  <c r="N304" i="3"/>
  <c r="Y301" i="3" l="1"/>
  <c r="Y302" i="3"/>
  <c r="Y303" i="3"/>
  <c r="T301" i="3"/>
  <c r="U301" i="3"/>
  <c r="T302" i="3"/>
  <c r="U302" i="3"/>
  <c r="T303" i="3"/>
  <c r="U303" i="3"/>
  <c r="N303" i="3"/>
  <c r="N302" i="3"/>
  <c r="N301" i="3"/>
  <c r="N299" i="3"/>
  <c r="N300" i="3"/>
  <c r="T299" i="3"/>
  <c r="U299" i="3"/>
  <c r="T300" i="3"/>
  <c r="U300" i="3"/>
  <c r="Y299" i="3"/>
  <c r="Y300" i="3"/>
  <c r="Y297" i="3" l="1"/>
  <c r="Y298" i="3"/>
  <c r="T297" i="3"/>
  <c r="U297" i="3"/>
  <c r="T298" i="3"/>
  <c r="U298" i="3"/>
  <c r="N297" i="3"/>
  <c r="N298" i="3"/>
  <c r="Y296" i="3"/>
  <c r="U296" i="3"/>
  <c r="T296" i="3"/>
  <c r="N296" i="3"/>
  <c r="Y292" i="3" l="1"/>
  <c r="Y293" i="3"/>
  <c r="Y294" i="3"/>
  <c r="Y295" i="3"/>
  <c r="T292" i="3"/>
  <c r="U292" i="3"/>
  <c r="T293" i="3"/>
  <c r="U293" i="3"/>
  <c r="T294" i="3"/>
  <c r="U294" i="3"/>
  <c r="T295" i="3"/>
  <c r="U295" i="3"/>
  <c r="N292" i="3"/>
  <c r="N293" i="3"/>
  <c r="N294" i="3"/>
  <c r="N295" i="3"/>
  <c r="Y289" i="3"/>
  <c r="Y290" i="3"/>
  <c r="Y291" i="3"/>
  <c r="T289" i="3"/>
  <c r="U289" i="3"/>
  <c r="T290" i="3"/>
  <c r="U290" i="3"/>
  <c r="T291" i="3"/>
  <c r="U291" i="3"/>
  <c r="N291" i="3"/>
  <c r="N290" i="3"/>
  <c r="N289" i="3"/>
  <c r="T288" i="3" l="1"/>
  <c r="U288" i="3"/>
  <c r="Y288" i="3"/>
  <c r="N288" i="3"/>
  <c r="Y285" i="3" l="1"/>
  <c r="Y286" i="3"/>
  <c r="Y287" i="3"/>
  <c r="U285" i="3"/>
  <c r="U286" i="3"/>
  <c r="U287" i="3"/>
  <c r="N285" i="3"/>
  <c r="N286" i="3"/>
  <c r="N287" i="3"/>
  <c r="T285" i="3"/>
  <c r="T286" i="3"/>
  <c r="T287" i="3"/>
  <c r="Y284" i="3"/>
  <c r="U284" i="3"/>
  <c r="T284" i="3"/>
  <c r="N284" i="3"/>
  <c r="Y283" i="3"/>
  <c r="T283" i="3"/>
  <c r="U283" i="3"/>
  <c r="N283" i="3"/>
  <c r="N278" i="3" l="1"/>
  <c r="N279" i="3"/>
  <c r="N280" i="3"/>
  <c r="N281" i="3"/>
  <c r="N282" i="3"/>
  <c r="N277" i="3"/>
  <c r="T277" i="3"/>
  <c r="U277" i="3"/>
  <c r="T278" i="3"/>
  <c r="U278" i="3"/>
  <c r="T279" i="3"/>
  <c r="U279" i="3"/>
  <c r="T280" i="3"/>
  <c r="U280" i="3"/>
  <c r="T281" i="3"/>
  <c r="U281" i="3"/>
  <c r="T282" i="3"/>
  <c r="U282" i="3"/>
  <c r="Y277" i="3"/>
  <c r="Y278" i="3"/>
  <c r="Y279" i="3"/>
  <c r="Y280" i="3"/>
  <c r="Y281" i="3"/>
  <c r="Y282" i="3"/>
  <c r="Y275" i="3" l="1"/>
  <c r="Y276" i="3"/>
  <c r="T275" i="3"/>
  <c r="U275" i="3"/>
  <c r="T276" i="3"/>
  <c r="U276" i="3"/>
  <c r="N275" i="3"/>
  <c r="N276" i="3"/>
  <c r="Y272" i="3" l="1"/>
  <c r="Y273" i="3"/>
  <c r="Y274" i="3"/>
  <c r="T272" i="3"/>
  <c r="U272" i="3"/>
  <c r="T273" i="3"/>
  <c r="U273" i="3"/>
  <c r="T274" i="3"/>
  <c r="U274" i="3"/>
  <c r="N273" i="3"/>
  <c r="N274" i="3"/>
  <c r="N272" i="3"/>
  <c r="Y270" i="3"/>
  <c r="Y271" i="3"/>
  <c r="T270" i="3"/>
  <c r="U270" i="3"/>
  <c r="T271" i="3"/>
  <c r="U271" i="3"/>
  <c r="N270" i="3"/>
  <c r="N271" i="3"/>
  <c r="Y269" i="3" l="1"/>
  <c r="U269" i="3"/>
  <c r="T269" i="3"/>
  <c r="N269" i="3"/>
  <c r="Y263" i="3"/>
  <c r="Y264" i="3"/>
  <c r="Y265" i="3"/>
  <c r="Y266" i="3"/>
  <c r="Y267" i="3"/>
  <c r="Y268" i="3"/>
  <c r="U263" i="3"/>
  <c r="U264" i="3"/>
  <c r="U265" i="3"/>
  <c r="U266" i="3"/>
  <c r="U267" i="3"/>
  <c r="U268" i="3"/>
  <c r="T263" i="3"/>
  <c r="T264" i="3"/>
  <c r="T265" i="3"/>
  <c r="T266" i="3"/>
  <c r="T267" i="3"/>
  <c r="T268" i="3"/>
  <c r="N263" i="3"/>
  <c r="N264" i="3"/>
  <c r="N265" i="3"/>
  <c r="N266" i="3"/>
  <c r="N267" i="3"/>
  <c r="N268" i="3"/>
  <c r="Y262" i="3" l="1"/>
  <c r="U262" i="3"/>
  <c r="T262" i="3"/>
  <c r="N262" i="3"/>
  <c r="Y261" i="3"/>
  <c r="U261" i="3"/>
  <c r="T261" i="3"/>
  <c r="N261" i="3"/>
  <c r="Y258" i="3" l="1"/>
  <c r="Y259" i="3"/>
  <c r="Y260" i="3"/>
  <c r="U258" i="3"/>
  <c r="U259" i="3"/>
  <c r="U260" i="3"/>
  <c r="T258" i="3"/>
  <c r="T259" i="3"/>
  <c r="T260" i="3"/>
  <c r="N260" i="3"/>
  <c r="N259" i="3"/>
  <c r="N258" i="3"/>
  <c r="Y252" i="3" l="1"/>
  <c r="Y253" i="3"/>
  <c r="Y254" i="3"/>
  <c r="Y255" i="3"/>
  <c r="Y256" i="3"/>
  <c r="Y257" i="3"/>
  <c r="U252" i="3"/>
  <c r="U253" i="3"/>
  <c r="U254" i="3"/>
  <c r="U255" i="3"/>
  <c r="U256" i="3"/>
  <c r="U257" i="3"/>
  <c r="T252" i="3"/>
  <c r="T253" i="3"/>
  <c r="T254" i="3"/>
  <c r="T255" i="3"/>
  <c r="T256" i="3"/>
  <c r="T257" i="3"/>
  <c r="N252" i="3"/>
  <c r="N253" i="3"/>
  <c r="N254" i="3"/>
  <c r="N255" i="3"/>
  <c r="N256" i="3"/>
  <c r="N257" i="3"/>
  <c r="Y251" i="3" l="1"/>
  <c r="U251" i="3"/>
  <c r="T251" i="3"/>
  <c r="N251" i="3"/>
  <c r="Y250" i="3"/>
  <c r="U250" i="3"/>
  <c r="T250" i="3"/>
  <c r="N250" i="3"/>
  <c r="N245" i="3" l="1"/>
  <c r="N246" i="3"/>
  <c r="N247" i="3"/>
  <c r="N248" i="3"/>
  <c r="N249" i="3"/>
  <c r="T245" i="3"/>
  <c r="U245" i="3"/>
  <c r="T246" i="3"/>
  <c r="U246" i="3"/>
  <c r="T247" i="3"/>
  <c r="U247" i="3"/>
  <c r="T248" i="3"/>
  <c r="U248" i="3"/>
  <c r="T249" i="3"/>
  <c r="U249" i="3"/>
  <c r="Y245" i="3"/>
  <c r="Y246" i="3"/>
  <c r="Y247" i="3"/>
  <c r="Y248" i="3"/>
  <c r="Y249" i="3"/>
  <c r="Y242" i="3" l="1"/>
  <c r="Y243" i="3"/>
  <c r="Y244" i="3"/>
  <c r="T242" i="3"/>
  <c r="U242" i="3"/>
  <c r="T243" i="3"/>
  <c r="U243" i="3"/>
  <c r="T244" i="3"/>
  <c r="U244" i="3"/>
  <c r="N242" i="3"/>
  <c r="N243" i="3"/>
  <c r="N244" i="3"/>
  <c r="Y239" i="3" l="1"/>
  <c r="Y240" i="3"/>
  <c r="Y241" i="3"/>
  <c r="T239" i="3"/>
  <c r="U239" i="3"/>
  <c r="T240" i="3"/>
  <c r="U240" i="3"/>
  <c r="T241" i="3"/>
  <c r="U241" i="3"/>
  <c r="N239" i="3"/>
  <c r="N240" i="3"/>
  <c r="N241" i="3"/>
  <c r="Y236" i="3" l="1"/>
  <c r="U236" i="3"/>
  <c r="T236" i="3"/>
  <c r="N236" i="3"/>
  <c r="Y235" i="3" l="1"/>
  <c r="Y238" i="3"/>
  <c r="T238" i="3"/>
  <c r="U238" i="3"/>
  <c r="N238" i="3"/>
  <c r="Y237" i="3" l="1"/>
  <c r="U235" i="3"/>
  <c r="U237" i="3"/>
  <c r="T235" i="3"/>
  <c r="T237" i="3"/>
  <c r="N237" i="3"/>
  <c r="N235" i="3" l="1"/>
  <c r="Y229" i="3" l="1"/>
  <c r="Y230" i="3"/>
  <c r="Y231" i="3"/>
  <c r="Y232" i="3"/>
  <c r="Y233" i="3"/>
  <c r="Y234" i="3"/>
  <c r="T229" i="3"/>
  <c r="U229" i="3"/>
  <c r="T230" i="3"/>
  <c r="U230" i="3"/>
  <c r="T231" i="3"/>
  <c r="U231" i="3"/>
  <c r="T232" i="3"/>
  <c r="U232" i="3"/>
  <c r="T233" i="3"/>
  <c r="U233" i="3"/>
  <c r="T234" i="3"/>
  <c r="U234" i="3"/>
  <c r="N229" i="3"/>
  <c r="N230" i="3"/>
  <c r="N231" i="3"/>
  <c r="N232" i="3"/>
  <c r="N233" i="3"/>
  <c r="N234" i="3"/>
  <c r="Y228" i="3" l="1"/>
  <c r="T228" i="3"/>
  <c r="U228" i="3"/>
  <c r="N228" i="3"/>
  <c r="T198" i="3"/>
  <c r="Y223" i="3" l="1"/>
  <c r="Y224" i="3"/>
  <c r="Y225" i="3"/>
  <c r="Y226" i="3"/>
  <c r="Y227" i="3"/>
  <c r="T223" i="3"/>
  <c r="U223" i="3"/>
  <c r="T224" i="3"/>
  <c r="U224" i="3"/>
  <c r="T225" i="3"/>
  <c r="U225" i="3"/>
  <c r="T226" i="3"/>
  <c r="U226" i="3"/>
  <c r="T227" i="3"/>
  <c r="U227" i="3"/>
  <c r="N223" i="3"/>
  <c r="N224" i="3"/>
  <c r="N225" i="3"/>
  <c r="N226" i="3"/>
  <c r="N227" i="3"/>
  <c r="Y221" i="3" l="1"/>
  <c r="Y222" i="3"/>
  <c r="T221" i="3"/>
  <c r="U221" i="3"/>
  <c r="T222" i="3"/>
  <c r="U222" i="3"/>
  <c r="N221" i="3"/>
  <c r="N222" i="3"/>
  <c r="Y217" i="3"/>
  <c r="Y218" i="3"/>
  <c r="Y219" i="3"/>
  <c r="Y220" i="3"/>
  <c r="T217" i="3"/>
  <c r="U217" i="3"/>
  <c r="T218" i="3"/>
  <c r="U218" i="3"/>
  <c r="T219" i="3"/>
  <c r="U219" i="3"/>
  <c r="T220" i="3"/>
  <c r="U220" i="3"/>
  <c r="N217" i="3"/>
  <c r="N218" i="3"/>
  <c r="N219" i="3"/>
  <c r="N220" i="3"/>
  <c r="Y213" i="3" l="1"/>
  <c r="Y214" i="3"/>
  <c r="Y215" i="3"/>
  <c r="Y216" i="3"/>
  <c r="T213" i="3"/>
  <c r="U213" i="3"/>
  <c r="T214" i="3"/>
  <c r="U214" i="3"/>
  <c r="T215" i="3"/>
  <c r="U215" i="3"/>
  <c r="T216" i="3"/>
  <c r="U216" i="3"/>
  <c r="N213" i="3"/>
  <c r="N214" i="3"/>
  <c r="N215" i="3"/>
  <c r="N216" i="3"/>
  <c r="Y212" i="3" l="1"/>
  <c r="Y211" i="3"/>
  <c r="U212" i="3"/>
  <c r="U211" i="3"/>
  <c r="T212" i="3"/>
  <c r="T211" i="3"/>
  <c r="N212" i="3"/>
  <c r="N211" i="3"/>
  <c r="Y210" i="3" l="1"/>
  <c r="U210" i="3"/>
  <c r="T210" i="3"/>
  <c r="N210" i="3"/>
  <c r="Y209" i="3"/>
  <c r="U209" i="3"/>
  <c r="T209" i="3"/>
  <c r="N209" i="3"/>
  <c r="Y205" i="3" l="1"/>
  <c r="Y206" i="3"/>
  <c r="Y207" i="3"/>
  <c r="Y208" i="3"/>
  <c r="U205" i="3"/>
  <c r="U206" i="3"/>
  <c r="U207" i="3"/>
  <c r="U208" i="3"/>
  <c r="T205" i="3"/>
  <c r="T206" i="3"/>
  <c r="T207" i="3"/>
  <c r="T208" i="3"/>
  <c r="N205" i="3"/>
  <c r="N206" i="3"/>
  <c r="N207" i="3"/>
  <c r="N208" i="3"/>
  <c r="Y204" i="3" l="1"/>
  <c r="T204" i="3"/>
  <c r="U204" i="3"/>
  <c r="N204" i="3"/>
  <c r="Y203" i="3"/>
  <c r="T203" i="3"/>
  <c r="U203" i="3"/>
  <c r="N203" i="3"/>
  <c r="Y202" i="3" l="1"/>
  <c r="T202" i="3"/>
  <c r="U202" i="3"/>
  <c r="N202" i="3"/>
  <c r="Y201" i="3"/>
  <c r="T201" i="3"/>
  <c r="U201" i="3"/>
  <c r="N201" i="3"/>
  <c r="Y195" i="3" l="1"/>
  <c r="Y196" i="3"/>
  <c r="Y197" i="3"/>
  <c r="Y198" i="3"/>
  <c r="Y199" i="3"/>
  <c r="Y200" i="3"/>
  <c r="U195" i="3"/>
  <c r="U196" i="3"/>
  <c r="U197" i="3"/>
  <c r="U198" i="3"/>
  <c r="U199" i="3"/>
  <c r="U200" i="3"/>
  <c r="T195" i="3"/>
  <c r="T196" i="3"/>
  <c r="T197" i="3"/>
  <c r="T199" i="3"/>
  <c r="T200" i="3"/>
  <c r="N195" i="3"/>
  <c r="N196" i="3"/>
  <c r="N197" i="3"/>
  <c r="N198" i="3"/>
  <c r="N199" i="3"/>
  <c r="N200" i="3"/>
  <c r="Y194" i="3" l="1"/>
  <c r="U194" i="3"/>
  <c r="T194" i="3"/>
  <c r="N194" i="3"/>
  <c r="Y193" i="3" l="1"/>
  <c r="Y192" i="3"/>
  <c r="U193" i="3"/>
  <c r="U192" i="3"/>
  <c r="T193" i="3"/>
  <c r="T192" i="3"/>
  <c r="N193" i="3"/>
  <c r="N192" i="3"/>
  <c r="Y191" i="3" l="1"/>
  <c r="Y190" i="3"/>
  <c r="T191" i="3"/>
  <c r="U191" i="3"/>
  <c r="T190" i="3"/>
  <c r="U190" i="3"/>
  <c r="N191" i="3"/>
  <c r="N190" i="3"/>
  <c r="Y189" i="3"/>
  <c r="U189" i="3"/>
  <c r="T189" i="3"/>
  <c r="N189" i="3"/>
  <c r="Y186" i="3"/>
  <c r="Y187" i="3"/>
  <c r="Y188" i="3"/>
  <c r="U186" i="3"/>
  <c r="U187" i="3"/>
  <c r="U188" i="3"/>
  <c r="T186" i="3"/>
  <c r="T187" i="3"/>
  <c r="T188" i="3"/>
  <c r="N186" i="3"/>
  <c r="N187" i="3"/>
  <c r="N188" i="3"/>
  <c r="Y185" i="3"/>
  <c r="U185" i="3"/>
  <c r="T185" i="3"/>
  <c r="N185" i="3"/>
  <c r="Y184" i="3" l="1"/>
  <c r="U184" i="3"/>
  <c r="T184" i="3"/>
  <c r="N184" i="3"/>
  <c r="Y183" i="3" l="1"/>
  <c r="T183" i="3"/>
  <c r="U183" i="3"/>
  <c r="N183" i="3"/>
  <c r="Y181" i="3"/>
  <c r="Y182" i="3"/>
  <c r="U174" i="3"/>
  <c r="U175" i="3"/>
  <c r="U176" i="3"/>
  <c r="U177" i="3"/>
  <c r="U178" i="3"/>
  <c r="U179" i="3"/>
  <c r="U180" i="3"/>
  <c r="U181" i="3"/>
  <c r="U182" i="3"/>
  <c r="T181" i="3"/>
  <c r="T182" i="3"/>
  <c r="N181" i="3"/>
  <c r="N182" i="3"/>
  <c r="Y180" i="3" l="1"/>
  <c r="T180" i="3"/>
  <c r="N180" i="3"/>
  <c r="Y178" i="3"/>
  <c r="Y179" i="3"/>
  <c r="T178" i="3"/>
  <c r="T179" i="3"/>
  <c r="N178" i="3"/>
  <c r="N179" i="3"/>
  <c r="N174" i="3" l="1"/>
  <c r="N175" i="3"/>
  <c r="N176" i="3"/>
  <c r="N177" i="3"/>
  <c r="T174" i="3"/>
  <c r="T175" i="3"/>
  <c r="T176" i="3"/>
  <c r="T177" i="3"/>
  <c r="Y174" i="3"/>
  <c r="Y175" i="3"/>
  <c r="Y176" i="3"/>
  <c r="Y177" i="3"/>
  <c r="Y171" i="3" l="1"/>
  <c r="Y172" i="3"/>
  <c r="Y173" i="3"/>
  <c r="T171" i="3"/>
  <c r="U171" i="3"/>
  <c r="T172" i="3"/>
  <c r="U172" i="3"/>
  <c r="T173" i="3"/>
  <c r="U173" i="3"/>
  <c r="N171" i="3"/>
  <c r="N172" i="3"/>
  <c r="N173" i="3"/>
  <c r="Y166" i="3" l="1"/>
  <c r="Y167" i="3"/>
  <c r="Y168" i="3"/>
  <c r="Y169" i="3"/>
  <c r="Y170" i="3"/>
  <c r="U166" i="3"/>
  <c r="U167" i="3"/>
  <c r="U168" i="3"/>
  <c r="U169" i="3"/>
  <c r="U170" i="3"/>
  <c r="T166" i="3"/>
  <c r="T167" i="3"/>
  <c r="T168" i="3"/>
  <c r="T169" i="3"/>
  <c r="T170" i="3"/>
  <c r="N166" i="3"/>
  <c r="N167" i="3"/>
  <c r="N168" i="3"/>
  <c r="N169" i="3"/>
  <c r="N170" i="3"/>
  <c r="Y165" i="3" l="1"/>
  <c r="T165" i="3"/>
  <c r="U165" i="3"/>
  <c r="N165" i="3"/>
  <c r="Y164" i="3"/>
  <c r="U164" i="3"/>
  <c r="T164" i="3"/>
  <c r="N164" i="3"/>
  <c r="Y163" i="3" l="1"/>
  <c r="U163" i="3"/>
  <c r="T163" i="3"/>
  <c r="N163" i="3"/>
  <c r="Y162" i="3" l="1"/>
  <c r="U162" i="3"/>
  <c r="T162" i="3"/>
  <c r="N162" i="3"/>
  <c r="Y160" i="3" l="1"/>
  <c r="Y161" i="3"/>
  <c r="T160" i="3"/>
  <c r="U160" i="3"/>
  <c r="T161" i="3"/>
  <c r="U161" i="3"/>
  <c r="N160" i="3"/>
  <c r="N161" i="3"/>
  <c r="Y157" i="3" l="1"/>
  <c r="Y158" i="3"/>
  <c r="Y159" i="3"/>
  <c r="T157" i="3"/>
  <c r="U157" i="3"/>
  <c r="T158" i="3"/>
  <c r="U158" i="3"/>
  <c r="T159" i="3"/>
  <c r="U159" i="3"/>
  <c r="N157" i="3"/>
  <c r="N158" i="3"/>
  <c r="N159" i="3"/>
  <c r="Y155" i="3" l="1"/>
  <c r="Y156" i="3"/>
  <c r="U155" i="3"/>
  <c r="U156" i="3"/>
  <c r="T155" i="3"/>
  <c r="T156" i="3"/>
  <c r="N155" i="3"/>
  <c r="N156" i="3"/>
  <c r="Y154" i="3" l="1"/>
  <c r="U154" i="3"/>
  <c r="T154" i="3"/>
  <c r="N154" i="3"/>
  <c r="Y153" i="3" l="1"/>
  <c r="U153" i="3"/>
  <c r="T153" i="3"/>
  <c r="N153" i="3"/>
  <c r="N151" i="3"/>
  <c r="N152" i="3"/>
  <c r="Y152" i="3" l="1"/>
  <c r="U152" i="3"/>
  <c r="T152" i="3"/>
  <c r="Y151" i="3" l="1"/>
  <c r="T151" i="3"/>
  <c r="U151" i="3"/>
  <c r="Y150" i="3" l="1"/>
  <c r="Y149" i="3"/>
  <c r="Y148" i="3"/>
  <c r="U150" i="3"/>
  <c r="U149" i="3"/>
  <c r="U148" i="3"/>
  <c r="T150" i="3"/>
  <c r="T149" i="3"/>
  <c r="T148" i="3"/>
  <c r="N150" i="3"/>
  <c r="N149" i="3"/>
  <c r="N148" i="3"/>
  <c r="N144" i="3" l="1"/>
  <c r="N145" i="3"/>
  <c r="N146" i="3"/>
  <c r="N147" i="3"/>
  <c r="T143" i="3"/>
  <c r="T144" i="3"/>
  <c r="T145" i="3"/>
  <c r="T146" i="3"/>
  <c r="T147" i="3"/>
  <c r="U143" i="3"/>
  <c r="U144" i="3"/>
  <c r="U145" i="3"/>
  <c r="U146" i="3"/>
  <c r="U147" i="3"/>
  <c r="Y143" i="3"/>
  <c r="Y144" i="3"/>
  <c r="Y145" i="3"/>
  <c r="Y146" i="3"/>
  <c r="Y147" i="3"/>
  <c r="N143" i="3"/>
  <c r="N142" i="3" l="1"/>
  <c r="T142" i="3"/>
  <c r="U142" i="3"/>
  <c r="Y142" i="3"/>
  <c r="Y141" i="3"/>
  <c r="Y140" i="3"/>
  <c r="Y139" i="3"/>
  <c r="U141" i="3"/>
  <c r="U140" i="3"/>
  <c r="U139" i="3"/>
  <c r="T141" i="3"/>
  <c r="T140" i="3"/>
  <c r="T139" i="3"/>
  <c r="N141" i="3"/>
  <c r="N140" i="3"/>
  <c r="N139" i="3"/>
  <c r="Y138" i="3" l="1"/>
  <c r="T138" i="3"/>
  <c r="U138" i="3"/>
  <c r="N138" i="3"/>
  <c r="Y137" i="3"/>
  <c r="T137" i="3"/>
  <c r="U137" i="3"/>
  <c r="N137" i="3"/>
  <c r="Y136" i="3"/>
  <c r="U136" i="3"/>
  <c r="T136" i="3"/>
  <c r="N136" i="3"/>
  <c r="Y130" i="3"/>
  <c r="U130" i="3"/>
  <c r="T130" i="3"/>
  <c r="N130" i="3"/>
  <c r="Y132" i="3" l="1"/>
  <c r="Y133" i="3"/>
  <c r="U132" i="3"/>
  <c r="U133" i="3"/>
  <c r="T132" i="3"/>
  <c r="T133" i="3"/>
  <c r="N132" i="3"/>
  <c r="N133" i="3"/>
  <c r="N135" i="3"/>
  <c r="N134" i="3"/>
  <c r="N129" i="3"/>
  <c r="T135" i="3"/>
  <c r="T134" i="3"/>
  <c r="T129" i="3"/>
  <c r="U135" i="3"/>
  <c r="U134" i="3"/>
  <c r="U129" i="3"/>
  <c r="Y135" i="3"/>
  <c r="Y134" i="3"/>
  <c r="Y129" i="3"/>
  <c r="Y128" i="3"/>
  <c r="T128" i="3"/>
  <c r="U128" i="3"/>
  <c r="N128" i="3"/>
  <c r="Y126" i="3" l="1"/>
  <c r="Y127" i="3"/>
  <c r="Y131" i="3"/>
  <c r="T126" i="3"/>
  <c r="U126" i="3"/>
  <c r="T127" i="3"/>
  <c r="U127" i="3"/>
  <c r="T131" i="3"/>
  <c r="U131" i="3"/>
  <c r="N126" i="3"/>
  <c r="N127" i="3"/>
  <c r="N131" i="3"/>
  <c r="T125" i="3" l="1"/>
  <c r="U125" i="3"/>
  <c r="Y125" i="3"/>
  <c r="N125" i="3"/>
  <c r="N124" i="3"/>
  <c r="Y124" i="3"/>
  <c r="U124" i="3"/>
  <c r="T124" i="3"/>
  <c r="Y121" i="3" l="1"/>
  <c r="Y122" i="3"/>
  <c r="Y123" i="3"/>
  <c r="T121" i="3"/>
  <c r="U121" i="3"/>
  <c r="T122" i="3"/>
  <c r="U122" i="3"/>
  <c r="T123" i="3"/>
  <c r="U123" i="3"/>
  <c r="N121" i="3"/>
  <c r="N122" i="3"/>
  <c r="N123" i="3"/>
  <c r="Y115" i="3" l="1"/>
  <c r="Y116" i="3"/>
  <c r="Y117" i="3"/>
  <c r="Y118" i="3"/>
  <c r="Y119" i="3"/>
  <c r="Y120" i="3"/>
  <c r="U115" i="3"/>
  <c r="U116" i="3"/>
  <c r="U117" i="3"/>
  <c r="U118" i="3"/>
  <c r="U119" i="3"/>
  <c r="U120" i="3"/>
  <c r="T115" i="3"/>
  <c r="T116" i="3"/>
  <c r="T117" i="3"/>
  <c r="T118" i="3"/>
  <c r="T119" i="3"/>
  <c r="T120" i="3"/>
  <c r="N115" i="3"/>
  <c r="N116" i="3"/>
  <c r="N117" i="3"/>
  <c r="N118" i="3"/>
  <c r="N119" i="3"/>
  <c r="N120" i="3"/>
  <c r="Y112" i="3" l="1"/>
  <c r="Y113" i="3"/>
  <c r="Y114" i="3"/>
  <c r="U112" i="3"/>
  <c r="U113" i="3"/>
  <c r="U114" i="3"/>
  <c r="T112" i="3"/>
  <c r="T113" i="3"/>
  <c r="T114" i="3"/>
  <c r="N112" i="3"/>
  <c r="N113" i="3"/>
  <c r="N114" i="3"/>
  <c r="Y107" i="3" l="1"/>
  <c r="Y108" i="3"/>
  <c r="Y109" i="3"/>
  <c r="Y110" i="3"/>
  <c r="Y111" i="3"/>
  <c r="U107" i="3"/>
  <c r="U108" i="3"/>
  <c r="U109" i="3"/>
  <c r="U110" i="3"/>
  <c r="U111" i="3"/>
  <c r="T107" i="3"/>
  <c r="T108" i="3"/>
  <c r="T109" i="3"/>
  <c r="T110" i="3"/>
  <c r="T111" i="3"/>
  <c r="N108" i="3"/>
  <c r="N109" i="3"/>
  <c r="N110" i="3"/>
  <c r="N111" i="3"/>
  <c r="N107" i="3" l="1"/>
  <c r="Y101" i="3" l="1"/>
  <c r="Y102" i="3"/>
  <c r="Y103" i="3"/>
  <c r="Y104" i="3"/>
  <c r="Y105" i="3"/>
  <c r="Y106" i="3"/>
  <c r="U101" i="3"/>
  <c r="U102" i="3"/>
  <c r="U103" i="3"/>
  <c r="U104" i="3"/>
  <c r="U105" i="3"/>
  <c r="U106" i="3"/>
  <c r="T101" i="3"/>
  <c r="T102" i="3"/>
  <c r="T103" i="3"/>
  <c r="T104" i="3"/>
  <c r="T105" i="3"/>
  <c r="T106" i="3"/>
  <c r="N98" i="3"/>
  <c r="N99" i="3"/>
  <c r="N100" i="3"/>
  <c r="N101" i="3"/>
  <c r="N102" i="3"/>
  <c r="N103" i="3"/>
  <c r="N104" i="3"/>
  <c r="N105" i="3"/>
  <c r="N106" i="3"/>
  <c r="N97" i="3" l="1"/>
  <c r="N96" i="3"/>
  <c r="T93" i="3"/>
  <c r="T94" i="3"/>
  <c r="T95" i="3"/>
  <c r="T96" i="3"/>
  <c r="T97" i="3"/>
  <c r="T98" i="3"/>
  <c r="T99" i="3"/>
  <c r="T100" i="3"/>
  <c r="U94" i="3"/>
  <c r="U95" i="3"/>
  <c r="U96" i="3"/>
  <c r="U97" i="3"/>
  <c r="U98" i="3"/>
  <c r="U99" i="3"/>
  <c r="U100" i="3"/>
  <c r="Y94" i="3"/>
  <c r="Y95" i="3"/>
  <c r="Y96" i="3"/>
  <c r="Y97" i="3"/>
  <c r="Y98" i="3"/>
  <c r="Y99" i="3"/>
  <c r="Y100" i="3"/>
  <c r="N95" i="3" l="1"/>
  <c r="N94" i="3"/>
  <c r="Y93" i="3"/>
  <c r="U93" i="3"/>
  <c r="N93" i="3"/>
  <c r="Y92" i="3"/>
  <c r="U92" i="3"/>
  <c r="T92" i="3"/>
  <c r="N92" i="3"/>
  <c r="Y91" i="3" l="1"/>
  <c r="U91" i="3"/>
  <c r="T90" i="3"/>
  <c r="T91" i="3"/>
  <c r="N90" i="3"/>
  <c r="N91" i="3"/>
  <c r="Y90" i="3" l="1"/>
  <c r="U90" i="3"/>
  <c r="Y87" i="3"/>
  <c r="Y88" i="3"/>
  <c r="Y89" i="3"/>
  <c r="T88" i="3"/>
  <c r="U88" i="3"/>
  <c r="T89" i="3"/>
  <c r="U89" i="3"/>
  <c r="N89" i="3"/>
  <c r="Y86" i="3" l="1"/>
  <c r="U86" i="3"/>
  <c r="U87" i="3"/>
  <c r="T86" i="3"/>
  <c r="T87" i="3"/>
  <c r="N86" i="3"/>
  <c r="N87" i="3"/>
  <c r="N88" i="3"/>
  <c r="Y84" i="3" l="1"/>
  <c r="Y85" i="3"/>
  <c r="U84" i="3"/>
  <c r="U85" i="3"/>
  <c r="T84" i="3"/>
  <c r="T85" i="3"/>
  <c r="N84" i="3"/>
  <c r="N85" i="3"/>
  <c r="Y82" i="3" l="1"/>
  <c r="Y83" i="3"/>
  <c r="U82" i="3"/>
  <c r="U83" i="3"/>
  <c r="T82" i="3"/>
  <c r="T83" i="3"/>
  <c r="Y81" i="3" l="1"/>
  <c r="U81" i="3"/>
  <c r="T81" i="3"/>
  <c r="N81" i="3"/>
  <c r="N82" i="3"/>
  <c r="N83" i="3"/>
  <c r="Y72" i="3" l="1"/>
  <c r="Y73" i="3"/>
  <c r="Y74" i="3"/>
  <c r="Y75" i="3"/>
  <c r="Y76" i="3"/>
  <c r="Y77" i="3"/>
  <c r="Y78" i="3"/>
  <c r="Y79" i="3"/>
  <c r="Y80" i="3"/>
  <c r="U72" i="3"/>
  <c r="U73" i="3"/>
  <c r="U74" i="3"/>
  <c r="U75" i="3"/>
  <c r="U76" i="3"/>
  <c r="U77" i="3"/>
  <c r="U78" i="3"/>
  <c r="U79" i="3"/>
  <c r="U80" i="3"/>
  <c r="T72" i="3"/>
  <c r="T73" i="3"/>
  <c r="T74" i="3"/>
  <c r="T75" i="3"/>
  <c r="T76" i="3"/>
  <c r="T77" i="3"/>
  <c r="T78" i="3"/>
  <c r="T79" i="3"/>
  <c r="T80" i="3"/>
  <c r="N72" i="3"/>
  <c r="N73" i="3"/>
  <c r="N74" i="3"/>
  <c r="N75" i="3"/>
  <c r="N76" i="3"/>
  <c r="N77" i="3"/>
  <c r="N78" i="3"/>
  <c r="N79" i="3"/>
  <c r="N80" i="3"/>
  <c r="Y67" i="3" l="1"/>
  <c r="U67" i="3"/>
  <c r="T67" i="3"/>
  <c r="Y21" i="3"/>
  <c r="U21" i="3"/>
  <c r="T21" i="3"/>
  <c r="N21" i="3"/>
  <c r="Y71" i="3"/>
  <c r="U71" i="3"/>
  <c r="T71" i="3"/>
  <c r="N71" i="3"/>
  <c r="N67" i="3"/>
  <c r="Y68" i="3" l="1"/>
  <c r="Y69" i="3"/>
  <c r="Y70" i="3"/>
  <c r="U68" i="3"/>
  <c r="U69" i="3"/>
  <c r="U70" i="3"/>
  <c r="T68" i="3"/>
  <c r="T69" i="3"/>
  <c r="T70" i="3"/>
  <c r="N68" i="3"/>
  <c r="N69" i="3"/>
  <c r="N70" i="3"/>
  <c r="Y55" i="3" l="1"/>
  <c r="U55" i="3"/>
  <c r="T55" i="3"/>
  <c r="N55" i="3"/>
  <c r="N60" i="3" l="1"/>
  <c r="N61" i="3"/>
  <c r="N62" i="3"/>
  <c r="N63" i="3"/>
  <c r="N64" i="3"/>
  <c r="N65" i="3"/>
  <c r="N66" i="3"/>
  <c r="T60" i="3"/>
  <c r="T61" i="3"/>
  <c r="T62" i="3"/>
  <c r="T63" i="3"/>
  <c r="T64" i="3"/>
  <c r="T65" i="3"/>
  <c r="T66" i="3"/>
  <c r="U60" i="3"/>
  <c r="U61" i="3"/>
  <c r="U62" i="3"/>
  <c r="U63" i="3"/>
  <c r="U64" i="3"/>
  <c r="U65" i="3"/>
  <c r="U66" i="3"/>
  <c r="Y60" i="3"/>
  <c r="Y61" i="3"/>
  <c r="Y62" i="3"/>
  <c r="Y63" i="3"/>
  <c r="Y64" i="3"/>
  <c r="Y65" i="3"/>
  <c r="Y66" i="3"/>
  <c r="Y54" i="3" l="1"/>
  <c r="U54" i="3"/>
  <c r="U56" i="3"/>
  <c r="U57" i="3"/>
  <c r="U58" i="3"/>
  <c r="U59" i="3"/>
  <c r="T56" i="3"/>
  <c r="T57" i="3"/>
  <c r="T58" i="3"/>
  <c r="T59" i="3"/>
  <c r="N56" i="3"/>
  <c r="N57" i="3"/>
  <c r="N58" i="3"/>
  <c r="N59" i="3"/>
  <c r="Y57" i="3" l="1"/>
  <c r="Y58" i="3"/>
  <c r="Y59" i="3"/>
  <c r="T54" i="3"/>
  <c r="Y24" i="3" l="1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6" i="3"/>
  <c r="N54" i="3"/>
  <c r="T50" i="3" l="1"/>
  <c r="T51" i="3"/>
  <c r="T52" i="3"/>
  <c r="T53" i="3"/>
  <c r="Y23" i="3" l="1"/>
  <c r="U52" i="3" l="1"/>
  <c r="U53" i="3"/>
  <c r="U50" i="3"/>
  <c r="U51" i="3"/>
  <c r="N50" i="3"/>
  <c r="N51" i="3"/>
  <c r="N52" i="3"/>
  <c r="N53" i="3"/>
  <c r="U49" i="3" l="1"/>
  <c r="T49" i="3"/>
  <c r="N46" i="3"/>
  <c r="N47" i="3"/>
  <c r="N48" i="3"/>
  <c r="N49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T44" i="3"/>
  <c r="T45" i="3"/>
  <c r="T46" i="3"/>
  <c r="T47" i="3"/>
  <c r="T48" i="3"/>
  <c r="U28" i="3" l="1"/>
  <c r="U27" i="3"/>
  <c r="U26" i="3"/>
  <c r="U25" i="3"/>
  <c r="U24" i="3"/>
  <c r="T36" i="3" l="1"/>
  <c r="T37" i="3"/>
  <c r="T38" i="3"/>
  <c r="T39" i="3"/>
  <c r="T40" i="3"/>
  <c r="T41" i="3"/>
  <c r="T42" i="3"/>
  <c r="T43" i="3"/>
  <c r="T25" i="3"/>
  <c r="T26" i="3"/>
  <c r="T27" i="3"/>
  <c r="T28" i="3"/>
  <c r="T29" i="3"/>
  <c r="T30" i="3"/>
  <c r="T31" i="3"/>
  <c r="T32" i="3"/>
  <c r="T33" i="3"/>
  <c r="T34" i="3"/>
  <c r="T35" i="3"/>
  <c r="N19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2" i="3"/>
  <c r="Y4" i="3" l="1"/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2" i="3"/>
  <c r="U23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2" i="3"/>
  <c r="T23" i="3"/>
  <c r="T24" i="3"/>
  <c r="T4" i="3"/>
  <c r="M9" i="4" l="1"/>
  <c r="M3" i="4"/>
  <c r="M4" i="4"/>
  <c r="M5" i="4"/>
  <c r="M6" i="4"/>
  <c r="M7" i="4"/>
  <c r="M8" i="4"/>
  <c r="E5" i="4"/>
  <c r="M10" i="4" l="1"/>
  <c r="N7" i="4" s="1"/>
  <c r="U9" i="4"/>
  <c r="U6" i="4"/>
  <c r="U3" i="4"/>
  <c r="U7" i="4"/>
  <c r="E9" i="4"/>
  <c r="E8" i="4"/>
  <c r="U4" i="4"/>
  <c r="U8" i="4"/>
  <c r="U5" i="4"/>
  <c r="E6" i="4"/>
  <c r="E3" i="4"/>
  <c r="E7" i="4"/>
  <c r="E4" i="4"/>
  <c r="N6" i="4" l="1"/>
  <c r="N9" i="4"/>
  <c r="N8" i="4"/>
  <c r="U10" i="4"/>
  <c r="V6" i="4" s="1"/>
  <c r="E10" i="4"/>
  <c r="F8" i="4" s="1"/>
  <c r="V7" i="4" l="1"/>
  <c r="V8" i="4"/>
  <c r="V9" i="4"/>
  <c r="F6" i="4"/>
  <c r="F9" i="4"/>
  <c r="F7" i="4"/>
</calcChain>
</file>

<file path=xl/sharedStrings.xml><?xml version="1.0" encoding="utf-8"?>
<sst xmlns="http://schemas.openxmlformats.org/spreadsheetml/2006/main" count="3864" uniqueCount="1189">
  <si>
    <t>B/L Number</t>
  </si>
  <si>
    <t xml:space="preserve">Bayan NO. </t>
  </si>
  <si>
    <t>Final Bayan Date</t>
  </si>
  <si>
    <t>Initial Bayan Date</t>
  </si>
  <si>
    <t>New Seal no.</t>
  </si>
  <si>
    <t>-</t>
  </si>
  <si>
    <t>Non</t>
  </si>
  <si>
    <t>Status</t>
  </si>
  <si>
    <t>Remarks</t>
  </si>
  <si>
    <t>20 ft.</t>
  </si>
  <si>
    <t>40 ft.</t>
  </si>
  <si>
    <t>ETA</t>
  </si>
  <si>
    <t>On or About</t>
  </si>
  <si>
    <t>S. no.</t>
  </si>
  <si>
    <t>Pre-Bayan</t>
  </si>
  <si>
    <t>Our Job No</t>
  </si>
  <si>
    <t>Customer Name</t>
  </si>
  <si>
    <t>NATPET</t>
  </si>
  <si>
    <t>Order No.</t>
  </si>
  <si>
    <t>MSCUL5488802</t>
  </si>
  <si>
    <t>MSCUL5488851</t>
  </si>
  <si>
    <t>MSCUJ5488786</t>
  </si>
  <si>
    <t>MSCUJ5489875</t>
  </si>
  <si>
    <t>MSCUJ5488976</t>
  </si>
  <si>
    <t>MSCUJ5489925</t>
  </si>
  <si>
    <t>MSCUJ5488885</t>
  </si>
  <si>
    <t>MSCUJ5489107</t>
  </si>
  <si>
    <t>MSCUJ5488695</t>
  </si>
  <si>
    <t>MSCUJ5488505</t>
  </si>
  <si>
    <t>MSCUJ5488687</t>
  </si>
  <si>
    <t>NAT1</t>
  </si>
  <si>
    <t>NAT2</t>
  </si>
  <si>
    <t>NAT3</t>
  </si>
  <si>
    <t>NAT4</t>
  </si>
  <si>
    <t>NAT5</t>
  </si>
  <si>
    <t>NAT6</t>
  </si>
  <si>
    <t>NAT7</t>
  </si>
  <si>
    <t>NAT8</t>
  </si>
  <si>
    <t>NAT9</t>
  </si>
  <si>
    <t>NAT10</t>
  </si>
  <si>
    <t>NAT11</t>
  </si>
  <si>
    <t>NAT12</t>
  </si>
  <si>
    <t>NAT13</t>
  </si>
  <si>
    <t>NAT14</t>
  </si>
  <si>
    <t>NAT15</t>
  </si>
  <si>
    <t>NAT16</t>
  </si>
  <si>
    <t>NAT17</t>
  </si>
  <si>
    <t>NAT18</t>
  </si>
  <si>
    <t>NAT19</t>
  </si>
  <si>
    <t>NAT20</t>
  </si>
  <si>
    <t>NAT21</t>
  </si>
  <si>
    <t>MSCUJ5489909</t>
  </si>
  <si>
    <t>MSCUJ488679</t>
  </si>
  <si>
    <t>MSCUJ5488646</t>
  </si>
  <si>
    <t>MSCUJ5490683</t>
  </si>
  <si>
    <t>Reason for the delay (Shutout) (If any)</t>
  </si>
  <si>
    <t>Terminal</t>
  </si>
  <si>
    <t>Shipping Line</t>
  </si>
  <si>
    <t>Vessel Name</t>
  </si>
  <si>
    <t>CC Days</t>
  </si>
  <si>
    <t>Random Inspection</t>
  </si>
  <si>
    <t>Shuttle to final bayan</t>
  </si>
  <si>
    <t>Total Expenses</t>
  </si>
  <si>
    <t>Custom Duty</t>
  </si>
  <si>
    <t>Total</t>
  </si>
  <si>
    <t>Max</t>
  </si>
  <si>
    <t>Min</t>
  </si>
  <si>
    <t>Avg</t>
  </si>
  <si>
    <t>Same Day</t>
  </si>
  <si>
    <t>After 1 Day</t>
  </si>
  <si>
    <t>After 2 Days</t>
  </si>
  <si>
    <t>After 5 Days</t>
  </si>
  <si>
    <t>Shuttling - Final Bayan</t>
  </si>
  <si>
    <t xml:space="preserve">Manifest to Initial Bayan Printed </t>
  </si>
  <si>
    <t xml:space="preserve">Initial Bayan to Pre Bayan Printed </t>
  </si>
  <si>
    <t>MANIFESST - Intial Bayan</t>
  </si>
  <si>
    <t>Intial Bayan - Pre Bayan</t>
  </si>
  <si>
    <t>NAT22</t>
  </si>
  <si>
    <t>NAT23</t>
  </si>
  <si>
    <t>NAT24</t>
  </si>
  <si>
    <t>NAT25</t>
  </si>
  <si>
    <t>NAT26</t>
  </si>
  <si>
    <t>NAT27</t>
  </si>
  <si>
    <t>NAT28</t>
  </si>
  <si>
    <t>NAT29</t>
  </si>
  <si>
    <t>24/8/2017</t>
  </si>
  <si>
    <t>MSCUJ5490576</t>
  </si>
  <si>
    <t>MSCUJ5490766</t>
  </si>
  <si>
    <t>MSCUJ5490659</t>
  </si>
  <si>
    <t>MSCUJ5490642</t>
  </si>
  <si>
    <t>MSCUJ5490675</t>
  </si>
  <si>
    <t>26/8/2017</t>
  </si>
  <si>
    <t>27/8/2017</t>
  </si>
  <si>
    <t>MEDITERRANEAN SHIPPING COMPANY</t>
  </si>
  <si>
    <t>MSC RITA</t>
  </si>
  <si>
    <t>MSC MESSINA</t>
  </si>
  <si>
    <t>MSC IRENE</t>
  </si>
  <si>
    <t>MSC ALGECIRAS</t>
  </si>
  <si>
    <t>MSC AGATA</t>
  </si>
  <si>
    <t>MSC FILOMENA</t>
  </si>
  <si>
    <t>MSC SARISKA</t>
  </si>
  <si>
    <t>28/8/2017</t>
  </si>
  <si>
    <t>25/8/2017</t>
  </si>
  <si>
    <t>29/8/2017</t>
  </si>
  <si>
    <t>30/8/2017</t>
  </si>
  <si>
    <t>21/8/2017</t>
  </si>
  <si>
    <t>24-8-2017</t>
  </si>
  <si>
    <t>26-8-2017</t>
  </si>
  <si>
    <t>Start Date</t>
  </si>
  <si>
    <t>End Date</t>
  </si>
  <si>
    <t>NON</t>
  </si>
  <si>
    <t>NAT30</t>
  </si>
  <si>
    <t>NAT31</t>
  </si>
  <si>
    <t>NAT32</t>
  </si>
  <si>
    <t>NAT33</t>
  </si>
  <si>
    <t>NAT34</t>
  </si>
  <si>
    <t>NAT35</t>
  </si>
  <si>
    <t>NAT36</t>
  </si>
  <si>
    <t>NAT37</t>
  </si>
  <si>
    <t>NAT38</t>
  </si>
  <si>
    <t>NAT39</t>
  </si>
  <si>
    <t>NAT40</t>
  </si>
  <si>
    <t>NAT41</t>
  </si>
  <si>
    <t>NAT42</t>
  </si>
  <si>
    <t xml:space="preserve">Shipment Recived Date </t>
  </si>
  <si>
    <t>MSCUJ491996</t>
  </si>
  <si>
    <t>MSCUJ5492010</t>
  </si>
  <si>
    <t>MSCUJ492002</t>
  </si>
  <si>
    <t>MSCUJ492036</t>
  </si>
  <si>
    <t>MSCUJ491293</t>
  </si>
  <si>
    <t>MSCUJ5491426</t>
  </si>
  <si>
    <t>Number Of Containers</t>
  </si>
  <si>
    <t>MSC NERISSA</t>
  </si>
  <si>
    <t>MSC INDIA</t>
  </si>
  <si>
    <t>MSC KRITIKA</t>
  </si>
  <si>
    <t>Revised ETA Date</t>
  </si>
  <si>
    <t>Manifest documents Recived Date</t>
  </si>
  <si>
    <t>Shuttling</t>
  </si>
  <si>
    <t>Custom Exam Of Containers no.</t>
  </si>
  <si>
    <t>Load Permit Printed On</t>
  </si>
  <si>
    <t>Inspection</t>
  </si>
  <si>
    <t>Container Seal</t>
  </si>
  <si>
    <t>Completed</t>
  </si>
  <si>
    <t>28-08-2017</t>
  </si>
  <si>
    <t>26-08-2017</t>
  </si>
  <si>
    <t>NAT43</t>
  </si>
  <si>
    <t>NAT44</t>
  </si>
  <si>
    <t>GRETE MAERSK</t>
  </si>
  <si>
    <t>MSCUJ5492267</t>
  </si>
  <si>
    <t>MSCUJ5492234</t>
  </si>
  <si>
    <t>MSCUJ5492218</t>
  </si>
  <si>
    <t>MSCUJ5492317</t>
  </si>
  <si>
    <t>MSCUJ5491277</t>
  </si>
  <si>
    <t>MSCUJ5491459</t>
  </si>
  <si>
    <t>MSCUJ5492200</t>
  </si>
  <si>
    <t>MSCUJ5492432</t>
  </si>
  <si>
    <t>MSCUJ5492358</t>
  </si>
  <si>
    <t>MSCUJ5492374</t>
  </si>
  <si>
    <t>MSCUJ5492390</t>
  </si>
  <si>
    <t>MSCUJ492416</t>
  </si>
  <si>
    <t>MSCUJ5492333</t>
  </si>
  <si>
    <t>MSC ELODIE</t>
  </si>
  <si>
    <t>NAT45</t>
  </si>
  <si>
    <t>NAT46</t>
  </si>
  <si>
    <t>MSCUJ5493166</t>
  </si>
  <si>
    <t>MSCUJ5493133</t>
  </si>
  <si>
    <t>MSCUJ5492994</t>
  </si>
  <si>
    <t>MSCUJ5492457</t>
  </si>
  <si>
    <t>NAT47</t>
  </si>
  <si>
    <t>NAT48</t>
  </si>
  <si>
    <t>NAT49</t>
  </si>
  <si>
    <t>NAT50</t>
  </si>
  <si>
    <t>MSC ANS</t>
  </si>
  <si>
    <t>MSCUJ5493786</t>
  </si>
  <si>
    <t>MSCUJ5494214</t>
  </si>
  <si>
    <t>MSCUJ5493976</t>
  </si>
  <si>
    <t>MSCUJ5493992</t>
  </si>
  <si>
    <t>NAT51</t>
  </si>
  <si>
    <t>NAT52</t>
  </si>
  <si>
    <t>NAT53</t>
  </si>
  <si>
    <t>MSC ALGHERO</t>
  </si>
  <si>
    <t>TUCAPEL</t>
  </si>
  <si>
    <t>MSCUJ5494065</t>
  </si>
  <si>
    <t>NAT54</t>
  </si>
  <si>
    <t>NAT55</t>
  </si>
  <si>
    <t>NAT56</t>
  </si>
  <si>
    <t>GERD MAERSK</t>
  </si>
  <si>
    <t>MSCUJ5496029</t>
  </si>
  <si>
    <t>NAT57</t>
  </si>
  <si>
    <t>NAT58</t>
  </si>
  <si>
    <t>NAT59</t>
  </si>
  <si>
    <t>NAT60</t>
  </si>
  <si>
    <t>NAT61</t>
  </si>
  <si>
    <t>NAT62</t>
  </si>
  <si>
    <t>NAT63</t>
  </si>
  <si>
    <t>MSC LUCIANA</t>
  </si>
  <si>
    <t>MSC SHANGHAI</t>
  </si>
  <si>
    <t>MSCUJ5495765</t>
  </si>
  <si>
    <t>MSCUJ5496037</t>
  </si>
  <si>
    <t>MSCUJ549856</t>
  </si>
  <si>
    <t>MSCUJ5496508</t>
  </si>
  <si>
    <t>MSCUJ5496490</t>
  </si>
  <si>
    <t>MSCUJ5496060</t>
  </si>
  <si>
    <t>MSCUJ5496938</t>
  </si>
  <si>
    <t>completed</t>
  </si>
  <si>
    <t>Rotation NO.</t>
  </si>
  <si>
    <t>604/123</t>
  </si>
  <si>
    <t>611/23</t>
  </si>
  <si>
    <t>MSCUJ5496961</t>
  </si>
  <si>
    <t>MSCUJ5496193</t>
  </si>
  <si>
    <t>648/18</t>
  </si>
  <si>
    <t>MSCUJ5495849</t>
  </si>
  <si>
    <t>648/22</t>
  </si>
  <si>
    <t>MSCUJ5496045</t>
  </si>
  <si>
    <t>620/14</t>
  </si>
  <si>
    <t>620/13</t>
  </si>
  <si>
    <t>638/11</t>
  </si>
  <si>
    <t>604/105</t>
  </si>
  <si>
    <t>648/23</t>
  </si>
  <si>
    <t>CMA CGM VIRGINA</t>
  </si>
  <si>
    <t>NAT64</t>
  </si>
  <si>
    <t>MSCUJ5497746</t>
  </si>
  <si>
    <t>MSCUJ5497928</t>
  </si>
  <si>
    <t>671/3</t>
  </si>
  <si>
    <t>619/51</t>
  </si>
  <si>
    <t>604/100</t>
  </si>
  <si>
    <t>NAT65</t>
  </si>
  <si>
    <t>NAT66</t>
  </si>
  <si>
    <t>NAT67</t>
  </si>
  <si>
    <t>MSC BUSAN</t>
  </si>
  <si>
    <t>MSCUJ5498918</t>
  </si>
  <si>
    <t>MSCUJ5498926</t>
  </si>
  <si>
    <t>MSCUJ5498934</t>
  </si>
  <si>
    <t>675/10</t>
  </si>
  <si>
    <t>675/11</t>
  </si>
  <si>
    <t>675/8</t>
  </si>
  <si>
    <t>NAT68</t>
  </si>
  <si>
    <t>MSC ILONA</t>
  </si>
  <si>
    <t>UNDER PROCESS</t>
  </si>
  <si>
    <t>NAT69</t>
  </si>
  <si>
    <t>NAT70</t>
  </si>
  <si>
    <t>NAT71</t>
  </si>
  <si>
    <t>NAT72</t>
  </si>
  <si>
    <t>NAT73</t>
  </si>
  <si>
    <t>NAT74</t>
  </si>
  <si>
    <t>NAT75</t>
  </si>
  <si>
    <t>NAT76</t>
  </si>
  <si>
    <t>NAT77</t>
  </si>
  <si>
    <t>MSC BEATRICE</t>
  </si>
  <si>
    <t>MSC FLAMINIA</t>
  </si>
  <si>
    <t>MSC FABIOLA</t>
  </si>
  <si>
    <t>MSCUJ5503287</t>
  </si>
  <si>
    <t>MSCUJ5503261</t>
  </si>
  <si>
    <t>MSCUJ5503352</t>
  </si>
  <si>
    <t>MSCUJ5503386</t>
  </si>
  <si>
    <t>MSCUJ5503378</t>
  </si>
  <si>
    <t>MSCUJ5503279</t>
  </si>
  <si>
    <t>MSCUJ5503329</t>
  </si>
  <si>
    <t>MSCUJ5503360</t>
  </si>
  <si>
    <t>MSCUJ5503311</t>
  </si>
  <si>
    <t>MSCUJ5503303</t>
  </si>
  <si>
    <t>694/58</t>
  </si>
  <si>
    <t>694/41</t>
  </si>
  <si>
    <t>697/5</t>
  </si>
  <si>
    <t>707/1</t>
  </si>
  <si>
    <t>707/4</t>
  </si>
  <si>
    <t>707/3</t>
  </si>
  <si>
    <t>707/6</t>
  </si>
  <si>
    <t>707/2</t>
  </si>
  <si>
    <t>708/3</t>
  </si>
  <si>
    <t>707/5</t>
  </si>
  <si>
    <t>MSCUJ5503873</t>
  </si>
  <si>
    <t>694/64</t>
  </si>
  <si>
    <t>NAT78</t>
  </si>
  <si>
    <t>NAT79</t>
  </si>
  <si>
    <t>NAT80</t>
  </si>
  <si>
    <t>MAERSK HORSBURGH</t>
  </si>
  <si>
    <t>MSCUJ5505084</t>
  </si>
  <si>
    <t>MSCUJ5505043</t>
  </si>
  <si>
    <t>717/13</t>
  </si>
  <si>
    <t>717/12</t>
  </si>
  <si>
    <t>MSCUJ5503733</t>
  </si>
  <si>
    <t>NAT81</t>
  </si>
  <si>
    <t>NAT82</t>
  </si>
  <si>
    <t>694/73</t>
  </si>
  <si>
    <t>NAT83</t>
  </si>
  <si>
    <t>NAT84</t>
  </si>
  <si>
    <t>NAT85</t>
  </si>
  <si>
    <t>MERSK HORSBURGH</t>
  </si>
  <si>
    <t>MSCUJ5505795</t>
  </si>
  <si>
    <t>717/23</t>
  </si>
  <si>
    <t>MSCUJ5505787</t>
  </si>
  <si>
    <t>717/24</t>
  </si>
  <si>
    <t>MSC TOMOKO</t>
  </si>
  <si>
    <t>NAT86</t>
  </si>
  <si>
    <t>MSCUJ5506504</t>
  </si>
  <si>
    <t>MSCUJ5506066</t>
  </si>
  <si>
    <t>MSCUJ5506736</t>
  </si>
  <si>
    <t>NAT87</t>
  </si>
  <si>
    <t>MSC MARIA SAVERIA</t>
  </si>
  <si>
    <t>MSCUJ5506017</t>
  </si>
  <si>
    <t>708/47</t>
  </si>
  <si>
    <t>707/8</t>
  </si>
  <si>
    <t>707/9</t>
  </si>
  <si>
    <t>NAT88</t>
  </si>
  <si>
    <t>NAT89</t>
  </si>
  <si>
    <t>NAT90</t>
  </si>
  <si>
    <t>NAT91</t>
  </si>
  <si>
    <t>NAT92</t>
  </si>
  <si>
    <t>717/30</t>
  </si>
  <si>
    <t>MSCUJ5506983</t>
  </si>
  <si>
    <t>712/19</t>
  </si>
  <si>
    <t>MSCUJ5507379</t>
  </si>
  <si>
    <t>MSCUJ5507429</t>
  </si>
  <si>
    <t>MSCUJ5507460</t>
  </si>
  <si>
    <t>MSCUJ5507387</t>
  </si>
  <si>
    <t>712/8</t>
  </si>
  <si>
    <t>708/104</t>
  </si>
  <si>
    <t>708/15</t>
  </si>
  <si>
    <t>NAT93</t>
  </si>
  <si>
    <t>NAT94</t>
  </si>
  <si>
    <t>NAT95</t>
  </si>
  <si>
    <t>NAT96</t>
  </si>
  <si>
    <t>NAT97</t>
  </si>
  <si>
    <t>GERNER MAERSK</t>
  </si>
  <si>
    <t>MSCUJ5508070</t>
  </si>
  <si>
    <t>NAT98</t>
  </si>
  <si>
    <t>NAT99</t>
  </si>
  <si>
    <t>NAT100</t>
  </si>
  <si>
    <t>NAT101</t>
  </si>
  <si>
    <t>NAT102</t>
  </si>
  <si>
    <t>NAT103</t>
  </si>
  <si>
    <t>MSC DAMLA</t>
  </si>
  <si>
    <t>MSCUJ5508153</t>
  </si>
  <si>
    <t>MSCUJ5508195</t>
  </si>
  <si>
    <t>MSCUJ5508146</t>
  </si>
  <si>
    <t>MSCUJ5508682</t>
  </si>
  <si>
    <t>MSCUJ5508179</t>
  </si>
  <si>
    <t>712/29</t>
  </si>
  <si>
    <t>NAT104</t>
  </si>
  <si>
    <t>NAT105</t>
  </si>
  <si>
    <t>MSCUJ5508187</t>
  </si>
  <si>
    <t>MSCUJ5508674</t>
  </si>
  <si>
    <t>MSCUJ5508666</t>
  </si>
  <si>
    <t>721/39</t>
  </si>
  <si>
    <t>712/30</t>
  </si>
  <si>
    <t>712/28</t>
  </si>
  <si>
    <t>712/26</t>
  </si>
  <si>
    <t>712/27</t>
  </si>
  <si>
    <t>712/25</t>
  </si>
  <si>
    <t>MSCUJ5508708</t>
  </si>
  <si>
    <t>733/21</t>
  </si>
  <si>
    <t>MSCUJ5508658</t>
  </si>
  <si>
    <t>733/41</t>
  </si>
  <si>
    <t>MSCUJ5509391</t>
  </si>
  <si>
    <t>MSCUJ5509144</t>
  </si>
  <si>
    <t>723/14</t>
  </si>
  <si>
    <t>723/11</t>
  </si>
  <si>
    <t>NAT106</t>
  </si>
  <si>
    <t>NAT107</t>
  </si>
  <si>
    <t>NAT108</t>
  </si>
  <si>
    <t>712/31</t>
  </si>
  <si>
    <t>733/48</t>
  </si>
  <si>
    <t>NAT109</t>
  </si>
  <si>
    <t>NAT110</t>
  </si>
  <si>
    <t>NAT111</t>
  </si>
  <si>
    <t>MSCUJ5509870</t>
  </si>
  <si>
    <t>MSCUJ5509557</t>
  </si>
  <si>
    <t>MSCUJ5509862</t>
  </si>
  <si>
    <t>MSCUJ5509599</t>
  </si>
  <si>
    <t>MSCUJ5509961</t>
  </si>
  <si>
    <t>MSCUJ5509490</t>
  </si>
  <si>
    <t>733/69</t>
  </si>
  <si>
    <t>733/67</t>
  </si>
  <si>
    <t>733/70</t>
  </si>
  <si>
    <t>733/66</t>
  </si>
  <si>
    <t>750/10</t>
  </si>
  <si>
    <t>733/61</t>
  </si>
  <si>
    <t>MSCUJ5505803</t>
  </si>
  <si>
    <t>NAT112</t>
  </si>
  <si>
    <t>NAT113</t>
  </si>
  <si>
    <t>NAT114</t>
  </si>
  <si>
    <t>NAT115</t>
  </si>
  <si>
    <t>NAT116</t>
  </si>
  <si>
    <t>NAT117</t>
  </si>
  <si>
    <t>MSCUJ5510753</t>
  </si>
  <si>
    <t>708/36</t>
  </si>
  <si>
    <t>MERSK HONG KONG</t>
  </si>
  <si>
    <t>MSCUJ5510787</t>
  </si>
  <si>
    <t>MSC BEIJING</t>
  </si>
  <si>
    <t>MSCUJ5510761</t>
  </si>
  <si>
    <t>MSCUJ5510274</t>
  </si>
  <si>
    <t>MSCUJ5510464</t>
  </si>
  <si>
    <t>MSCUJ5510514</t>
  </si>
  <si>
    <t>NAT118</t>
  </si>
  <si>
    <t>NAT119</t>
  </si>
  <si>
    <t>NAT120</t>
  </si>
  <si>
    <t>746/12</t>
  </si>
  <si>
    <t>746/24</t>
  </si>
  <si>
    <t>746/25</t>
  </si>
  <si>
    <t>746/23</t>
  </si>
  <si>
    <t>NAT121</t>
  </si>
  <si>
    <t>MSCUJ5511660</t>
  </si>
  <si>
    <t>MSCUJ5511165</t>
  </si>
  <si>
    <t>MSCUJ5511850</t>
  </si>
  <si>
    <t>MSCUJ5511843</t>
  </si>
  <si>
    <t>746/46</t>
  </si>
  <si>
    <t>746/66</t>
  </si>
  <si>
    <t>NAT122</t>
  </si>
  <si>
    <t>746/60</t>
  </si>
  <si>
    <t>746/81</t>
  </si>
  <si>
    <t>746/80</t>
  </si>
  <si>
    <t>MSCUJ5512296</t>
  </si>
  <si>
    <t>740/6</t>
  </si>
  <si>
    <t>MSCUJ5512874</t>
  </si>
  <si>
    <t>NAT123</t>
  </si>
  <si>
    <t>NAT124</t>
  </si>
  <si>
    <t>NAT125</t>
  </si>
  <si>
    <t>NAT126</t>
  </si>
  <si>
    <t>NAT127</t>
  </si>
  <si>
    <t>E.R. VANCOUVER</t>
  </si>
  <si>
    <t>MSC VERONIQUE</t>
  </si>
  <si>
    <t>NAT128</t>
  </si>
  <si>
    <t>NAT129</t>
  </si>
  <si>
    <t>NAT130</t>
  </si>
  <si>
    <t>NAT131</t>
  </si>
  <si>
    <t>MSCUJ5512353</t>
  </si>
  <si>
    <t>MSCUJ5512387</t>
  </si>
  <si>
    <t>MSCUJ5512924</t>
  </si>
  <si>
    <t>MSCUJ5512908</t>
  </si>
  <si>
    <t>775/4</t>
  </si>
  <si>
    <t>763/20</t>
  </si>
  <si>
    <t>746/90</t>
  </si>
  <si>
    <t>770/7</t>
  </si>
  <si>
    <t>746/91</t>
  </si>
  <si>
    <t>770/4</t>
  </si>
  <si>
    <t>NAT132</t>
  </si>
  <si>
    <t>MSCUJ5513518</t>
  </si>
  <si>
    <t>MSC CAROLINA</t>
  </si>
  <si>
    <t>NAT133</t>
  </si>
  <si>
    <t>NAT134</t>
  </si>
  <si>
    <t>NAT135</t>
  </si>
  <si>
    <t>770/23</t>
  </si>
  <si>
    <t>MSCUJ5513443</t>
  </si>
  <si>
    <t xml:space="preserve"> 770/24</t>
  </si>
  <si>
    <t>NAT136</t>
  </si>
  <si>
    <t>NAT137</t>
  </si>
  <si>
    <t>NAT138</t>
  </si>
  <si>
    <t>NAT139</t>
  </si>
  <si>
    <t>MSCUJ5510647</t>
  </si>
  <si>
    <t>MSCUJ5514128</t>
  </si>
  <si>
    <t>MSCUJ5514094</t>
  </si>
  <si>
    <t>MSCUJ5514466</t>
  </si>
  <si>
    <t>NAT140</t>
  </si>
  <si>
    <t>NAT141</t>
  </si>
  <si>
    <t>NAT142</t>
  </si>
  <si>
    <t>NAT143</t>
  </si>
  <si>
    <t>NAT144</t>
  </si>
  <si>
    <t>MSCUJ5513666</t>
  </si>
  <si>
    <t>MSCUJ5513658</t>
  </si>
  <si>
    <t>MSCUJ5513781</t>
  </si>
  <si>
    <t>771/4</t>
  </si>
  <si>
    <t>771/2</t>
  </si>
  <si>
    <t>771/3</t>
  </si>
  <si>
    <t>MSCUJ5514789</t>
  </si>
  <si>
    <t>MSCUJ5514763</t>
  </si>
  <si>
    <t>MSCUJ5514771</t>
  </si>
  <si>
    <t>768/21</t>
  </si>
  <si>
    <t>768/22</t>
  </si>
  <si>
    <t>770/32</t>
  </si>
  <si>
    <t>NAT145</t>
  </si>
  <si>
    <t>NAT146</t>
  </si>
  <si>
    <t>NAT147</t>
  </si>
  <si>
    <t>MSCUJ5515059</t>
  </si>
  <si>
    <t>MSCUJ5515042</t>
  </si>
  <si>
    <t>MSCUJ5515075</t>
  </si>
  <si>
    <t>MSCUJ5515034</t>
  </si>
  <si>
    <t>MSCUJ5515026</t>
  </si>
  <si>
    <t>MSCUJ5515406</t>
  </si>
  <si>
    <t>770/48</t>
  </si>
  <si>
    <t>770/65</t>
  </si>
  <si>
    <t>770/66</t>
  </si>
  <si>
    <t>746/135</t>
  </si>
  <si>
    <t>768/23</t>
  </si>
  <si>
    <t>770/73</t>
  </si>
  <si>
    <t>770/74</t>
  </si>
  <si>
    <t>770/72</t>
  </si>
  <si>
    <t>770/88</t>
  </si>
  <si>
    <t>770/91</t>
  </si>
  <si>
    <t>MSCUJ5515646</t>
  </si>
  <si>
    <t>MSCUJ5515620</t>
  </si>
  <si>
    <t>770/102</t>
  </si>
  <si>
    <t>777/7</t>
  </si>
  <si>
    <t>MSCUJ5515596</t>
  </si>
  <si>
    <t>771/6</t>
  </si>
  <si>
    <t>NAT148</t>
  </si>
  <si>
    <t>NAT149</t>
  </si>
  <si>
    <t>NAT150</t>
  </si>
  <si>
    <t>MSCUJ5516818</t>
  </si>
  <si>
    <t>NAT151</t>
  </si>
  <si>
    <t>MSCUJ5517345</t>
  </si>
  <si>
    <t>770/120</t>
  </si>
  <si>
    <t>8107948-1</t>
  </si>
  <si>
    <t>CSAV TYNDALL</t>
  </si>
  <si>
    <t>8107948-2</t>
  </si>
  <si>
    <t>MSCUJ5517352</t>
  </si>
  <si>
    <t>NAT152</t>
  </si>
  <si>
    <t>NAT153</t>
  </si>
  <si>
    <t>MSCUJ5518574</t>
  </si>
  <si>
    <t>MSCUJ5518558</t>
  </si>
  <si>
    <t>NAT154</t>
  </si>
  <si>
    <t>NAT155</t>
  </si>
  <si>
    <t>MSC FILLIPPA</t>
  </si>
  <si>
    <t>NAT156</t>
  </si>
  <si>
    <t>784/3</t>
  </si>
  <si>
    <t>771/75</t>
  </si>
  <si>
    <t>776/96</t>
  </si>
  <si>
    <t>770/105</t>
  </si>
  <si>
    <t>NAT157</t>
  </si>
  <si>
    <t>NAT158</t>
  </si>
  <si>
    <t>MSCUJ5518848</t>
  </si>
  <si>
    <t>MSCUJ5518830</t>
  </si>
  <si>
    <t>MSCUJ5518863</t>
  </si>
  <si>
    <t>MSCUJ5519275</t>
  </si>
  <si>
    <t>792/17</t>
  </si>
  <si>
    <t>792/18</t>
  </si>
  <si>
    <t>771/115</t>
  </si>
  <si>
    <t>781/47</t>
  </si>
  <si>
    <t>MSCUJ5518525</t>
  </si>
  <si>
    <t>792/1</t>
  </si>
  <si>
    <t>NAT159</t>
  </si>
  <si>
    <t>MSCUJ5519523</t>
  </si>
  <si>
    <t>MSCUJ5519556</t>
  </si>
  <si>
    <t>NAT160</t>
  </si>
  <si>
    <t>MSC MARIA LAURA</t>
  </si>
  <si>
    <t>NAT161</t>
  </si>
  <si>
    <t>NAT162</t>
  </si>
  <si>
    <t>WASHINGTON</t>
  </si>
  <si>
    <t>792/23</t>
  </si>
  <si>
    <t>MSCUJ5520026</t>
  </si>
  <si>
    <t>MSCUJ5520109</t>
  </si>
  <si>
    <t>MSCUJ5519879</t>
  </si>
  <si>
    <t>NAT163</t>
  </si>
  <si>
    <t>NAT164</t>
  </si>
  <si>
    <t>NAT165</t>
  </si>
  <si>
    <t>NAT166</t>
  </si>
  <si>
    <t>NAT167</t>
  </si>
  <si>
    <t>MSCUJ5520018</t>
  </si>
  <si>
    <t>MSCUJ5520067</t>
  </si>
  <si>
    <t>MSCUJ5520059</t>
  </si>
  <si>
    <t>MSCUJ5520042</t>
  </si>
  <si>
    <t>MSCUJ5520034</t>
  </si>
  <si>
    <t>771/112</t>
  </si>
  <si>
    <t>810/1</t>
  </si>
  <si>
    <t>789/36</t>
  </si>
  <si>
    <t>789/37</t>
  </si>
  <si>
    <t>789/38</t>
  </si>
  <si>
    <t>789/28</t>
  </si>
  <si>
    <t>789/27</t>
  </si>
  <si>
    <t>789/35</t>
  </si>
  <si>
    <t>789/34</t>
  </si>
  <si>
    <t>812/1</t>
  </si>
  <si>
    <t>NAT168</t>
  </si>
  <si>
    <t>NAT169</t>
  </si>
  <si>
    <t>NAT170</t>
  </si>
  <si>
    <t>MSCUJ5520224</t>
  </si>
  <si>
    <t>MSCUJ5520315</t>
  </si>
  <si>
    <t>MSCUJ5520323</t>
  </si>
  <si>
    <t>789/41</t>
  </si>
  <si>
    <t>789/53</t>
  </si>
  <si>
    <t>789/39</t>
  </si>
  <si>
    <t>NAT171</t>
  </si>
  <si>
    <t>NAT172</t>
  </si>
  <si>
    <t>NAT173</t>
  </si>
  <si>
    <t>NAT174</t>
  </si>
  <si>
    <t>MSCUJ5521073</t>
  </si>
  <si>
    <t>NAT175</t>
  </si>
  <si>
    <t>NAT176</t>
  </si>
  <si>
    <t>8107948-3</t>
  </si>
  <si>
    <t>MSC TOPAZ</t>
  </si>
  <si>
    <t>NAT177</t>
  </si>
  <si>
    <t>789/71</t>
  </si>
  <si>
    <t>MSCUJ5520349</t>
  </si>
  <si>
    <t>MSCUJ5521354</t>
  </si>
  <si>
    <t>MSCUJ5521362</t>
  </si>
  <si>
    <t>MSCUJ5521339</t>
  </si>
  <si>
    <t>MSCUJ5521313</t>
  </si>
  <si>
    <t>MSCUJ5521263</t>
  </si>
  <si>
    <t>789/84</t>
  </si>
  <si>
    <t>789/87</t>
  </si>
  <si>
    <t>789/85</t>
  </si>
  <si>
    <t>789/86</t>
  </si>
  <si>
    <t>820/2</t>
  </si>
  <si>
    <t>789/81</t>
  </si>
  <si>
    <t>NAT178</t>
  </si>
  <si>
    <t>NAT179</t>
  </si>
  <si>
    <t>NAT180</t>
  </si>
  <si>
    <t>MSCUJ5521586</t>
  </si>
  <si>
    <t>MSC LAURA</t>
  </si>
  <si>
    <t>MSCUJ5521594</t>
  </si>
  <si>
    <t>MSCUJ5521487</t>
  </si>
  <si>
    <t>789/78</t>
  </si>
  <si>
    <t>789/79</t>
  </si>
  <si>
    <t>NAT181</t>
  </si>
  <si>
    <t>MSCUJ5521602</t>
  </si>
  <si>
    <t>MERSK ENFILED</t>
  </si>
  <si>
    <t>823/7</t>
  </si>
  <si>
    <t>MSCUJ5522121</t>
  </si>
  <si>
    <t>MSC HEIDI</t>
  </si>
  <si>
    <t>NAT182</t>
  </si>
  <si>
    <t>NAT183</t>
  </si>
  <si>
    <t>NAT184</t>
  </si>
  <si>
    <t>NAT185</t>
  </si>
  <si>
    <t>MSCUJ5522154</t>
  </si>
  <si>
    <t>820/26</t>
  </si>
  <si>
    <t>MSCUJ5522170</t>
  </si>
  <si>
    <t>820/15</t>
  </si>
  <si>
    <t>MSCUJ5522303</t>
  </si>
  <si>
    <t>820/16</t>
  </si>
  <si>
    <t>807/21</t>
  </si>
  <si>
    <t>816/20</t>
  </si>
  <si>
    <t>NAT186</t>
  </si>
  <si>
    <t>MSCUJ5522535</t>
  </si>
  <si>
    <t>NAT187</t>
  </si>
  <si>
    <t>NAT188</t>
  </si>
  <si>
    <t>NAT189</t>
  </si>
  <si>
    <t>8107948-4</t>
  </si>
  <si>
    <t>NAT190</t>
  </si>
  <si>
    <t>MSCUJ5522584</t>
  </si>
  <si>
    <t>MSC FRANESCA</t>
  </si>
  <si>
    <t>MSCUJ5522618</t>
  </si>
  <si>
    <t>MSCUJ5516727</t>
  </si>
  <si>
    <t>MSCUJ5522519</t>
  </si>
  <si>
    <t>789/96</t>
  </si>
  <si>
    <t>823/15</t>
  </si>
  <si>
    <t>823/18</t>
  </si>
  <si>
    <t>NAT191</t>
  </si>
  <si>
    <t>NAT192</t>
  </si>
  <si>
    <t>MSCUJ5523277</t>
  </si>
  <si>
    <t>MSC SOLA</t>
  </si>
  <si>
    <t>NAT193</t>
  </si>
  <si>
    <t>NAT194</t>
  </si>
  <si>
    <t>NAT195</t>
  </si>
  <si>
    <t>NAT196</t>
  </si>
  <si>
    <t>NAT197</t>
  </si>
  <si>
    <t>MSCUJ5519846</t>
  </si>
  <si>
    <t>MSCUJ5523038</t>
  </si>
  <si>
    <t>MSCUJ5523020</t>
  </si>
  <si>
    <t>MSCUJ5523418</t>
  </si>
  <si>
    <t>GUDRUN MAERSK</t>
  </si>
  <si>
    <t>MSCUJ5523608</t>
  </si>
  <si>
    <t>MSCUJ5523012</t>
  </si>
  <si>
    <t>NAT198</t>
  </si>
  <si>
    <t>NAT199</t>
  </si>
  <si>
    <t>APL CHARLESTON</t>
  </si>
  <si>
    <t>811/29</t>
  </si>
  <si>
    <t>823/23</t>
  </si>
  <si>
    <t>823/77</t>
  </si>
  <si>
    <t>811/31</t>
  </si>
  <si>
    <t>832/7</t>
  </si>
  <si>
    <t>MSCUJ5523681</t>
  </si>
  <si>
    <t>MSCUJ5523913</t>
  </si>
  <si>
    <t>NAT200</t>
  </si>
  <si>
    <t>NAT201</t>
  </si>
  <si>
    <t>MSCUJ5524101</t>
  </si>
  <si>
    <t>MSCUJ5524069</t>
  </si>
  <si>
    <t>823/69</t>
  </si>
  <si>
    <t>834/1</t>
  </si>
  <si>
    <t>844/8</t>
  </si>
  <si>
    <t>834/2</t>
  </si>
  <si>
    <t>NAT202</t>
  </si>
  <si>
    <t>NAT203</t>
  </si>
  <si>
    <t>NAT204</t>
  </si>
  <si>
    <t>NAT205</t>
  </si>
  <si>
    <t>846/1</t>
  </si>
  <si>
    <t>MSCUJ5525041</t>
  </si>
  <si>
    <t>MSCUJ5525058</t>
  </si>
  <si>
    <t>MSCUJ5525066</t>
  </si>
  <si>
    <t>MSCUJ5525074</t>
  </si>
  <si>
    <t>NAT206</t>
  </si>
  <si>
    <t>MSCUJ5524630</t>
  </si>
  <si>
    <t>846/4</t>
  </si>
  <si>
    <t>846/2</t>
  </si>
  <si>
    <t>NAT207</t>
  </si>
  <si>
    <t>832/24</t>
  </si>
  <si>
    <t>823/98</t>
  </si>
  <si>
    <t>823/97</t>
  </si>
  <si>
    <t>823/95</t>
  </si>
  <si>
    <t>MSCUJ5525157</t>
  </si>
  <si>
    <t>NAT208</t>
  </si>
  <si>
    <t>NAT209</t>
  </si>
  <si>
    <t>MSCUJ5525611</t>
  </si>
  <si>
    <t>MSCUJ5525652</t>
  </si>
  <si>
    <t>MAERSK EUREKA</t>
  </si>
  <si>
    <t>MSCUJ5525223</t>
  </si>
  <si>
    <t>MSCUJ5525140</t>
  </si>
  <si>
    <t>MSCUJ5525165</t>
  </si>
  <si>
    <t>MSCUJ5525132</t>
  </si>
  <si>
    <t>NAT210</t>
  </si>
  <si>
    <t>NAT211</t>
  </si>
  <si>
    <t>NAT212</t>
  </si>
  <si>
    <t>NAT213</t>
  </si>
  <si>
    <t>MSC SAVERIA</t>
  </si>
  <si>
    <t>NAT214</t>
  </si>
  <si>
    <t>NAT215</t>
  </si>
  <si>
    <t>NAT216</t>
  </si>
  <si>
    <t>NAT217</t>
  </si>
  <si>
    <t>MSC MELISSA</t>
  </si>
  <si>
    <t>NAT218</t>
  </si>
  <si>
    <t>NAT219</t>
  </si>
  <si>
    <t>849/5</t>
  </si>
  <si>
    <t>849/3</t>
  </si>
  <si>
    <t>849/2</t>
  </si>
  <si>
    <t>836/31</t>
  </si>
  <si>
    <t>832/25</t>
  </si>
  <si>
    <t>NAT220</t>
  </si>
  <si>
    <t>NAT221</t>
  </si>
  <si>
    <t>NAT222</t>
  </si>
  <si>
    <t>MSCUJ5526114</t>
  </si>
  <si>
    <t>MSCUJ5526429</t>
  </si>
  <si>
    <t>MSCUJ5526049</t>
  </si>
  <si>
    <t>MSCUJ5526163</t>
  </si>
  <si>
    <t>MSCUJ5526171</t>
  </si>
  <si>
    <t>NAT223</t>
  </si>
  <si>
    <t>NAT224</t>
  </si>
  <si>
    <t>MSCUJ5526148</t>
  </si>
  <si>
    <t>MSCUJ5526098</t>
  </si>
  <si>
    <t>MSCUJ5526155</t>
  </si>
  <si>
    <t>MSCUJ5526122</t>
  </si>
  <si>
    <t>823/78</t>
  </si>
  <si>
    <t>840/34</t>
  </si>
  <si>
    <t>NAT225</t>
  </si>
  <si>
    <t>849/4</t>
  </si>
  <si>
    <t>832/43</t>
  </si>
  <si>
    <t>832/44</t>
  </si>
  <si>
    <t>840/29</t>
  </si>
  <si>
    <t>840/33</t>
  </si>
  <si>
    <t>MSCUJ5526908</t>
  </si>
  <si>
    <t>NAT226</t>
  </si>
  <si>
    <t>NAT227</t>
  </si>
  <si>
    <t>MSCUJ5526643</t>
  </si>
  <si>
    <t>MSCUJ5526676</t>
  </si>
  <si>
    <t>MSCUJ5527096</t>
  </si>
  <si>
    <t>MSCUJ5527104</t>
  </si>
  <si>
    <t>832/52</t>
  </si>
  <si>
    <t>840/56</t>
  </si>
  <si>
    <t>NAT228</t>
  </si>
  <si>
    <t>NAT229</t>
  </si>
  <si>
    <t>NAT230</t>
  </si>
  <si>
    <t>NAT231</t>
  </si>
  <si>
    <t>840/45</t>
  </si>
  <si>
    <t>840/43</t>
  </si>
  <si>
    <t>853/7</t>
  </si>
  <si>
    <t>853/8</t>
  </si>
  <si>
    <t>853/11</t>
  </si>
  <si>
    <t>853/10</t>
  </si>
  <si>
    <t>853/13</t>
  </si>
  <si>
    <t>NAT232</t>
  </si>
  <si>
    <t>NAT233</t>
  </si>
  <si>
    <t>MSCUJ5527484</t>
  </si>
  <si>
    <t>MSCUJ5527617</t>
  </si>
  <si>
    <t>MSCUJ5527641</t>
  </si>
  <si>
    <t>MSCUJ5527393</t>
  </si>
  <si>
    <t>MSCUJ5527468</t>
  </si>
  <si>
    <t>NAT234</t>
  </si>
  <si>
    <t>MSCUJ5527567</t>
  </si>
  <si>
    <t>840/70</t>
  </si>
  <si>
    <t>840/69</t>
  </si>
  <si>
    <t>840/86</t>
  </si>
  <si>
    <t>NAT235</t>
  </si>
  <si>
    <t>862/3</t>
  </si>
  <si>
    <t>MSCUJ5528201</t>
  </si>
  <si>
    <t>853/26</t>
  </si>
  <si>
    <t>MSCUJ5528672</t>
  </si>
  <si>
    <t>857/12</t>
  </si>
  <si>
    <t>857/11</t>
  </si>
  <si>
    <t>857/10</t>
  </si>
  <si>
    <t>857/17</t>
  </si>
  <si>
    <t>NAT236</t>
  </si>
  <si>
    <t>NAT237</t>
  </si>
  <si>
    <t>NAT238</t>
  </si>
  <si>
    <t>MSC CRISTINA</t>
  </si>
  <si>
    <t>NAT239</t>
  </si>
  <si>
    <t>NAT240</t>
  </si>
  <si>
    <t>NAT241</t>
  </si>
  <si>
    <t>MSCUJ5529175</t>
  </si>
  <si>
    <t>MSCUJ5529555</t>
  </si>
  <si>
    <t>MSCUJ5529720</t>
  </si>
  <si>
    <t>MSCUJ5529712</t>
  </si>
  <si>
    <t>MSCUJ5529738</t>
  </si>
  <si>
    <t>864/10</t>
  </si>
  <si>
    <t>859/48</t>
  </si>
  <si>
    <t>869/3</t>
  </si>
  <si>
    <t>NAT242</t>
  </si>
  <si>
    <t>NAT243</t>
  </si>
  <si>
    <t>NAT244</t>
  </si>
  <si>
    <t>NAT245</t>
  </si>
  <si>
    <t>NAT246</t>
  </si>
  <si>
    <t>MSCUJ5529647</t>
  </si>
  <si>
    <t>852/53</t>
  </si>
  <si>
    <t>864/24</t>
  </si>
  <si>
    <t>864/22</t>
  </si>
  <si>
    <t>864/16</t>
  </si>
  <si>
    <t>MSCUJ5529746</t>
  </si>
  <si>
    <t>MSCUJ5530025</t>
  </si>
  <si>
    <t>MSCUJ5530017</t>
  </si>
  <si>
    <t>MSCUJ5529936</t>
  </si>
  <si>
    <t>MSCUJ5530009</t>
  </si>
  <si>
    <t>NAT247</t>
  </si>
  <si>
    <t>MSCUJ5530116</t>
  </si>
  <si>
    <t>859/56</t>
  </si>
  <si>
    <t>859/54</t>
  </si>
  <si>
    <t>859/55</t>
  </si>
  <si>
    <t>859/53</t>
  </si>
  <si>
    <t>NAT248</t>
  </si>
  <si>
    <t>864/23</t>
  </si>
  <si>
    <t>871/55</t>
  </si>
  <si>
    <t>MSCUJ5530439</t>
  </si>
  <si>
    <t>NAT249</t>
  </si>
  <si>
    <t>NAT250</t>
  </si>
  <si>
    <t>NAT251</t>
  </si>
  <si>
    <t>NAT252</t>
  </si>
  <si>
    <t>MSCUJ5530546</t>
  </si>
  <si>
    <t>NAT253</t>
  </si>
  <si>
    <t>NAT254</t>
  </si>
  <si>
    <t>MSCUJ5530520</t>
  </si>
  <si>
    <t>NAT255</t>
  </si>
  <si>
    <t>NAT256</t>
  </si>
  <si>
    <t>NAT257</t>
  </si>
  <si>
    <t>MSCUJ5530421</t>
  </si>
  <si>
    <t>MSCUJ5530512</t>
  </si>
  <si>
    <t>MSCUJ5530516</t>
  </si>
  <si>
    <t>864/26</t>
  </si>
  <si>
    <t>864/27</t>
  </si>
  <si>
    <t>859/88</t>
  </si>
  <si>
    <t>859/87</t>
  </si>
  <si>
    <t>864/42</t>
  </si>
  <si>
    <t>864/43</t>
  </si>
  <si>
    <t>SEROJA TIGA</t>
  </si>
  <si>
    <t>NAT258</t>
  </si>
  <si>
    <t>MSCUJ5531437</t>
  </si>
  <si>
    <t>MSCUJ5531429</t>
  </si>
  <si>
    <t>MSCUJ5531551</t>
  </si>
  <si>
    <t>MSCUJ5531809</t>
  </si>
  <si>
    <t xml:space="preserve">MSCUJ5531858 </t>
  </si>
  <si>
    <t>NAT259</t>
  </si>
  <si>
    <t>MSCUJ5531684</t>
  </si>
  <si>
    <t>MSCUJ5531825</t>
  </si>
  <si>
    <t>NAT260</t>
  </si>
  <si>
    <t>NAT261</t>
  </si>
  <si>
    <t>MSCUJ5531726</t>
  </si>
  <si>
    <t>NAT262</t>
  </si>
  <si>
    <t>NAT263</t>
  </si>
  <si>
    <t xml:space="preserve">MSCUJ5530488 </t>
  </si>
  <si>
    <t>859/121</t>
  </si>
  <si>
    <t>885/5</t>
  </si>
  <si>
    <t>859/131</t>
  </si>
  <si>
    <t>859/112</t>
  </si>
  <si>
    <t xml:space="preserve">MSCUJ5524929 </t>
  </si>
  <si>
    <t xml:space="preserve">MSCUJ5532096 </t>
  </si>
  <si>
    <t>NAT264</t>
  </si>
  <si>
    <t>NAT265</t>
  </si>
  <si>
    <t>MSCUJ5531700</t>
  </si>
  <si>
    <t>NAT266</t>
  </si>
  <si>
    <t>859/141</t>
  </si>
  <si>
    <t>859/151</t>
  </si>
  <si>
    <t>885/6</t>
  </si>
  <si>
    <t>859/147</t>
  </si>
  <si>
    <t>859/114</t>
  </si>
  <si>
    <t>864/48</t>
  </si>
  <si>
    <t>MSCUJ5532237</t>
  </si>
  <si>
    <t>MSCUJ5532559</t>
  </si>
  <si>
    <t>MSCUJ5532666</t>
  </si>
  <si>
    <t>NAT267</t>
  </si>
  <si>
    <t>NAT268</t>
  </si>
  <si>
    <t>888/8</t>
  </si>
  <si>
    <t>888/3</t>
  </si>
  <si>
    <t>NAT269</t>
  </si>
  <si>
    <t>NAT270</t>
  </si>
  <si>
    <t>NAT271</t>
  </si>
  <si>
    <t>MSC RAVENNA</t>
  </si>
  <si>
    <t>885/17</t>
  </si>
  <si>
    <t>888/5</t>
  </si>
  <si>
    <t>MSCUJ5532880</t>
  </si>
  <si>
    <t>MSCUJ5532914</t>
  </si>
  <si>
    <t>MSCUJ5532906</t>
  </si>
  <si>
    <t>888/28</t>
  </si>
  <si>
    <t>885/44</t>
  </si>
  <si>
    <t>890/8</t>
  </si>
  <si>
    <t>890/7</t>
  </si>
  <si>
    <t>MSCUJ5533227</t>
  </si>
  <si>
    <t>MSCUJ5533219</t>
  </si>
  <si>
    <t>NAT272</t>
  </si>
  <si>
    <t>NAT273</t>
  </si>
  <si>
    <t>887/14</t>
  </si>
  <si>
    <t>887/17</t>
  </si>
  <si>
    <t>NAT274</t>
  </si>
  <si>
    <t>NAT275</t>
  </si>
  <si>
    <t>NAT276</t>
  </si>
  <si>
    <t>NAT277</t>
  </si>
  <si>
    <t>NAT278</t>
  </si>
  <si>
    <t>NAT279</t>
  </si>
  <si>
    <t>MSC FRANCESCA</t>
  </si>
  <si>
    <t>MSCUJ5533656</t>
  </si>
  <si>
    <t>MSCUJ5533383</t>
  </si>
  <si>
    <t>MSCUJ5533730</t>
  </si>
  <si>
    <t>MSCUJ5533771</t>
  </si>
  <si>
    <t>NAT280</t>
  </si>
  <si>
    <t>MSCUJ5533797</t>
  </si>
  <si>
    <t>MSCUJ5533714</t>
  </si>
  <si>
    <t>MSCUJ5533698</t>
  </si>
  <si>
    <t>888/38</t>
  </si>
  <si>
    <t>885/70</t>
  </si>
  <si>
    <t>NAT281</t>
  </si>
  <si>
    <t>MSCUJ5533722</t>
  </si>
  <si>
    <t>MSCUJ5534027</t>
  </si>
  <si>
    <t>NAT282</t>
  </si>
  <si>
    <t>NAT283</t>
  </si>
  <si>
    <t>NAT284</t>
  </si>
  <si>
    <t>MSCUJ5534035</t>
  </si>
  <si>
    <t>MSCUJ5534084</t>
  </si>
  <si>
    <t>892/8</t>
  </si>
  <si>
    <t>892/7</t>
  </si>
  <si>
    <t>878/31</t>
  </si>
  <si>
    <t>893/8</t>
  </si>
  <si>
    <t>885/65</t>
  </si>
  <si>
    <t>NAT285</t>
  </si>
  <si>
    <t>885/71</t>
  </si>
  <si>
    <t>885/77</t>
  </si>
  <si>
    <t>885/78</t>
  </si>
  <si>
    <t>NAT286</t>
  </si>
  <si>
    <t>NAT287</t>
  </si>
  <si>
    <t>NAT288</t>
  </si>
  <si>
    <t>MSCUJ5534639</t>
  </si>
  <si>
    <t>MSCUJ5534357</t>
  </si>
  <si>
    <t>MSCUJ5534654</t>
  </si>
  <si>
    <t>MSCUJ5534514</t>
  </si>
  <si>
    <t>885/90</t>
  </si>
  <si>
    <t>885/98</t>
  </si>
  <si>
    <t>885/99</t>
  </si>
  <si>
    <t>892/11</t>
  </si>
  <si>
    <t>902/31</t>
  </si>
  <si>
    <t>MSCUJ5534902</t>
  </si>
  <si>
    <t>MSCUJ5535024</t>
  </si>
  <si>
    <t>MSCUJ5534985</t>
  </si>
  <si>
    <t>MSCUJ5534977</t>
  </si>
  <si>
    <t>NAT289</t>
  </si>
  <si>
    <t>NAT290</t>
  </si>
  <si>
    <t>NAT291</t>
  </si>
  <si>
    <t>NAT292</t>
  </si>
  <si>
    <t>NAT293</t>
  </si>
  <si>
    <t>MSCUJ5534829</t>
  </si>
  <si>
    <t>NAT294</t>
  </si>
  <si>
    <t>NAT295</t>
  </si>
  <si>
    <t>MSCUJ5535123</t>
  </si>
  <si>
    <t>MSCUJ5535115</t>
  </si>
  <si>
    <t>892/13</t>
  </si>
  <si>
    <t>885/108</t>
  </si>
  <si>
    <t>885/119</t>
  </si>
  <si>
    <t>885/109</t>
  </si>
  <si>
    <t>NAT296</t>
  </si>
  <si>
    <t>NAT297</t>
  </si>
  <si>
    <t>MSCUJ5535644</t>
  </si>
  <si>
    <t>MSCUJ5535701</t>
  </si>
  <si>
    <t>NAT298</t>
  </si>
  <si>
    <t>NAT299</t>
  </si>
  <si>
    <t>NAT300</t>
  </si>
  <si>
    <t>MSCUJ5535792</t>
  </si>
  <si>
    <t>MSCUJ5535743</t>
  </si>
  <si>
    <t>MSCUJ5535776</t>
  </si>
  <si>
    <t>892/21</t>
  </si>
  <si>
    <t>892/20</t>
  </si>
  <si>
    <t>892/25</t>
  </si>
  <si>
    <t>892/24</t>
  </si>
  <si>
    <t>892/23</t>
  </si>
  <si>
    <t>892/26</t>
  </si>
  <si>
    <t>MSCUJ5535768</t>
  </si>
  <si>
    <t>NAT301</t>
  </si>
  <si>
    <t>NAT302</t>
  </si>
  <si>
    <t>893/43</t>
  </si>
  <si>
    <t>893/35</t>
  </si>
  <si>
    <t>MSCUJ5536378</t>
  </si>
  <si>
    <t>892/35</t>
  </si>
  <si>
    <t>MSCUJ5537038</t>
  </si>
  <si>
    <t>MSCUJ5537020</t>
  </si>
  <si>
    <t>NAT303</t>
  </si>
  <si>
    <t>NAT304</t>
  </si>
  <si>
    <t>893/78</t>
  </si>
  <si>
    <t>892/42</t>
  </si>
  <si>
    <t>NAT305</t>
  </si>
  <si>
    <t>NAT306</t>
  </si>
  <si>
    <t>MSC MARTINA</t>
  </si>
  <si>
    <t>MAERSK EXTETER</t>
  </si>
  <si>
    <t>MSCUJ5537871</t>
  </si>
  <si>
    <t>NAT307</t>
  </si>
  <si>
    <t>NAT308</t>
  </si>
  <si>
    <t>NAT309</t>
  </si>
  <si>
    <t>NAT310</t>
  </si>
  <si>
    <t>NAT311</t>
  </si>
  <si>
    <t>MSC PILAR</t>
  </si>
  <si>
    <t>MSCUJ5538242</t>
  </si>
  <si>
    <t>MSCUJ5538275</t>
  </si>
  <si>
    <t>MSCUJ5538713</t>
  </si>
  <si>
    <t>MSCUJ5538606</t>
  </si>
  <si>
    <t>MSCUJ5538614</t>
  </si>
  <si>
    <t>MSCUJ5538408</t>
  </si>
  <si>
    <t>893/106</t>
  </si>
  <si>
    <t>920/13</t>
  </si>
  <si>
    <t>916/2</t>
  </si>
  <si>
    <t>MSCUJ5538721</t>
  </si>
  <si>
    <t>MSCUJ5538671</t>
  </si>
  <si>
    <t>NAT312</t>
  </si>
  <si>
    <t>NAT313</t>
  </si>
  <si>
    <t>916/3</t>
  </si>
  <si>
    <t>916/4</t>
  </si>
  <si>
    <t>MSCUJ5539364</t>
  </si>
  <si>
    <t>APL MIAMI</t>
  </si>
  <si>
    <t>NAT314</t>
  </si>
  <si>
    <t>NAT315</t>
  </si>
  <si>
    <t>927/57</t>
  </si>
  <si>
    <t>NAT316</t>
  </si>
  <si>
    <t>MSCUJ5539299</t>
  </si>
  <si>
    <t>MSCUJ5539588</t>
  </si>
  <si>
    <t>NAT317</t>
  </si>
  <si>
    <t>NAT318</t>
  </si>
  <si>
    <t>925/24</t>
  </si>
  <si>
    <t>925/23</t>
  </si>
  <si>
    <t>925/25</t>
  </si>
  <si>
    <t>925/22</t>
  </si>
  <si>
    <t>NAT319</t>
  </si>
  <si>
    <t>NAT320</t>
  </si>
  <si>
    <t>925/33</t>
  </si>
  <si>
    <t>916/5</t>
  </si>
  <si>
    <t>MSCUJ5539455</t>
  </si>
  <si>
    <t>MSCUJ5540099</t>
  </si>
  <si>
    <t>MSCUJ5540917</t>
  </si>
  <si>
    <t>928/12</t>
  </si>
  <si>
    <t>936/3</t>
  </si>
  <si>
    <t>932/14</t>
  </si>
  <si>
    <t>MSCUJ5541436</t>
  </si>
  <si>
    <t>NAT321</t>
  </si>
  <si>
    <t>NAT322</t>
  </si>
  <si>
    <t>NAT323</t>
  </si>
  <si>
    <t>NAT324</t>
  </si>
  <si>
    <t>NAT325</t>
  </si>
  <si>
    <t>MSCUJ5541139</t>
  </si>
  <si>
    <t>MSCUJ5541162</t>
  </si>
  <si>
    <t>MSCUJ5537509</t>
  </si>
  <si>
    <t>MSCUJ5541154</t>
  </si>
  <si>
    <t>MSCUJ5541022</t>
  </si>
  <si>
    <t>NAT326</t>
  </si>
  <si>
    <t>MSCUJ5540990</t>
  </si>
  <si>
    <t>GUTHORM MAERSK</t>
  </si>
  <si>
    <t>NAT327</t>
  </si>
  <si>
    <t>NAT328</t>
  </si>
  <si>
    <t>NAT329</t>
  </si>
  <si>
    <t>MSCUJ5541071</t>
  </si>
  <si>
    <t>MSCUJ5540842</t>
  </si>
  <si>
    <t>916/6</t>
  </si>
  <si>
    <t>916/7</t>
  </si>
  <si>
    <t>944/1</t>
  </si>
  <si>
    <t>944/2</t>
  </si>
  <si>
    <t>928/56</t>
  </si>
  <si>
    <t>928/52</t>
  </si>
  <si>
    <t>932/23</t>
  </si>
  <si>
    <t>MSCUJ5541634</t>
  </si>
  <si>
    <t>MSCUJ5542194</t>
  </si>
  <si>
    <t>MSC MIRELLA</t>
  </si>
  <si>
    <t>NAT330</t>
  </si>
  <si>
    <t>MSCUJ5542251</t>
  </si>
  <si>
    <t>MSCUJ5542210</t>
  </si>
  <si>
    <t>MSCUJ5542244</t>
  </si>
  <si>
    <t>MSCUJ5542236</t>
  </si>
  <si>
    <t>MSCUJ5542228</t>
  </si>
  <si>
    <t>NAT331</t>
  </si>
  <si>
    <t>NAT332</t>
  </si>
  <si>
    <t>NAT333</t>
  </si>
  <si>
    <t>NAT334</t>
  </si>
  <si>
    <t>NAT335</t>
  </si>
  <si>
    <t>944/16</t>
  </si>
  <si>
    <t>928/75</t>
  </si>
  <si>
    <t>942/11</t>
  </si>
  <si>
    <t>942/8</t>
  </si>
  <si>
    <t>NAT336</t>
  </si>
  <si>
    <t>928/69</t>
  </si>
  <si>
    <t>MSCUJ5542632</t>
  </si>
  <si>
    <t>932/37</t>
  </si>
  <si>
    <t>932/41</t>
  </si>
  <si>
    <t>932/42</t>
  </si>
  <si>
    <t>928/115</t>
  </si>
  <si>
    <t>NAT337</t>
  </si>
  <si>
    <t>MSCUJ5543028</t>
  </si>
  <si>
    <t>932/49</t>
  </si>
  <si>
    <t>MSCUJ5543788</t>
  </si>
  <si>
    <t>NAT338</t>
  </si>
  <si>
    <t>952/3</t>
  </si>
  <si>
    <t>MSCUJ5544182</t>
  </si>
  <si>
    <t>MAERSK EUBANK</t>
  </si>
  <si>
    <t>MSCUJ5544125</t>
  </si>
  <si>
    <t>NAT339</t>
  </si>
  <si>
    <t>NAT340</t>
  </si>
  <si>
    <t>NAT341</t>
  </si>
  <si>
    <t>MSCUJ5544927</t>
  </si>
  <si>
    <t>MSCUJ5544877</t>
  </si>
  <si>
    <t>MSCUJ5544869</t>
  </si>
  <si>
    <t>NAT342</t>
  </si>
  <si>
    <t>NAT343</t>
  </si>
  <si>
    <t>NAT344</t>
  </si>
  <si>
    <t>NAT345</t>
  </si>
  <si>
    <t>NAT346</t>
  </si>
  <si>
    <t>NAT347</t>
  </si>
  <si>
    <t>NAT348</t>
  </si>
  <si>
    <t>NAT349</t>
  </si>
  <si>
    <t>MSC SILVANA</t>
  </si>
  <si>
    <t>956/20</t>
  </si>
  <si>
    <t>952/20</t>
  </si>
  <si>
    <t>952/22</t>
  </si>
  <si>
    <t>MSCUJ5544828</t>
  </si>
  <si>
    <t>MSCUJ5545247</t>
  </si>
  <si>
    <t>MSCUJ5545262</t>
  </si>
  <si>
    <t>MSCUJ5545379</t>
  </si>
  <si>
    <t>MSCUJ5545353</t>
  </si>
  <si>
    <t>MSCUJ5545270</t>
  </si>
  <si>
    <t>6//15</t>
  </si>
  <si>
    <t>6//13</t>
  </si>
  <si>
    <t>6//4</t>
  </si>
  <si>
    <t>4//1</t>
  </si>
  <si>
    <t>Waiting for container to reach at port</t>
  </si>
  <si>
    <t>NAT350</t>
  </si>
  <si>
    <t>NAT351</t>
  </si>
  <si>
    <t>949//5</t>
  </si>
  <si>
    <t>949//4</t>
  </si>
  <si>
    <t>956//43</t>
  </si>
  <si>
    <t>952//25</t>
  </si>
  <si>
    <t>952//29</t>
  </si>
  <si>
    <t>MSCUJ5545643</t>
  </si>
  <si>
    <t>NAT352</t>
  </si>
  <si>
    <t>NAT353</t>
  </si>
  <si>
    <t>NAT354</t>
  </si>
  <si>
    <t>NAT355</t>
  </si>
  <si>
    <t>MSCUJ5545767</t>
  </si>
  <si>
    <t>MSCUJ5545817</t>
  </si>
  <si>
    <t>MSCUJ5545874</t>
  </si>
  <si>
    <t>MSCUJ5545684</t>
  </si>
  <si>
    <t>MSCUJ5545502</t>
  </si>
  <si>
    <t>952//28</t>
  </si>
  <si>
    <t>NAT356</t>
  </si>
  <si>
    <t>NAT357</t>
  </si>
  <si>
    <t>NAT358</t>
  </si>
  <si>
    <t>MSCUJ5545908</t>
  </si>
  <si>
    <t>MSCUJ5545916</t>
  </si>
  <si>
    <t>MSCUJ5546096</t>
  </si>
  <si>
    <t>956//60</t>
  </si>
  <si>
    <t>957//61</t>
  </si>
  <si>
    <t>957//13</t>
  </si>
  <si>
    <t>952//31</t>
  </si>
  <si>
    <t>952//32</t>
  </si>
  <si>
    <t>928//180</t>
  </si>
  <si>
    <t>MSCUJ5546203</t>
  </si>
  <si>
    <t>NAT359</t>
  </si>
  <si>
    <t>6//26</t>
  </si>
  <si>
    <t>NAT360</t>
  </si>
  <si>
    <t>NAT361</t>
  </si>
  <si>
    <t>957//74</t>
  </si>
  <si>
    <t>18//1</t>
  </si>
  <si>
    <t>NAT362</t>
  </si>
  <si>
    <t>NAT363</t>
  </si>
  <si>
    <t>NAT364</t>
  </si>
  <si>
    <t>NAT365</t>
  </si>
  <si>
    <t>NAT366</t>
  </si>
  <si>
    <t>Under x-ray process</t>
  </si>
  <si>
    <t>MSCUJ5546526</t>
  </si>
  <si>
    <t>MSCUJ5546427</t>
  </si>
  <si>
    <t>MSCUJ5546419</t>
  </si>
  <si>
    <t>MSCUJ5546401</t>
  </si>
  <si>
    <t>MSCUJ5546435</t>
  </si>
  <si>
    <t>B/L NOT UPDATED IN EDI</t>
  </si>
  <si>
    <t>956//81</t>
  </si>
  <si>
    <t>956//87</t>
  </si>
  <si>
    <t>956//86</t>
  </si>
  <si>
    <t>956//85</t>
  </si>
  <si>
    <t>MSCUJ5546161</t>
  </si>
  <si>
    <t>MSCUJ5546153</t>
  </si>
  <si>
    <t>10//7</t>
  </si>
  <si>
    <t>10//5</t>
  </si>
  <si>
    <t>NAT367</t>
  </si>
  <si>
    <t>NAT368</t>
  </si>
  <si>
    <t>NO MANIFEST</t>
  </si>
  <si>
    <t xml:space="preserve">DAILY SHIPMENT STATUS REPORT 9/1/2018 -  NETPET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</si>
</sst>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/mm/yyyy;@"/>
  </numFmts>
  <fonts count="15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Malgun Gothic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b/>
      <sz val="22"/>
      <color theme="0"/>
      <name val="Tempus Sans ITC"/>
      <family val="5"/>
    </font>
    <font>
      <sz val="11"/>
      <color theme="1"/>
      <name val="Tempus Sans ITC"/>
      <family val="5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158">
    <xf numFmtId="0" fontId="0" fillId="0" borderId="0" xfId="0"/>
    <xf numFmtId="0" fontId="5" fillId="0" borderId="0" xfId="0" applyFont="1"/>
    <xf numFmtId="0" fontId="5" fillId="0" borderId="3" xfId="0" applyFont="1" applyBorder="1"/>
    <xf numFmtId="0" fontId="5" fillId="0" borderId="6" xfId="0" applyFont="1" applyBorder="1"/>
    <xf numFmtId="0" fontId="5" fillId="0" borderId="4" xfId="0" applyFont="1" applyBorder="1"/>
    <xf numFmtId="1" fontId="6" fillId="0" borderId="1" xfId="0" applyNumberFormat="1" applyFont="1" applyFill="1" applyBorder="1" applyAlignment="1">
      <alignment horizontal="center" vertical="center"/>
    </xf>
    <xf numFmtId="164" fontId="7" fillId="0" borderId="1" xfId="4" applyNumberFormat="1" applyFont="1" applyBorder="1" applyProtection="1">
      <protection locked="0"/>
    </xf>
    <xf numFmtId="0" fontId="5" fillId="0" borderId="3" xfId="0" applyFont="1" applyBorder="1" applyAlignment="1">
      <alignment horizontal="left" vertical="top"/>
    </xf>
    <xf numFmtId="10" fontId="5" fillId="0" borderId="1" xfId="3" applyNumberFormat="1" applyFont="1" applyBorder="1"/>
    <xf numFmtId="0" fontId="5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1" fontId="7" fillId="0" borderId="1" xfId="4" applyNumberFormat="1" applyFont="1" applyBorder="1" applyProtection="1">
      <protection locked="0"/>
    </xf>
    <xf numFmtId="165" fontId="9" fillId="5" borderId="14" xfId="0" applyNumberFormat="1" applyFont="1" applyFill="1" applyBorder="1" applyAlignment="1">
      <alignment horizontal="center" vertical="center" wrapText="1"/>
    </xf>
    <xf numFmtId="14" fontId="9" fillId="5" borderId="14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/>
    </xf>
    <xf numFmtId="1" fontId="10" fillId="7" borderId="7" xfId="2" applyNumberFormat="1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8" fillId="7" borderId="5" xfId="0" applyNumberFormat="1" applyFont="1" applyFill="1" applyBorder="1" applyAlignment="1">
      <alignment horizontal="center" vertical="center" wrapText="1"/>
    </xf>
    <xf numFmtId="165" fontId="10" fillId="7" borderId="5" xfId="0" applyNumberFormat="1" applyFont="1" applyFill="1" applyBorder="1" applyAlignment="1">
      <alignment horizontal="center" vertical="center"/>
    </xf>
    <xf numFmtId="14" fontId="8" fillId="7" borderId="5" xfId="0" applyNumberFormat="1" applyFont="1" applyFill="1" applyBorder="1" applyAlignment="1">
      <alignment horizontal="center" vertical="center"/>
    </xf>
    <xf numFmtId="1" fontId="10" fillId="7" borderId="5" xfId="0" applyNumberFormat="1" applyFont="1" applyFill="1" applyBorder="1" applyAlignment="1">
      <alignment horizontal="center" vertical="center"/>
    </xf>
    <xf numFmtId="165" fontId="8" fillId="7" borderId="5" xfId="0" applyNumberFormat="1" applyFont="1" applyFill="1" applyBorder="1" applyAlignment="1">
      <alignment horizontal="center" vertical="center"/>
    </xf>
    <xf numFmtId="165" fontId="8" fillId="7" borderId="5" xfId="0" applyNumberFormat="1" applyFont="1" applyFill="1" applyBorder="1" applyAlignment="1">
      <alignment horizontal="center"/>
    </xf>
    <xf numFmtId="0" fontId="10" fillId="7" borderId="5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11" fillId="7" borderId="5" xfId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" fontId="10" fillId="7" borderId="3" xfId="2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 wrapText="1"/>
    </xf>
    <xf numFmtId="165" fontId="10" fillId="7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165" fontId="8" fillId="7" borderId="0" xfId="0" applyNumberFormat="1" applyFont="1" applyFill="1" applyAlignment="1">
      <alignment horizontal="center" vertical="center"/>
    </xf>
    <xf numFmtId="0" fontId="11" fillId="7" borderId="1" xfId="1" applyFont="1" applyFill="1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 wrapText="1"/>
    </xf>
    <xf numFmtId="0" fontId="10" fillId="7" borderId="1" xfId="1" applyFont="1" applyFill="1" applyBorder="1" applyAlignment="1">
      <alignment horizontal="center" vertical="center"/>
    </xf>
    <xf numFmtId="1" fontId="8" fillId="7" borderId="3" xfId="2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/>
    </xf>
    <xf numFmtId="1" fontId="8" fillId="7" borderId="5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 wrapText="1"/>
    </xf>
    <xf numFmtId="0" fontId="11" fillId="7" borderId="4" xfId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center" vertical="center" wrapText="1"/>
    </xf>
    <xf numFmtId="0" fontId="10" fillId="7" borderId="1" xfId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1" fillId="7" borderId="2" xfId="2" applyFont="1" applyFill="1" applyBorder="1" applyAlignment="1">
      <alignment horizontal="center" vertical="center"/>
    </xf>
    <xf numFmtId="1" fontId="11" fillId="7" borderId="3" xfId="2" applyNumberFormat="1" applyFont="1" applyFill="1" applyBorder="1" applyAlignment="1">
      <alignment horizontal="center" vertical="center" wrapText="1"/>
    </xf>
    <xf numFmtId="49" fontId="11" fillId="7" borderId="1" xfId="2" applyNumberFormat="1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/>
    </xf>
    <xf numFmtId="14" fontId="11" fillId="7" borderId="1" xfId="2" applyNumberFormat="1" applyFont="1" applyFill="1" applyBorder="1" applyAlignment="1">
      <alignment horizontal="center" vertical="center"/>
    </xf>
    <xf numFmtId="14" fontId="11" fillId="7" borderId="1" xfId="2" applyNumberFormat="1" applyFont="1" applyFill="1" applyBorder="1" applyAlignment="1">
      <alignment horizontal="center" vertical="center" wrapText="1"/>
    </xf>
    <xf numFmtId="165" fontId="11" fillId="7" borderId="1" xfId="2" applyNumberFormat="1" applyFont="1" applyFill="1" applyBorder="1" applyAlignment="1">
      <alignment horizontal="center" vertical="center"/>
    </xf>
    <xf numFmtId="1" fontId="11" fillId="7" borderId="5" xfId="2" applyNumberFormat="1" applyFont="1" applyFill="1" applyBorder="1" applyAlignment="1">
      <alignment horizontal="center" vertical="center"/>
    </xf>
    <xf numFmtId="1" fontId="11" fillId="7" borderId="1" xfId="2" applyNumberFormat="1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 wrapText="1"/>
    </xf>
    <xf numFmtId="0" fontId="11" fillId="7" borderId="7" xfId="2" applyFont="1" applyFill="1" applyBorder="1" applyAlignment="1">
      <alignment horizontal="center" vertical="center" wrapText="1"/>
    </xf>
    <xf numFmtId="1" fontId="10" fillId="7" borderId="1" xfId="2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0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ont="1" applyFill="1" applyBorder="1" applyAlignment="1">
      <alignment horizontal="center" vertical="center"/>
    </xf>
    <xf numFmtId="0" fontId="0" fillId="7" borderId="1" xfId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14" fontId="8" fillId="7" borderId="1" xfId="0" applyNumberFormat="1" applyFont="1" applyFill="1" applyBorder="1" applyAlignment="1">
      <alignment horizontal="left" vertical="center"/>
    </xf>
    <xf numFmtId="14" fontId="10" fillId="7" borderId="1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11" fillId="7" borderId="1" xfId="2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10" fillId="7" borderId="5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" fontId="0" fillId="7" borderId="1" xfId="0" applyNumberFormat="1" applyFont="1" applyFill="1" applyBorder="1" applyAlignment="1">
      <alignment horizontal="center" vertical="center"/>
    </xf>
    <xf numFmtId="17" fontId="0" fillId="7" borderId="1" xfId="0" applyNumberFormat="1" applyFont="1" applyFill="1" applyBorder="1" applyAlignment="1">
      <alignment horizontal="center"/>
    </xf>
    <xf numFmtId="17" fontId="0" fillId="7" borderId="1" xfId="0" applyNumberFormat="1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left" vertical="center"/>
    </xf>
    <xf numFmtId="0" fontId="14" fillId="6" borderId="16" xfId="0" applyFont="1" applyFill="1" applyBorder="1" applyAlignment="1">
      <alignment horizontal="left" vertical="center"/>
    </xf>
    <xf numFmtId="0" fontId="14" fillId="6" borderId="16" xfId="0" applyFont="1" applyFill="1" applyBorder="1" applyAlignment="1">
      <alignment horizontal="left"/>
    </xf>
    <xf numFmtId="0" fontId="14" fillId="6" borderId="17" xfId="0" applyFont="1" applyFill="1" applyBorder="1" applyAlignment="1">
      <alignment horizontal="left" vertical="center"/>
    </xf>
    <xf numFmtId="1" fontId="9" fillId="5" borderId="9" xfId="0" applyNumberFormat="1" applyFont="1" applyFill="1" applyBorder="1" applyAlignment="1">
      <alignment horizontal="center" vertical="center" wrapText="1"/>
    </xf>
    <xf numFmtId="1" fontId="9" fillId="5" borderId="13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1" fontId="9" fillId="5" borderId="10" xfId="0" applyNumberFormat="1" applyFont="1" applyFill="1" applyBorder="1" applyAlignment="1">
      <alignment horizontal="center" vertical="center" wrapText="1"/>
    </xf>
    <xf numFmtId="1" fontId="9" fillId="5" borderId="14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5">
    <cellStyle name="Bad" xfId="1" builtinId="27"/>
    <cellStyle name="Good" xfId="2" builtinId="26"/>
    <cellStyle name="Normal" xfId="0" builtinId="0"/>
    <cellStyle name="Normal 2" xfId="4" xr:uid="{00000000-0005-0000-0000-000003000000}"/>
    <cellStyle name="Percent" xfId="3" builtinId="5"/>
  </cellStyles>
  <dxfs count="1">
    <dxf>
      <fill>
        <patternFill patternType="solid">
          <fgColor rgb="FFCCFF33"/>
          <bgColor rgb="FF000000"/>
        </patternFill>
      </fill>
    </dxf>
  </dxfs>
  <tableStyles count="0" defaultTableStyle="TableStyleMedium2" defaultPivotStyle="PivotStyleLight16"/>
  <colors>
    <mruColors>
      <color rgb="FFCCFF33"/>
      <color rgb="FF00FF00"/>
      <color rgb="FFFF3300"/>
      <color rgb="FFFF00FF"/>
      <color rgb="FFA7F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 - Pre</a:t>
            </a:r>
            <a:r>
              <a:rPr lang="en-US" baseline="0"/>
              <a:t> Bayan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AF-4EDF-BEB5-6ED0071C1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AF-4EDF-BEB5-6ED0071C1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AF-4EDF-BEB5-6ED0071C1D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AF-4EDF-BEB5-6ED0071C1D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'No. of Days'!$B$6:$B$9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Days'!$F$6:$F$9</c:f>
              <c:numCache>
                <c:formatCode>0.00%</c:formatCode>
                <c:ptCount val="4"/>
                <c:pt idx="0">
                  <c:v>0.62429378531073443</c:v>
                </c:pt>
                <c:pt idx="1">
                  <c:v>0.25141242937853109</c:v>
                </c:pt>
                <c:pt idx="2">
                  <c:v>6.4971751412429377E-2</c:v>
                </c:pt>
                <c:pt idx="3">
                  <c:v>5.9322033898305086E-2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F-4EDF-BEB5-6ED0071C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Shuttling - Final</a:t>
            </a:r>
            <a:r>
              <a:rPr lang="en-US" baseline="0"/>
              <a:t> Bayan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8-4A5D-8AE8-0E16BBF7B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38-4A5D-8AE8-0E16BBF7B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8-4A5D-8AE8-0E16BBF7B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38-4A5D-8AE8-0E16BBF7B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'No. of Days'!$R$6:$R$9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Days'!$V$6:$V$9</c:f>
              <c:numCache>
                <c:formatCode>0.00%</c:formatCode>
                <c:ptCount val="4"/>
                <c:pt idx="0">
                  <c:v>1.1299435028248588E-2</c:v>
                </c:pt>
                <c:pt idx="1">
                  <c:v>0.43220338983050849</c:v>
                </c:pt>
                <c:pt idx="2">
                  <c:v>0.28531073446327682</c:v>
                </c:pt>
                <c:pt idx="3">
                  <c:v>0.2711864406779661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38-4A5D-8AE8-0E16BBF7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Documents - Pre</a:t>
            </a:r>
            <a:r>
              <a:rPr lang="en-US" baseline="0"/>
              <a:t> Bayan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E-49B6-AD0E-628EE3862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E-49B6-AD0E-628EE3862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9E-49B6-AD0E-628EE3862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9E-49B6-AD0E-628EE38627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'No. of Days'!$B$6:$B$9</c:f>
              <c:strCache>
                <c:ptCount val="4"/>
                <c:pt idx="0">
                  <c:v>Same Day</c:v>
                </c:pt>
                <c:pt idx="1">
                  <c:v>After 1 Day</c:v>
                </c:pt>
                <c:pt idx="2">
                  <c:v>After 2 Days</c:v>
                </c:pt>
                <c:pt idx="3">
                  <c:v>After 5 Days</c:v>
                </c:pt>
              </c:strCache>
            </c:strRef>
          </c:cat>
          <c:val>
            <c:numRef>
              <c:f>'No. of Days'!$F$6:$F$9</c:f>
              <c:numCache>
                <c:formatCode>0.00%</c:formatCode>
                <c:ptCount val="4"/>
                <c:pt idx="0">
                  <c:v>0.62429378531073443</c:v>
                </c:pt>
                <c:pt idx="1">
                  <c:v>0.25141242937853109</c:v>
                </c:pt>
                <c:pt idx="2">
                  <c:v>6.4971751412429377E-2</c:v>
                </c:pt>
                <c:pt idx="3">
                  <c:v>5.9322033898305086E-2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9E-49B6-AD0E-628EE3862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7620</xdr:rowOff>
    </xdr:from>
    <xdr:to>
      <xdr:col>8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3B19A-78F9-42C6-BC31-2C600620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24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E0708-3EF6-47BA-8A6D-7CBB268DD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15</xdr:col>
      <xdr:colOff>601980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C5034-30CC-4271-AA30-EE70FD0A4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81"/>
  <sheetViews>
    <sheetView tabSelected="1" zoomScale="85" zoomScaleNormal="85" workbookViewId="0">
      <pane ySplit="3" topLeftCell="A351" activePane="bottomLeft" state="frozen"/>
      <selection pane="bottomLeft" activeCell="D370" sqref="D370"/>
    </sheetView>
  </sheetViews>
  <sheetFormatPr defaultColWidth="9.140625" defaultRowHeight="15"/>
  <cols>
    <col min="1" max="1" width="9.28515625" style="82" customWidth="1"/>
    <col min="2" max="2" width="9.85546875" style="83" customWidth="1"/>
    <col min="3" max="3" width="12.140625" style="84" customWidth="1"/>
    <col min="4" max="4" width="11.140625" style="77" customWidth="1"/>
    <col min="5" max="5" width="15.140625" style="77" customWidth="1"/>
    <col min="6" max="6" width="16.5703125" style="77" bestFit="1" customWidth="1"/>
    <col min="7" max="7" width="7.42578125" style="77" customWidth="1"/>
    <col min="8" max="8" width="8.140625" style="77" customWidth="1"/>
    <col min="9" max="9" width="10.7109375" style="77" customWidth="1"/>
    <col min="10" max="10" width="35.5703125" style="77" bestFit="1" customWidth="1"/>
    <col min="11" max="11" width="20.28515625" style="99" customWidth="1"/>
    <col min="12" max="12" width="15.140625" style="79" customWidth="1"/>
    <col min="13" max="13" width="16.140625" style="80" customWidth="1"/>
    <col min="14" max="14" width="9.85546875" style="77" customWidth="1"/>
    <col min="15" max="15" width="21.42578125" style="77" customWidth="1"/>
    <col min="16" max="16" width="11.42578125" style="77" customWidth="1"/>
    <col min="17" max="17" width="12.7109375" style="77" customWidth="1"/>
    <col min="18" max="18" width="16.5703125" style="82" customWidth="1"/>
    <col min="19" max="19" width="11.28515625" style="77" customWidth="1"/>
    <col min="20" max="20" width="27.7109375" style="85" customWidth="1"/>
    <col min="21" max="21" width="31.42578125" style="85" customWidth="1"/>
    <col min="22" max="23" width="19.28515625" style="77" customWidth="1"/>
    <col min="24" max="26" width="16.28515625" style="77" customWidth="1"/>
    <col min="27" max="27" width="29.28515625" style="77" customWidth="1"/>
    <col min="28" max="28" width="14.42578125" style="77" customWidth="1"/>
    <col min="29" max="29" width="19.28515625" style="77" customWidth="1"/>
    <col min="30" max="30" width="12.42578125" style="77" customWidth="1"/>
    <col min="31" max="31" width="10.28515625" style="77" customWidth="1"/>
    <col min="32" max="32" width="14" style="77" customWidth="1"/>
    <col min="33" max="33" width="5.42578125" style="77" customWidth="1"/>
    <col min="34" max="34" width="17.5703125" style="77" customWidth="1"/>
    <col min="35" max="35" width="36.140625" style="77" bestFit="1" customWidth="1"/>
    <col min="36" max="36" width="71" style="85" bestFit="1" customWidth="1"/>
    <col min="37" max="38" width="9.140625" style="85"/>
    <col min="39" max="39" width="11.7109375" style="85" customWidth="1"/>
    <col min="40" max="16384" width="9.140625" style="85"/>
  </cols>
  <sheetData>
    <row r="1" spans="1:36" ht="50.25" customHeight="1" thickBot="1">
      <c r="A1" s="139" t="s">
        <v>1188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2"/>
    </row>
    <row r="2" spans="1:36">
      <c r="A2" s="143" t="s">
        <v>13</v>
      </c>
      <c r="B2" s="147" t="s">
        <v>15</v>
      </c>
      <c r="C2" s="145" t="s">
        <v>16</v>
      </c>
      <c r="D2" s="145" t="s">
        <v>18</v>
      </c>
      <c r="E2" s="145" t="s">
        <v>124</v>
      </c>
      <c r="F2" s="149" t="s">
        <v>0</v>
      </c>
      <c r="G2" s="145" t="s">
        <v>131</v>
      </c>
      <c r="H2" s="145"/>
      <c r="I2" s="145" t="s">
        <v>56</v>
      </c>
      <c r="J2" s="145" t="s">
        <v>57</v>
      </c>
      <c r="K2" s="151" t="s">
        <v>58</v>
      </c>
      <c r="L2" s="145" t="s">
        <v>11</v>
      </c>
      <c r="M2" s="145"/>
      <c r="N2" s="145" t="s">
        <v>59</v>
      </c>
      <c r="O2" s="145" t="s">
        <v>136</v>
      </c>
      <c r="P2" s="145" t="s">
        <v>1</v>
      </c>
      <c r="Q2" s="137" t="s">
        <v>205</v>
      </c>
      <c r="R2" s="145" t="s">
        <v>3</v>
      </c>
      <c r="S2" s="149" t="s">
        <v>14</v>
      </c>
      <c r="T2" s="153" t="s">
        <v>73</v>
      </c>
      <c r="U2" s="149" t="s">
        <v>74</v>
      </c>
      <c r="V2" s="155" t="s">
        <v>137</v>
      </c>
      <c r="W2" s="156"/>
      <c r="X2" s="149" t="s">
        <v>2</v>
      </c>
      <c r="Y2" s="145" t="s">
        <v>61</v>
      </c>
      <c r="Z2" s="145" t="s">
        <v>60</v>
      </c>
      <c r="AA2" s="145" t="s">
        <v>138</v>
      </c>
      <c r="AB2" s="145" t="s">
        <v>4</v>
      </c>
      <c r="AC2" s="145" t="s">
        <v>139</v>
      </c>
      <c r="AD2" s="145" t="s">
        <v>62</v>
      </c>
      <c r="AE2" s="145"/>
      <c r="AF2" s="145"/>
      <c r="AG2" s="145"/>
      <c r="AH2" s="145" t="s">
        <v>7</v>
      </c>
      <c r="AI2" s="145" t="s">
        <v>8</v>
      </c>
      <c r="AJ2" s="145" t="s">
        <v>55</v>
      </c>
    </row>
    <row r="3" spans="1:36" ht="19.899999999999999" customHeight="1" thickBot="1">
      <c r="A3" s="144"/>
      <c r="B3" s="148"/>
      <c r="C3" s="146"/>
      <c r="D3" s="146"/>
      <c r="E3" s="146"/>
      <c r="F3" s="150"/>
      <c r="G3" s="111" t="s">
        <v>9</v>
      </c>
      <c r="H3" s="111" t="s">
        <v>10</v>
      </c>
      <c r="I3" s="146"/>
      <c r="J3" s="146"/>
      <c r="K3" s="152"/>
      <c r="L3" s="12" t="s">
        <v>12</v>
      </c>
      <c r="M3" s="13" t="s">
        <v>135</v>
      </c>
      <c r="N3" s="146"/>
      <c r="O3" s="146"/>
      <c r="P3" s="146"/>
      <c r="Q3" s="138"/>
      <c r="R3" s="146"/>
      <c r="S3" s="150"/>
      <c r="T3" s="154"/>
      <c r="U3" s="150"/>
      <c r="V3" s="111" t="s">
        <v>108</v>
      </c>
      <c r="W3" s="111" t="s">
        <v>109</v>
      </c>
      <c r="X3" s="150"/>
      <c r="Y3" s="146"/>
      <c r="Z3" s="146"/>
      <c r="AA3" s="146"/>
      <c r="AB3" s="146"/>
      <c r="AC3" s="146"/>
      <c r="AD3" s="111" t="s">
        <v>63</v>
      </c>
      <c r="AE3" s="111" t="s">
        <v>140</v>
      </c>
      <c r="AF3" s="111" t="s">
        <v>141</v>
      </c>
      <c r="AG3" s="111" t="s">
        <v>64</v>
      </c>
      <c r="AH3" s="146"/>
      <c r="AI3" s="146"/>
      <c r="AJ3" s="146"/>
    </row>
    <row r="4" spans="1:36" s="113" customFormat="1" ht="15" customHeight="1">
      <c r="A4" s="14">
        <v>1</v>
      </c>
      <c r="B4" s="15" t="s">
        <v>30</v>
      </c>
      <c r="C4" s="16" t="s">
        <v>17</v>
      </c>
      <c r="D4" s="17">
        <v>8107611</v>
      </c>
      <c r="E4" s="18" t="s">
        <v>85</v>
      </c>
      <c r="F4" s="17" t="s">
        <v>19</v>
      </c>
      <c r="G4" s="17"/>
      <c r="H4" s="17">
        <v>4</v>
      </c>
      <c r="I4" s="18"/>
      <c r="J4" s="19" t="s">
        <v>93</v>
      </c>
      <c r="K4" s="100" t="s">
        <v>94</v>
      </c>
      <c r="L4" s="20" t="s">
        <v>92</v>
      </c>
      <c r="M4" s="21" t="s">
        <v>101</v>
      </c>
      <c r="N4" s="22">
        <f>L4-E4</f>
        <v>3</v>
      </c>
      <c r="O4" s="18" t="s">
        <v>85</v>
      </c>
      <c r="P4" s="17">
        <v>9224</v>
      </c>
      <c r="Q4" s="17"/>
      <c r="R4" s="18" t="s">
        <v>106</v>
      </c>
      <c r="S4" s="18" t="s">
        <v>107</v>
      </c>
      <c r="T4" s="22">
        <f>R4-O4</f>
        <v>0</v>
      </c>
      <c r="U4" s="22">
        <f>S4-R4</f>
        <v>2</v>
      </c>
      <c r="V4" s="23" t="s">
        <v>144</v>
      </c>
      <c r="W4" s="20" t="s">
        <v>92</v>
      </c>
      <c r="X4" s="24" t="s">
        <v>143</v>
      </c>
      <c r="Y4" s="22">
        <f>X4-V4</f>
        <v>2</v>
      </c>
      <c r="Z4" s="17"/>
      <c r="AA4" s="25" t="s">
        <v>6</v>
      </c>
      <c r="AB4" s="26" t="s">
        <v>5</v>
      </c>
      <c r="AC4" s="17"/>
      <c r="AD4" s="17"/>
      <c r="AE4" s="17"/>
      <c r="AF4" s="17"/>
      <c r="AG4" s="17"/>
      <c r="AH4" s="27" t="s">
        <v>142</v>
      </c>
      <c r="AI4" s="28" t="s">
        <v>142</v>
      </c>
      <c r="AJ4" s="17"/>
    </row>
    <row r="5" spans="1:36" s="114" customFormat="1" ht="15" customHeight="1">
      <c r="A5" s="29">
        <v>2</v>
      </c>
      <c r="B5" s="30" t="s">
        <v>31</v>
      </c>
      <c r="C5" s="31" t="s">
        <v>17</v>
      </c>
      <c r="D5" s="32">
        <v>8107645</v>
      </c>
      <c r="E5" s="33" t="s">
        <v>85</v>
      </c>
      <c r="F5" s="34" t="s">
        <v>20</v>
      </c>
      <c r="G5" s="34"/>
      <c r="H5" s="34">
        <v>6</v>
      </c>
      <c r="I5" s="35"/>
      <c r="J5" s="36" t="s">
        <v>93</v>
      </c>
      <c r="K5" s="93" t="s">
        <v>94</v>
      </c>
      <c r="L5" s="37" t="s">
        <v>92</v>
      </c>
      <c r="M5" s="35" t="s">
        <v>101</v>
      </c>
      <c r="N5" s="22">
        <f t="shared" ref="N5:N68" si="0">L5-E5</f>
        <v>3</v>
      </c>
      <c r="O5" s="33" t="s">
        <v>85</v>
      </c>
      <c r="P5" s="34">
        <v>9219</v>
      </c>
      <c r="Q5" s="34"/>
      <c r="R5" s="33" t="s">
        <v>106</v>
      </c>
      <c r="S5" s="33" t="s">
        <v>107</v>
      </c>
      <c r="T5" s="38">
        <f t="shared" ref="T5:T68" si="1">R5-O5</f>
        <v>0</v>
      </c>
      <c r="U5" s="38">
        <f t="shared" ref="U5:U68" si="2">S5-R5</f>
        <v>2</v>
      </c>
      <c r="V5" s="39" t="s">
        <v>144</v>
      </c>
      <c r="W5" s="20" t="s">
        <v>92</v>
      </c>
      <c r="X5" s="20">
        <v>42976</v>
      </c>
      <c r="Y5" s="22">
        <f t="shared" ref="Y5:Y56" si="3">X5-V5</f>
        <v>3</v>
      </c>
      <c r="Z5" s="35"/>
      <c r="AA5" s="40" t="s">
        <v>6</v>
      </c>
      <c r="AB5" s="41" t="s">
        <v>5</v>
      </c>
      <c r="AC5" s="35"/>
      <c r="AD5" s="35"/>
      <c r="AE5" s="35"/>
      <c r="AF5" s="35"/>
      <c r="AG5" s="32"/>
      <c r="AH5" s="27" t="s">
        <v>142</v>
      </c>
      <c r="AI5" s="28" t="s">
        <v>142</v>
      </c>
      <c r="AJ5" s="34"/>
    </row>
    <row r="6" spans="1:36" s="114" customFormat="1" ht="15" customHeight="1">
      <c r="A6" s="42">
        <v>3</v>
      </c>
      <c r="B6" s="30" t="s">
        <v>32</v>
      </c>
      <c r="C6" s="31" t="s">
        <v>17</v>
      </c>
      <c r="D6" s="32">
        <v>8107638</v>
      </c>
      <c r="E6" s="33" t="s">
        <v>85</v>
      </c>
      <c r="F6" s="34" t="s">
        <v>21</v>
      </c>
      <c r="G6" s="34"/>
      <c r="H6" s="34">
        <v>8</v>
      </c>
      <c r="I6" s="35"/>
      <c r="J6" s="36" t="s">
        <v>93</v>
      </c>
      <c r="K6" s="93" t="s">
        <v>95</v>
      </c>
      <c r="L6" s="43" t="s">
        <v>102</v>
      </c>
      <c r="M6" s="35" t="s">
        <v>101</v>
      </c>
      <c r="N6" s="22">
        <f t="shared" si="0"/>
        <v>1</v>
      </c>
      <c r="O6" s="33" t="s">
        <v>85</v>
      </c>
      <c r="P6" s="34">
        <v>9217</v>
      </c>
      <c r="Q6" s="34"/>
      <c r="R6" s="33" t="s">
        <v>106</v>
      </c>
      <c r="S6" s="33" t="s">
        <v>107</v>
      </c>
      <c r="T6" s="38">
        <f t="shared" si="1"/>
        <v>0</v>
      </c>
      <c r="U6" s="38">
        <f t="shared" si="2"/>
        <v>2</v>
      </c>
      <c r="V6" s="37">
        <v>42973</v>
      </c>
      <c r="W6" s="20" t="s">
        <v>92</v>
      </c>
      <c r="X6" s="20">
        <v>42976</v>
      </c>
      <c r="Y6" s="38">
        <f t="shared" si="3"/>
        <v>3</v>
      </c>
      <c r="Z6" s="35"/>
      <c r="AA6" s="40" t="s">
        <v>6</v>
      </c>
      <c r="AB6" s="41" t="s">
        <v>5</v>
      </c>
      <c r="AC6" s="35"/>
      <c r="AD6" s="35"/>
      <c r="AE6" s="35"/>
      <c r="AF6" s="35"/>
      <c r="AG6" s="32"/>
      <c r="AH6" s="27" t="s">
        <v>142</v>
      </c>
      <c r="AI6" s="28" t="s">
        <v>142</v>
      </c>
      <c r="AJ6" s="34"/>
    </row>
    <row r="7" spans="1:36" s="114" customFormat="1" ht="15" customHeight="1">
      <c r="A7" s="42">
        <v>4</v>
      </c>
      <c r="B7" s="30" t="s">
        <v>33</v>
      </c>
      <c r="C7" s="31" t="s">
        <v>17</v>
      </c>
      <c r="D7" s="32">
        <v>8107659</v>
      </c>
      <c r="E7" s="33" t="s">
        <v>85</v>
      </c>
      <c r="F7" s="34" t="s">
        <v>22</v>
      </c>
      <c r="G7" s="34"/>
      <c r="H7" s="34">
        <v>2</v>
      </c>
      <c r="I7" s="35"/>
      <c r="J7" s="36" t="s">
        <v>93</v>
      </c>
      <c r="K7" s="93" t="s">
        <v>94</v>
      </c>
      <c r="L7" s="37" t="s">
        <v>92</v>
      </c>
      <c r="M7" s="35" t="s">
        <v>101</v>
      </c>
      <c r="N7" s="22">
        <f t="shared" si="0"/>
        <v>3</v>
      </c>
      <c r="O7" s="33" t="s">
        <v>85</v>
      </c>
      <c r="P7" s="34">
        <v>9212</v>
      </c>
      <c r="Q7" s="34"/>
      <c r="R7" s="33" t="s">
        <v>106</v>
      </c>
      <c r="S7" s="33" t="s">
        <v>107</v>
      </c>
      <c r="T7" s="38">
        <f t="shared" si="1"/>
        <v>0</v>
      </c>
      <c r="U7" s="38">
        <f t="shared" si="2"/>
        <v>2</v>
      </c>
      <c r="V7" s="37">
        <v>42973</v>
      </c>
      <c r="W7" s="20" t="s">
        <v>92</v>
      </c>
      <c r="X7" s="43" t="s">
        <v>101</v>
      </c>
      <c r="Y7" s="38">
        <f t="shared" si="3"/>
        <v>2</v>
      </c>
      <c r="Z7" s="34"/>
      <c r="AA7" s="40" t="s">
        <v>6</v>
      </c>
      <c r="AB7" s="41" t="s">
        <v>5</v>
      </c>
      <c r="AC7" s="34"/>
      <c r="AD7" s="34"/>
      <c r="AE7" s="34"/>
      <c r="AF7" s="34"/>
      <c r="AG7" s="32"/>
      <c r="AH7" s="27" t="s">
        <v>142</v>
      </c>
      <c r="AI7" s="28" t="s">
        <v>142</v>
      </c>
      <c r="AJ7" s="34"/>
    </row>
    <row r="8" spans="1:36" s="114" customFormat="1" ht="15" customHeight="1">
      <c r="A8" s="29">
        <v>5</v>
      </c>
      <c r="B8" s="30" t="s">
        <v>34</v>
      </c>
      <c r="C8" s="31" t="s">
        <v>17</v>
      </c>
      <c r="D8" s="32">
        <v>8107661</v>
      </c>
      <c r="E8" s="33" t="s">
        <v>85</v>
      </c>
      <c r="F8" s="34" t="s">
        <v>23</v>
      </c>
      <c r="G8" s="34"/>
      <c r="H8" s="34">
        <v>5</v>
      </c>
      <c r="I8" s="35"/>
      <c r="J8" s="36" t="s">
        <v>93</v>
      </c>
      <c r="K8" s="93" t="s">
        <v>94</v>
      </c>
      <c r="L8" s="37" t="s">
        <v>92</v>
      </c>
      <c r="M8" s="35" t="s">
        <v>101</v>
      </c>
      <c r="N8" s="22">
        <f t="shared" si="0"/>
        <v>3</v>
      </c>
      <c r="O8" s="33" t="s">
        <v>85</v>
      </c>
      <c r="P8" s="34">
        <v>9211</v>
      </c>
      <c r="Q8" s="34"/>
      <c r="R8" s="33" t="s">
        <v>106</v>
      </c>
      <c r="S8" s="33" t="s">
        <v>107</v>
      </c>
      <c r="T8" s="38">
        <f t="shared" si="1"/>
        <v>0</v>
      </c>
      <c r="U8" s="38">
        <f t="shared" si="2"/>
        <v>2</v>
      </c>
      <c r="V8" s="37">
        <v>42973</v>
      </c>
      <c r="W8" s="20" t="s">
        <v>92</v>
      </c>
      <c r="X8" s="20">
        <v>42976</v>
      </c>
      <c r="Y8" s="38">
        <f t="shared" si="3"/>
        <v>3</v>
      </c>
      <c r="Z8" s="35"/>
      <c r="AA8" s="44" t="s">
        <v>6</v>
      </c>
      <c r="AB8" s="45" t="s">
        <v>5</v>
      </c>
      <c r="AC8" s="35"/>
      <c r="AD8" s="35"/>
      <c r="AE8" s="35"/>
      <c r="AF8" s="35"/>
      <c r="AG8" s="32"/>
      <c r="AH8" s="27" t="s">
        <v>142</v>
      </c>
      <c r="AI8" s="28" t="s">
        <v>142</v>
      </c>
      <c r="AJ8" s="115"/>
    </row>
    <row r="9" spans="1:36" s="113" customFormat="1" ht="15" customHeight="1">
      <c r="A9" s="29">
        <v>6</v>
      </c>
      <c r="B9" s="46" t="s">
        <v>35</v>
      </c>
      <c r="C9" s="47" t="s">
        <v>17</v>
      </c>
      <c r="D9" s="34">
        <v>8107660</v>
      </c>
      <c r="E9" s="35" t="s">
        <v>85</v>
      </c>
      <c r="F9" s="34" t="s">
        <v>24</v>
      </c>
      <c r="G9" s="34"/>
      <c r="H9" s="34">
        <v>1</v>
      </c>
      <c r="I9" s="35"/>
      <c r="J9" s="36" t="s">
        <v>93</v>
      </c>
      <c r="K9" s="93" t="s">
        <v>94</v>
      </c>
      <c r="L9" s="43" t="s">
        <v>92</v>
      </c>
      <c r="M9" s="35" t="s">
        <v>101</v>
      </c>
      <c r="N9" s="48">
        <f t="shared" si="0"/>
        <v>3</v>
      </c>
      <c r="O9" s="35" t="s">
        <v>85</v>
      </c>
      <c r="P9" s="34">
        <v>9210</v>
      </c>
      <c r="Q9" s="34"/>
      <c r="R9" s="35" t="s">
        <v>106</v>
      </c>
      <c r="S9" s="35" t="s">
        <v>107</v>
      </c>
      <c r="T9" s="49">
        <f t="shared" si="1"/>
        <v>0</v>
      </c>
      <c r="U9" s="49">
        <f t="shared" si="2"/>
        <v>2</v>
      </c>
      <c r="V9" s="43">
        <v>42973</v>
      </c>
      <c r="W9" s="23" t="s">
        <v>92</v>
      </c>
      <c r="X9" s="43">
        <v>42977</v>
      </c>
      <c r="Y9" s="49">
        <f t="shared" si="3"/>
        <v>4</v>
      </c>
      <c r="Z9" s="35"/>
      <c r="AA9" s="50" t="s">
        <v>6</v>
      </c>
      <c r="AB9" s="51" t="s">
        <v>5</v>
      </c>
      <c r="AC9" s="35"/>
      <c r="AD9" s="35"/>
      <c r="AE9" s="35"/>
      <c r="AF9" s="35"/>
      <c r="AG9" s="34"/>
      <c r="AH9" s="52" t="s">
        <v>142</v>
      </c>
      <c r="AI9" s="28" t="s">
        <v>142</v>
      </c>
      <c r="AJ9" s="115"/>
    </row>
    <row r="10" spans="1:36" s="113" customFormat="1" ht="15" customHeight="1">
      <c r="A10" s="42">
        <v>7</v>
      </c>
      <c r="B10" s="30" t="s">
        <v>36</v>
      </c>
      <c r="C10" s="31" t="s">
        <v>17</v>
      </c>
      <c r="D10" s="34">
        <v>8107656</v>
      </c>
      <c r="E10" s="33" t="s">
        <v>85</v>
      </c>
      <c r="F10" s="34" t="s">
        <v>25</v>
      </c>
      <c r="G10" s="34"/>
      <c r="H10" s="34">
        <v>3</v>
      </c>
      <c r="I10" s="35"/>
      <c r="J10" s="36" t="s">
        <v>93</v>
      </c>
      <c r="K10" s="93" t="s">
        <v>95</v>
      </c>
      <c r="L10" s="43" t="s">
        <v>102</v>
      </c>
      <c r="M10" s="35" t="s">
        <v>103</v>
      </c>
      <c r="N10" s="22">
        <f t="shared" si="0"/>
        <v>1</v>
      </c>
      <c r="O10" s="33" t="s">
        <v>85</v>
      </c>
      <c r="P10" s="34">
        <v>9221</v>
      </c>
      <c r="Q10" s="34"/>
      <c r="R10" s="33" t="s">
        <v>106</v>
      </c>
      <c r="S10" s="33" t="s">
        <v>107</v>
      </c>
      <c r="T10" s="38">
        <f t="shared" si="1"/>
        <v>0</v>
      </c>
      <c r="U10" s="38">
        <f t="shared" si="2"/>
        <v>2</v>
      </c>
      <c r="V10" s="37">
        <v>42973</v>
      </c>
      <c r="W10" s="20" t="s">
        <v>92</v>
      </c>
      <c r="X10" s="43" t="s">
        <v>101</v>
      </c>
      <c r="Y10" s="38">
        <f t="shared" si="3"/>
        <v>2</v>
      </c>
      <c r="Z10" s="34"/>
      <c r="AA10" s="53" t="s">
        <v>6</v>
      </c>
      <c r="AB10" s="41" t="s">
        <v>5</v>
      </c>
      <c r="AC10" s="34"/>
      <c r="AD10" s="34"/>
      <c r="AE10" s="34"/>
      <c r="AF10" s="34"/>
      <c r="AG10" s="32"/>
      <c r="AH10" s="40" t="s">
        <v>142</v>
      </c>
      <c r="AI10" s="28" t="s">
        <v>142</v>
      </c>
      <c r="AJ10" s="115"/>
    </row>
    <row r="11" spans="1:36" s="113" customFormat="1" ht="15" customHeight="1">
      <c r="A11" s="29">
        <v>8</v>
      </c>
      <c r="B11" s="30" t="s">
        <v>37</v>
      </c>
      <c r="C11" s="31" t="s">
        <v>17</v>
      </c>
      <c r="D11" s="34">
        <v>8107655</v>
      </c>
      <c r="E11" s="33" t="s">
        <v>85</v>
      </c>
      <c r="F11" s="34" t="s">
        <v>26</v>
      </c>
      <c r="G11" s="34"/>
      <c r="H11" s="34">
        <v>4</v>
      </c>
      <c r="I11" s="35"/>
      <c r="J11" s="36" t="s">
        <v>93</v>
      </c>
      <c r="K11" s="93" t="s">
        <v>95</v>
      </c>
      <c r="L11" s="43" t="s">
        <v>102</v>
      </c>
      <c r="M11" s="35" t="s">
        <v>103</v>
      </c>
      <c r="N11" s="22">
        <f t="shared" si="0"/>
        <v>1</v>
      </c>
      <c r="O11" s="33" t="s">
        <v>85</v>
      </c>
      <c r="P11" s="34">
        <v>9220</v>
      </c>
      <c r="Q11" s="34"/>
      <c r="R11" s="33" t="s">
        <v>106</v>
      </c>
      <c r="S11" s="33" t="s">
        <v>107</v>
      </c>
      <c r="T11" s="38">
        <f t="shared" si="1"/>
        <v>0</v>
      </c>
      <c r="U11" s="38">
        <f t="shared" si="2"/>
        <v>2</v>
      </c>
      <c r="V11" s="37">
        <v>42973</v>
      </c>
      <c r="W11" s="20" t="s">
        <v>92</v>
      </c>
      <c r="X11" s="43" t="s">
        <v>101</v>
      </c>
      <c r="Y11" s="38">
        <f t="shared" si="3"/>
        <v>2</v>
      </c>
      <c r="Z11" s="35"/>
      <c r="AA11" s="53" t="s">
        <v>6</v>
      </c>
      <c r="AB11" s="41" t="s">
        <v>5</v>
      </c>
      <c r="AC11" s="35"/>
      <c r="AD11" s="35"/>
      <c r="AE11" s="35"/>
      <c r="AF11" s="35"/>
      <c r="AG11" s="32"/>
      <c r="AH11" s="40" t="s">
        <v>142</v>
      </c>
      <c r="AI11" s="28" t="s">
        <v>142</v>
      </c>
      <c r="AJ11" s="115"/>
    </row>
    <row r="12" spans="1:36" s="113" customFormat="1" ht="15" customHeight="1">
      <c r="A12" s="29">
        <v>9</v>
      </c>
      <c r="B12" s="46" t="s">
        <v>38</v>
      </c>
      <c r="C12" s="47" t="s">
        <v>17</v>
      </c>
      <c r="D12" s="34">
        <v>8107618</v>
      </c>
      <c r="E12" s="35" t="s">
        <v>85</v>
      </c>
      <c r="F12" s="34" t="s">
        <v>27</v>
      </c>
      <c r="G12" s="34"/>
      <c r="H12" s="34">
        <v>4</v>
      </c>
      <c r="I12" s="35"/>
      <c r="J12" s="36" t="s">
        <v>93</v>
      </c>
      <c r="K12" s="93" t="s">
        <v>96</v>
      </c>
      <c r="L12" s="43" t="s">
        <v>101</v>
      </c>
      <c r="M12" s="35" t="s">
        <v>103</v>
      </c>
      <c r="N12" s="48">
        <f t="shared" si="0"/>
        <v>4</v>
      </c>
      <c r="O12" s="35" t="s">
        <v>85</v>
      </c>
      <c r="P12" s="34">
        <v>9218</v>
      </c>
      <c r="Q12" s="34"/>
      <c r="R12" s="35" t="s">
        <v>106</v>
      </c>
      <c r="S12" s="35" t="s">
        <v>107</v>
      </c>
      <c r="T12" s="49">
        <f t="shared" si="1"/>
        <v>0</v>
      </c>
      <c r="U12" s="49">
        <f t="shared" si="2"/>
        <v>2</v>
      </c>
      <c r="V12" s="43">
        <v>42973</v>
      </c>
      <c r="W12" s="23" t="s">
        <v>92</v>
      </c>
      <c r="X12" s="43">
        <v>42977</v>
      </c>
      <c r="Y12" s="49">
        <f t="shared" si="3"/>
        <v>4</v>
      </c>
      <c r="Z12" s="35"/>
      <c r="AA12" s="50" t="s">
        <v>6</v>
      </c>
      <c r="AB12" s="51" t="s">
        <v>5</v>
      </c>
      <c r="AC12" s="35"/>
      <c r="AD12" s="35"/>
      <c r="AE12" s="35"/>
      <c r="AF12" s="35"/>
      <c r="AG12" s="34"/>
      <c r="AH12" s="54" t="s">
        <v>142</v>
      </c>
      <c r="AI12" s="28" t="s">
        <v>142</v>
      </c>
      <c r="AJ12" s="115"/>
    </row>
    <row r="13" spans="1:36" s="113" customFormat="1" ht="15" customHeight="1">
      <c r="A13" s="42">
        <v>10</v>
      </c>
      <c r="B13" s="30" t="s">
        <v>39</v>
      </c>
      <c r="C13" s="31" t="s">
        <v>17</v>
      </c>
      <c r="D13" s="34">
        <v>8107529</v>
      </c>
      <c r="E13" s="33" t="s">
        <v>85</v>
      </c>
      <c r="F13" s="34" t="s">
        <v>28</v>
      </c>
      <c r="G13" s="34"/>
      <c r="H13" s="34">
        <v>4</v>
      </c>
      <c r="I13" s="35"/>
      <c r="J13" s="36" t="s">
        <v>93</v>
      </c>
      <c r="K13" s="93" t="s">
        <v>95</v>
      </c>
      <c r="L13" s="43" t="s">
        <v>102</v>
      </c>
      <c r="M13" s="35">
        <v>42775</v>
      </c>
      <c r="N13" s="22">
        <f t="shared" si="0"/>
        <v>1</v>
      </c>
      <c r="O13" s="33" t="s">
        <v>85</v>
      </c>
      <c r="P13" s="34">
        <v>9216</v>
      </c>
      <c r="Q13" s="34"/>
      <c r="R13" s="33" t="s">
        <v>106</v>
      </c>
      <c r="S13" s="33" t="s">
        <v>107</v>
      </c>
      <c r="T13" s="38">
        <f t="shared" si="1"/>
        <v>0</v>
      </c>
      <c r="U13" s="38">
        <f t="shared" si="2"/>
        <v>2</v>
      </c>
      <c r="V13" s="37">
        <v>42973</v>
      </c>
      <c r="W13" s="20" t="s">
        <v>92</v>
      </c>
      <c r="X13" s="43" t="s">
        <v>101</v>
      </c>
      <c r="Y13" s="38">
        <f t="shared" si="3"/>
        <v>2</v>
      </c>
      <c r="Z13" s="34"/>
      <c r="AA13" s="53" t="s">
        <v>6</v>
      </c>
      <c r="AB13" s="41" t="s">
        <v>5</v>
      </c>
      <c r="AC13" s="34"/>
      <c r="AD13" s="34"/>
      <c r="AE13" s="34"/>
      <c r="AF13" s="34"/>
      <c r="AG13" s="32"/>
      <c r="AH13" s="40" t="s">
        <v>142</v>
      </c>
      <c r="AI13" s="28" t="s">
        <v>142</v>
      </c>
      <c r="AJ13" s="115"/>
    </row>
    <row r="14" spans="1:36" s="113" customFormat="1" ht="15" customHeight="1">
      <c r="A14" s="29">
        <v>11</v>
      </c>
      <c r="B14" s="30" t="s">
        <v>40</v>
      </c>
      <c r="C14" s="31" t="s">
        <v>17</v>
      </c>
      <c r="D14" s="34">
        <v>8107398</v>
      </c>
      <c r="E14" s="33" t="s">
        <v>85</v>
      </c>
      <c r="F14" s="34" t="s">
        <v>29</v>
      </c>
      <c r="G14" s="34"/>
      <c r="H14" s="34">
        <v>2</v>
      </c>
      <c r="I14" s="35"/>
      <c r="J14" s="36" t="s">
        <v>93</v>
      </c>
      <c r="K14" s="93" t="s">
        <v>97</v>
      </c>
      <c r="L14" s="43" t="s">
        <v>103</v>
      </c>
      <c r="M14" s="35" t="s">
        <v>104</v>
      </c>
      <c r="N14" s="22">
        <f t="shared" si="0"/>
        <v>5</v>
      </c>
      <c r="O14" s="33" t="s">
        <v>85</v>
      </c>
      <c r="P14" s="34">
        <v>9215</v>
      </c>
      <c r="Q14" s="34"/>
      <c r="R14" s="33" t="s">
        <v>106</v>
      </c>
      <c r="S14" s="33" t="s">
        <v>107</v>
      </c>
      <c r="T14" s="38">
        <f t="shared" si="1"/>
        <v>0</v>
      </c>
      <c r="U14" s="38">
        <f t="shared" si="2"/>
        <v>2</v>
      </c>
      <c r="V14" s="37">
        <v>42973</v>
      </c>
      <c r="W14" s="20" t="s">
        <v>92</v>
      </c>
      <c r="X14" s="43" t="s">
        <v>101</v>
      </c>
      <c r="Y14" s="38">
        <f t="shared" si="3"/>
        <v>2</v>
      </c>
      <c r="Z14" s="35"/>
      <c r="AA14" s="53" t="s">
        <v>6</v>
      </c>
      <c r="AB14" s="41" t="s">
        <v>5</v>
      </c>
      <c r="AC14" s="35"/>
      <c r="AD14" s="35"/>
      <c r="AE14" s="35"/>
      <c r="AF14" s="35"/>
      <c r="AG14" s="32"/>
      <c r="AH14" s="40" t="s">
        <v>142</v>
      </c>
      <c r="AI14" s="28" t="s">
        <v>142</v>
      </c>
      <c r="AJ14" s="115"/>
    </row>
    <row r="15" spans="1:36" s="113" customFormat="1" ht="15" customHeight="1">
      <c r="A15" s="42">
        <v>12</v>
      </c>
      <c r="B15" s="30" t="s">
        <v>41</v>
      </c>
      <c r="C15" s="31" t="s">
        <v>17</v>
      </c>
      <c r="D15" s="34">
        <v>8107658</v>
      </c>
      <c r="E15" s="33" t="s">
        <v>85</v>
      </c>
      <c r="F15" s="34" t="s">
        <v>51</v>
      </c>
      <c r="G15" s="34"/>
      <c r="H15" s="34">
        <v>3</v>
      </c>
      <c r="I15" s="35"/>
      <c r="J15" s="36" t="s">
        <v>93</v>
      </c>
      <c r="K15" s="93" t="s">
        <v>94</v>
      </c>
      <c r="L15" s="37" t="s">
        <v>92</v>
      </c>
      <c r="M15" s="35" t="s">
        <v>101</v>
      </c>
      <c r="N15" s="22">
        <f t="shared" si="0"/>
        <v>3</v>
      </c>
      <c r="O15" s="33" t="s">
        <v>85</v>
      </c>
      <c r="P15" s="34">
        <v>9214</v>
      </c>
      <c r="Q15" s="34"/>
      <c r="R15" s="33" t="s">
        <v>106</v>
      </c>
      <c r="S15" s="33" t="s">
        <v>107</v>
      </c>
      <c r="T15" s="38">
        <f t="shared" si="1"/>
        <v>0</v>
      </c>
      <c r="U15" s="38">
        <f t="shared" si="2"/>
        <v>2</v>
      </c>
      <c r="V15" s="37">
        <v>42973</v>
      </c>
      <c r="W15" s="20" t="s">
        <v>92</v>
      </c>
      <c r="X15" s="43" t="s">
        <v>101</v>
      </c>
      <c r="Y15" s="38">
        <f t="shared" si="3"/>
        <v>2</v>
      </c>
      <c r="Z15" s="35"/>
      <c r="AA15" s="53" t="s">
        <v>6</v>
      </c>
      <c r="AB15" s="41" t="s">
        <v>5</v>
      </c>
      <c r="AC15" s="35"/>
      <c r="AD15" s="35"/>
      <c r="AE15" s="35"/>
      <c r="AF15" s="35"/>
      <c r="AG15" s="32"/>
      <c r="AH15" s="40" t="s">
        <v>142</v>
      </c>
      <c r="AI15" s="28" t="s">
        <v>142</v>
      </c>
      <c r="AJ15" s="115"/>
    </row>
    <row r="16" spans="1:36" s="113" customFormat="1" ht="15" customHeight="1">
      <c r="A16" s="42">
        <v>13</v>
      </c>
      <c r="B16" s="30" t="s">
        <v>42</v>
      </c>
      <c r="C16" s="31" t="s">
        <v>17</v>
      </c>
      <c r="D16" s="34">
        <v>8107609</v>
      </c>
      <c r="E16" s="33" t="s">
        <v>85</v>
      </c>
      <c r="F16" s="34" t="s">
        <v>52</v>
      </c>
      <c r="G16" s="34"/>
      <c r="H16" s="34">
        <v>4</v>
      </c>
      <c r="I16" s="35"/>
      <c r="J16" s="36" t="s">
        <v>93</v>
      </c>
      <c r="K16" s="93" t="s">
        <v>94</v>
      </c>
      <c r="L16" s="37" t="s">
        <v>92</v>
      </c>
      <c r="M16" s="35" t="s">
        <v>101</v>
      </c>
      <c r="N16" s="22">
        <f t="shared" si="0"/>
        <v>3</v>
      </c>
      <c r="O16" s="33" t="s">
        <v>85</v>
      </c>
      <c r="P16" s="34">
        <v>9223</v>
      </c>
      <c r="Q16" s="34"/>
      <c r="R16" s="33" t="s">
        <v>106</v>
      </c>
      <c r="S16" s="33" t="s">
        <v>107</v>
      </c>
      <c r="T16" s="38">
        <f t="shared" si="1"/>
        <v>0</v>
      </c>
      <c r="U16" s="38">
        <f t="shared" si="2"/>
        <v>2</v>
      </c>
      <c r="V16" s="37">
        <v>42973</v>
      </c>
      <c r="W16" s="20" t="s">
        <v>92</v>
      </c>
      <c r="X16" s="43" t="s">
        <v>101</v>
      </c>
      <c r="Y16" s="38">
        <f t="shared" si="3"/>
        <v>2</v>
      </c>
      <c r="Z16" s="34"/>
      <c r="AA16" s="44" t="s">
        <v>6</v>
      </c>
      <c r="AB16" s="45" t="s">
        <v>5</v>
      </c>
      <c r="AC16" s="34"/>
      <c r="AD16" s="34"/>
      <c r="AE16" s="34"/>
      <c r="AF16" s="34"/>
      <c r="AG16" s="32"/>
      <c r="AH16" s="40" t="s">
        <v>142</v>
      </c>
      <c r="AI16" s="28" t="s">
        <v>142</v>
      </c>
      <c r="AJ16" s="115"/>
    </row>
    <row r="17" spans="1:36" s="113" customFormat="1" ht="15" customHeight="1">
      <c r="A17" s="29">
        <v>14</v>
      </c>
      <c r="B17" s="30" t="s">
        <v>43</v>
      </c>
      <c r="C17" s="31" t="s">
        <v>17</v>
      </c>
      <c r="D17" s="34">
        <v>8107599</v>
      </c>
      <c r="E17" s="33" t="s">
        <v>85</v>
      </c>
      <c r="F17" s="34" t="s">
        <v>53</v>
      </c>
      <c r="G17" s="34"/>
      <c r="H17" s="34">
        <v>3</v>
      </c>
      <c r="I17" s="35"/>
      <c r="J17" s="36" t="s">
        <v>93</v>
      </c>
      <c r="K17" s="93" t="s">
        <v>94</v>
      </c>
      <c r="L17" s="37" t="s">
        <v>92</v>
      </c>
      <c r="M17" s="35" t="s">
        <v>101</v>
      </c>
      <c r="N17" s="22">
        <f t="shared" si="0"/>
        <v>3</v>
      </c>
      <c r="O17" s="33" t="s">
        <v>85</v>
      </c>
      <c r="P17" s="34">
        <v>9222</v>
      </c>
      <c r="Q17" s="34"/>
      <c r="R17" s="33" t="s">
        <v>106</v>
      </c>
      <c r="S17" s="33" t="s">
        <v>107</v>
      </c>
      <c r="T17" s="38">
        <f t="shared" si="1"/>
        <v>0</v>
      </c>
      <c r="U17" s="38">
        <f t="shared" si="2"/>
        <v>2</v>
      </c>
      <c r="V17" s="37">
        <v>42973</v>
      </c>
      <c r="W17" s="20" t="s">
        <v>92</v>
      </c>
      <c r="X17" s="43" t="s">
        <v>101</v>
      </c>
      <c r="Y17" s="38">
        <f t="shared" si="3"/>
        <v>2</v>
      </c>
      <c r="Z17" s="35"/>
      <c r="AA17" s="53" t="s">
        <v>6</v>
      </c>
      <c r="AB17" s="41" t="s">
        <v>5</v>
      </c>
      <c r="AC17" s="35"/>
      <c r="AD17" s="35"/>
      <c r="AE17" s="35"/>
      <c r="AF17" s="35"/>
      <c r="AG17" s="32"/>
      <c r="AH17" s="40" t="s">
        <v>142</v>
      </c>
      <c r="AI17" s="28" t="s">
        <v>142</v>
      </c>
      <c r="AJ17" s="115"/>
    </row>
    <row r="18" spans="1:36" s="116" customFormat="1" ht="15" customHeight="1">
      <c r="A18" s="42">
        <v>15</v>
      </c>
      <c r="B18" s="30" t="s">
        <v>44</v>
      </c>
      <c r="C18" s="31" t="s">
        <v>17</v>
      </c>
      <c r="D18" s="32">
        <v>8107653</v>
      </c>
      <c r="E18" s="33" t="s">
        <v>85</v>
      </c>
      <c r="F18" s="32" t="s">
        <v>54</v>
      </c>
      <c r="G18" s="32"/>
      <c r="H18" s="32">
        <v>4</v>
      </c>
      <c r="I18" s="33"/>
      <c r="J18" s="55" t="s">
        <v>93</v>
      </c>
      <c r="K18" s="94" t="s">
        <v>98</v>
      </c>
      <c r="L18" s="37" t="s">
        <v>105</v>
      </c>
      <c r="M18" s="33" t="s">
        <v>103</v>
      </c>
      <c r="N18" s="22">
        <f t="shared" si="0"/>
        <v>-3</v>
      </c>
      <c r="O18" s="33" t="s">
        <v>85</v>
      </c>
      <c r="P18" s="32">
        <v>9307</v>
      </c>
      <c r="Q18" s="32"/>
      <c r="R18" s="33" t="s">
        <v>92</v>
      </c>
      <c r="S18" s="33" t="s">
        <v>101</v>
      </c>
      <c r="T18" s="38">
        <f t="shared" si="1"/>
        <v>3</v>
      </c>
      <c r="U18" s="38">
        <f t="shared" si="2"/>
        <v>1</v>
      </c>
      <c r="V18" s="33">
        <v>42976</v>
      </c>
      <c r="W18" s="33">
        <v>42977</v>
      </c>
      <c r="X18" s="33">
        <v>42978</v>
      </c>
      <c r="Y18" s="38">
        <f t="shared" si="3"/>
        <v>2</v>
      </c>
      <c r="Z18" s="33"/>
      <c r="AA18" s="32" t="s">
        <v>6</v>
      </c>
      <c r="AB18" s="45" t="s">
        <v>5</v>
      </c>
      <c r="AC18" s="33"/>
      <c r="AD18" s="33"/>
      <c r="AE18" s="33"/>
      <c r="AF18" s="33"/>
      <c r="AG18" s="32"/>
      <c r="AH18" s="56" t="s">
        <v>142</v>
      </c>
      <c r="AI18" s="57" t="s">
        <v>142</v>
      </c>
      <c r="AJ18" s="92"/>
    </row>
    <row r="19" spans="1:36" ht="15" customHeight="1">
      <c r="A19" s="29">
        <v>16</v>
      </c>
      <c r="B19" s="46" t="s">
        <v>45</v>
      </c>
      <c r="C19" s="47" t="s">
        <v>17</v>
      </c>
      <c r="D19" s="34">
        <v>8107648</v>
      </c>
      <c r="E19" s="35" t="s">
        <v>85</v>
      </c>
      <c r="F19" s="34" t="s">
        <v>86</v>
      </c>
      <c r="G19" s="34"/>
      <c r="H19" s="34">
        <v>12</v>
      </c>
      <c r="I19" s="35"/>
      <c r="J19" s="36" t="s">
        <v>93</v>
      </c>
      <c r="K19" s="93" t="s">
        <v>99</v>
      </c>
      <c r="L19" s="43">
        <v>42981</v>
      </c>
      <c r="M19" s="35">
        <v>42981</v>
      </c>
      <c r="N19" s="48">
        <f>L19-E19</f>
        <v>10</v>
      </c>
      <c r="O19" s="34" t="s">
        <v>92</v>
      </c>
      <c r="P19" s="34">
        <v>9309</v>
      </c>
      <c r="Q19" s="34"/>
      <c r="R19" s="35" t="s">
        <v>92</v>
      </c>
      <c r="S19" s="35" t="s">
        <v>101</v>
      </c>
      <c r="T19" s="49">
        <f t="shared" si="1"/>
        <v>0</v>
      </c>
      <c r="U19" s="49">
        <f t="shared" si="2"/>
        <v>1</v>
      </c>
      <c r="V19" s="35">
        <v>42976</v>
      </c>
      <c r="W19" s="35">
        <v>42827</v>
      </c>
      <c r="X19" s="35">
        <v>42981</v>
      </c>
      <c r="Y19" s="49">
        <f t="shared" si="3"/>
        <v>5</v>
      </c>
      <c r="Z19" s="34"/>
      <c r="AA19" s="34" t="s">
        <v>6</v>
      </c>
      <c r="AB19" s="51" t="s">
        <v>5</v>
      </c>
      <c r="AC19" s="34"/>
      <c r="AD19" s="34"/>
      <c r="AE19" s="34"/>
      <c r="AF19" s="34"/>
      <c r="AG19" s="34"/>
      <c r="AH19" s="54" t="s">
        <v>142</v>
      </c>
      <c r="AI19" s="28" t="s">
        <v>142</v>
      </c>
      <c r="AJ19" s="115"/>
    </row>
    <row r="20" spans="1:36" ht="15" customHeight="1">
      <c r="A20" s="42">
        <v>17</v>
      </c>
      <c r="B20" s="30" t="s">
        <v>46</v>
      </c>
      <c r="C20" s="31" t="s">
        <v>17</v>
      </c>
      <c r="D20" s="34">
        <v>8107680</v>
      </c>
      <c r="E20" s="33" t="s">
        <v>85</v>
      </c>
      <c r="F20" s="34" t="s">
        <v>87</v>
      </c>
      <c r="G20" s="34"/>
      <c r="H20" s="34">
        <v>6</v>
      </c>
      <c r="I20" s="35"/>
      <c r="J20" s="36" t="s">
        <v>93</v>
      </c>
      <c r="K20" s="93" t="s">
        <v>99</v>
      </c>
      <c r="L20" s="43">
        <v>42984</v>
      </c>
      <c r="M20" s="35">
        <v>42984</v>
      </c>
      <c r="N20" s="22">
        <f t="shared" si="0"/>
        <v>13</v>
      </c>
      <c r="O20" s="34" t="s">
        <v>92</v>
      </c>
      <c r="P20" s="34">
        <v>9308</v>
      </c>
      <c r="Q20" s="34"/>
      <c r="R20" s="35" t="s">
        <v>92</v>
      </c>
      <c r="S20" s="35" t="s">
        <v>101</v>
      </c>
      <c r="T20" s="38">
        <f t="shared" si="1"/>
        <v>0</v>
      </c>
      <c r="U20" s="38">
        <f t="shared" si="2"/>
        <v>1</v>
      </c>
      <c r="V20" s="35">
        <v>42976</v>
      </c>
      <c r="W20" s="35">
        <v>42827</v>
      </c>
      <c r="X20" s="35">
        <v>42981</v>
      </c>
      <c r="Y20" s="38">
        <f t="shared" si="3"/>
        <v>5</v>
      </c>
      <c r="Z20" s="35"/>
      <c r="AA20" s="34" t="s">
        <v>6</v>
      </c>
      <c r="AB20" s="41" t="s">
        <v>5</v>
      </c>
      <c r="AC20" s="35"/>
      <c r="AD20" s="35"/>
      <c r="AE20" s="35"/>
      <c r="AF20" s="35"/>
      <c r="AG20" s="32"/>
      <c r="AH20" s="40" t="s">
        <v>142</v>
      </c>
      <c r="AI20" s="28" t="s">
        <v>142</v>
      </c>
      <c r="AJ20" s="115"/>
    </row>
    <row r="21" spans="1:36" s="117" customFormat="1" ht="15" customHeight="1">
      <c r="A21" s="42">
        <v>18</v>
      </c>
      <c r="B21" s="30" t="s">
        <v>47</v>
      </c>
      <c r="C21" s="31" t="s">
        <v>17</v>
      </c>
      <c r="D21" s="32">
        <v>8107906</v>
      </c>
      <c r="E21" s="33">
        <v>43003</v>
      </c>
      <c r="F21" s="32" t="s">
        <v>254</v>
      </c>
      <c r="G21" s="32"/>
      <c r="H21" s="32">
        <v>2</v>
      </c>
      <c r="I21" s="33"/>
      <c r="J21" s="55" t="s">
        <v>93</v>
      </c>
      <c r="K21" s="94" t="s">
        <v>237</v>
      </c>
      <c r="L21" s="37">
        <v>43003</v>
      </c>
      <c r="M21" s="33">
        <v>43010</v>
      </c>
      <c r="N21" s="48">
        <f>L21-E21</f>
        <v>0</v>
      </c>
      <c r="O21" s="33">
        <v>43004</v>
      </c>
      <c r="P21" s="32">
        <v>10638</v>
      </c>
      <c r="Q21" s="32" t="s">
        <v>261</v>
      </c>
      <c r="R21" s="33">
        <v>43004</v>
      </c>
      <c r="S21" s="33">
        <v>43005</v>
      </c>
      <c r="T21" s="38">
        <f t="shared" si="1"/>
        <v>0</v>
      </c>
      <c r="U21" s="38">
        <f t="shared" si="2"/>
        <v>1</v>
      </c>
      <c r="V21" s="33">
        <v>43005</v>
      </c>
      <c r="W21" s="33">
        <v>43008</v>
      </c>
      <c r="X21" s="33">
        <v>43008</v>
      </c>
      <c r="Y21" s="38">
        <f t="shared" si="3"/>
        <v>3</v>
      </c>
      <c r="Z21" s="33"/>
      <c r="AA21" s="32" t="s">
        <v>6</v>
      </c>
      <c r="AB21" s="45" t="s">
        <v>5</v>
      </c>
      <c r="AC21" s="33"/>
      <c r="AD21" s="33"/>
      <c r="AE21" s="33"/>
      <c r="AF21" s="33"/>
      <c r="AG21" s="32"/>
      <c r="AH21" s="56" t="s">
        <v>142</v>
      </c>
      <c r="AI21" s="56" t="s">
        <v>142</v>
      </c>
      <c r="AJ21" s="92"/>
    </row>
    <row r="22" spans="1:36" ht="15" customHeight="1">
      <c r="A22" s="42">
        <v>19</v>
      </c>
      <c r="B22" s="30" t="s">
        <v>48</v>
      </c>
      <c r="C22" s="31" t="s">
        <v>17</v>
      </c>
      <c r="D22" s="34">
        <v>8107669</v>
      </c>
      <c r="E22" s="33" t="s">
        <v>85</v>
      </c>
      <c r="F22" s="34" t="s">
        <v>88</v>
      </c>
      <c r="G22" s="34"/>
      <c r="H22" s="34">
        <v>5</v>
      </c>
      <c r="I22" s="35"/>
      <c r="J22" s="36" t="s">
        <v>93</v>
      </c>
      <c r="K22" s="93" t="s">
        <v>99</v>
      </c>
      <c r="L22" s="43">
        <v>42984</v>
      </c>
      <c r="M22" s="35">
        <v>42984</v>
      </c>
      <c r="N22" s="22">
        <f t="shared" si="0"/>
        <v>13</v>
      </c>
      <c r="O22" s="34" t="s">
        <v>92</v>
      </c>
      <c r="P22" s="34">
        <v>9310</v>
      </c>
      <c r="Q22" s="34"/>
      <c r="R22" s="35" t="s">
        <v>92</v>
      </c>
      <c r="S22" s="35" t="s">
        <v>101</v>
      </c>
      <c r="T22" s="38">
        <f t="shared" si="1"/>
        <v>0</v>
      </c>
      <c r="U22" s="38">
        <f t="shared" si="2"/>
        <v>1</v>
      </c>
      <c r="V22" s="35">
        <v>42976</v>
      </c>
      <c r="W22" s="35">
        <v>42827</v>
      </c>
      <c r="X22" s="35">
        <v>42981</v>
      </c>
      <c r="Y22" s="38">
        <f t="shared" si="3"/>
        <v>5</v>
      </c>
      <c r="Z22" s="34"/>
      <c r="AA22" s="34" t="s">
        <v>6</v>
      </c>
      <c r="AB22" s="41" t="s">
        <v>5</v>
      </c>
      <c r="AC22" s="34"/>
      <c r="AD22" s="34"/>
      <c r="AE22" s="34"/>
      <c r="AF22" s="34"/>
      <c r="AG22" s="32"/>
      <c r="AH22" s="40" t="s">
        <v>142</v>
      </c>
      <c r="AI22" s="28" t="s">
        <v>142</v>
      </c>
      <c r="AJ22" s="115"/>
    </row>
    <row r="23" spans="1:36" s="116" customFormat="1" ht="15" customHeight="1">
      <c r="A23" s="42">
        <v>20</v>
      </c>
      <c r="B23" s="30" t="s">
        <v>49</v>
      </c>
      <c r="C23" s="31" t="s">
        <v>17</v>
      </c>
      <c r="D23" s="32">
        <v>8107668</v>
      </c>
      <c r="E23" s="33" t="s">
        <v>85</v>
      </c>
      <c r="F23" s="32" t="s">
        <v>89</v>
      </c>
      <c r="G23" s="32"/>
      <c r="H23" s="32">
        <v>2</v>
      </c>
      <c r="I23" s="33"/>
      <c r="J23" s="55" t="s">
        <v>93</v>
      </c>
      <c r="K23" s="94" t="s">
        <v>99</v>
      </c>
      <c r="L23" s="37">
        <v>42984</v>
      </c>
      <c r="M23" s="33">
        <v>42984</v>
      </c>
      <c r="N23" s="22">
        <f t="shared" si="0"/>
        <v>13</v>
      </c>
      <c r="O23" s="32" t="s">
        <v>92</v>
      </c>
      <c r="P23" s="32">
        <v>9314</v>
      </c>
      <c r="Q23" s="32"/>
      <c r="R23" s="33" t="s">
        <v>92</v>
      </c>
      <c r="S23" s="33" t="s">
        <v>101</v>
      </c>
      <c r="T23" s="38">
        <f t="shared" si="1"/>
        <v>0</v>
      </c>
      <c r="U23" s="38">
        <f t="shared" si="2"/>
        <v>1</v>
      </c>
      <c r="V23" s="33">
        <v>42976</v>
      </c>
      <c r="W23" s="33">
        <v>42977</v>
      </c>
      <c r="X23" s="33">
        <v>42978</v>
      </c>
      <c r="Y23" s="38">
        <f t="shared" si="3"/>
        <v>2</v>
      </c>
      <c r="Z23" s="33"/>
      <c r="AA23" s="32" t="s">
        <v>6</v>
      </c>
      <c r="AB23" s="45" t="s">
        <v>5</v>
      </c>
      <c r="AC23" s="33"/>
      <c r="AD23" s="33"/>
      <c r="AE23" s="33"/>
      <c r="AF23" s="33"/>
      <c r="AG23" s="32"/>
      <c r="AH23" s="56" t="s">
        <v>142</v>
      </c>
      <c r="AI23" s="57" t="s">
        <v>142</v>
      </c>
      <c r="AJ23" s="92"/>
    </row>
    <row r="24" spans="1:36" ht="15" customHeight="1">
      <c r="A24" s="42">
        <v>21</v>
      </c>
      <c r="B24" s="30" t="s">
        <v>50</v>
      </c>
      <c r="C24" s="31" t="s">
        <v>17</v>
      </c>
      <c r="D24" s="34">
        <v>8107670</v>
      </c>
      <c r="E24" s="33" t="s">
        <v>85</v>
      </c>
      <c r="F24" s="34" t="s">
        <v>90</v>
      </c>
      <c r="G24" s="34"/>
      <c r="H24" s="34">
        <v>1</v>
      </c>
      <c r="I24" s="35"/>
      <c r="J24" s="36" t="s">
        <v>93</v>
      </c>
      <c r="K24" s="93" t="s">
        <v>99</v>
      </c>
      <c r="L24" s="43">
        <v>42984</v>
      </c>
      <c r="M24" s="35">
        <v>42984</v>
      </c>
      <c r="N24" s="22">
        <f t="shared" si="0"/>
        <v>13</v>
      </c>
      <c r="O24" s="34" t="s">
        <v>92</v>
      </c>
      <c r="P24" s="34">
        <v>9312</v>
      </c>
      <c r="Q24" s="34"/>
      <c r="R24" s="35" t="s">
        <v>92</v>
      </c>
      <c r="S24" s="35" t="s">
        <v>101</v>
      </c>
      <c r="T24" s="38">
        <f t="shared" si="1"/>
        <v>0</v>
      </c>
      <c r="U24" s="38">
        <f t="shared" si="2"/>
        <v>1</v>
      </c>
      <c r="V24" s="35">
        <v>42976</v>
      </c>
      <c r="W24" s="35">
        <v>42827</v>
      </c>
      <c r="X24" s="35">
        <v>42981</v>
      </c>
      <c r="Y24" s="38">
        <f t="shared" si="3"/>
        <v>5</v>
      </c>
      <c r="Z24" s="35"/>
      <c r="AA24" s="34" t="s">
        <v>6</v>
      </c>
      <c r="AB24" s="41" t="s">
        <v>5</v>
      </c>
      <c r="AC24" s="35"/>
      <c r="AD24" s="35"/>
      <c r="AE24" s="35"/>
      <c r="AF24" s="35"/>
      <c r="AG24" s="32"/>
      <c r="AH24" s="40" t="s">
        <v>142</v>
      </c>
      <c r="AI24" s="28" t="s">
        <v>142</v>
      </c>
      <c r="AJ24" s="115"/>
    </row>
    <row r="25" spans="1:36" s="116" customFormat="1" ht="15" customHeight="1">
      <c r="A25" s="42">
        <v>22</v>
      </c>
      <c r="B25" s="30" t="s">
        <v>77</v>
      </c>
      <c r="C25" s="31" t="s">
        <v>17</v>
      </c>
      <c r="D25" s="32">
        <v>8107630</v>
      </c>
      <c r="E25" s="33" t="s">
        <v>91</v>
      </c>
      <c r="F25" s="32" t="s">
        <v>125</v>
      </c>
      <c r="G25" s="32"/>
      <c r="H25" s="32">
        <v>4</v>
      </c>
      <c r="I25" s="32"/>
      <c r="J25" s="55" t="s">
        <v>93</v>
      </c>
      <c r="K25" s="95" t="s">
        <v>100</v>
      </c>
      <c r="L25" s="37">
        <v>42980</v>
      </c>
      <c r="M25" s="33">
        <v>42984</v>
      </c>
      <c r="N25" s="22">
        <f t="shared" si="0"/>
        <v>7</v>
      </c>
      <c r="O25" s="32" t="s">
        <v>101</v>
      </c>
      <c r="P25" s="32">
        <v>9377</v>
      </c>
      <c r="Q25" s="32"/>
      <c r="R25" s="32" t="s">
        <v>101</v>
      </c>
      <c r="S25" s="33">
        <v>42976</v>
      </c>
      <c r="T25" s="38">
        <f t="shared" si="1"/>
        <v>0</v>
      </c>
      <c r="U25" s="38">
        <f t="shared" si="2"/>
        <v>1</v>
      </c>
      <c r="V25" s="33">
        <v>42976</v>
      </c>
      <c r="W25" s="33">
        <v>42977</v>
      </c>
      <c r="X25" s="33">
        <v>42978</v>
      </c>
      <c r="Y25" s="38">
        <f t="shared" si="3"/>
        <v>2</v>
      </c>
      <c r="Z25" s="32"/>
      <c r="AA25" s="32" t="s">
        <v>110</v>
      </c>
      <c r="AB25" s="45" t="s">
        <v>5</v>
      </c>
      <c r="AC25" s="32"/>
      <c r="AD25" s="32"/>
      <c r="AE25" s="32"/>
      <c r="AF25" s="32"/>
      <c r="AG25" s="32"/>
      <c r="AH25" s="56" t="s">
        <v>142</v>
      </c>
      <c r="AI25" s="57" t="s">
        <v>142</v>
      </c>
      <c r="AJ25" s="92"/>
    </row>
    <row r="26" spans="1:36" s="116" customFormat="1" ht="15" customHeight="1">
      <c r="A26" s="42">
        <v>23</v>
      </c>
      <c r="B26" s="30" t="s">
        <v>78</v>
      </c>
      <c r="C26" s="31" t="s">
        <v>17</v>
      </c>
      <c r="D26" s="32">
        <v>8107633</v>
      </c>
      <c r="E26" s="33" t="s">
        <v>91</v>
      </c>
      <c r="F26" s="32" t="s">
        <v>126</v>
      </c>
      <c r="G26" s="32"/>
      <c r="H26" s="32">
        <v>4</v>
      </c>
      <c r="I26" s="32"/>
      <c r="J26" s="55" t="s">
        <v>93</v>
      </c>
      <c r="K26" s="95" t="s">
        <v>100</v>
      </c>
      <c r="L26" s="37">
        <v>42980</v>
      </c>
      <c r="M26" s="33">
        <v>42984</v>
      </c>
      <c r="N26" s="22">
        <f t="shared" si="0"/>
        <v>7</v>
      </c>
      <c r="O26" s="32" t="s">
        <v>101</v>
      </c>
      <c r="P26" s="32">
        <v>9374</v>
      </c>
      <c r="Q26" s="32"/>
      <c r="R26" s="32" t="s">
        <v>101</v>
      </c>
      <c r="S26" s="33">
        <v>42976</v>
      </c>
      <c r="T26" s="38">
        <f t="shared" si="1"/>
        <v>0</v>
      </c>
      <c r="U26" s="38">
        <f t="shared" si="2"/>
        <v>1</v>
      </c>
      <c r="V26" s="33">
        <v>42976</v>
      </c>
      <c r="W26" s="33">
        <v>42977</v>
      </c>
      <c r="X26" s="33">
        <v>42978</v>
      </c>
      <c r="Y26" s="38">
        <f t="shared" si="3"/>
        <v>2</v>
      </c>
      <c r="Z26" s="32"/>
      <c r="AA26" s="32" t="s">
        <v>110</v>
      </c>
      <c r="AB26" s="45" t="s">
        <v>5</v>
      </c>
      <c r="AC26" s="32"/>
      <c r="AD26" s="32"/>
      <c r="AE26" s="32"/>
      <c r="AF26" s="32"/>
      <c r="AG26" s="32"/>
      <c r="AH26" s="56" t="s">
        <v>142</v>
      </c>
      <c r="AI26" s="57" t="s">
        <v>142</v>
      </c>
      <c r="AJ26" s="92"/>
    </row>
    <row r="27" spans="1:36" s="116" customFormat="1" ht="15" customHeight="1">
      <c r="A27" s="42">
        <v>24</v>
      </c>
      <c r="B27" s="30" t="s">
        <v>79</v>
      </c>
      <c r="C27" s="31" t="s">
        <v>17</v>
      </c>
      <c r="D27" s="32">
        <v>8107634</v>
      </c>
      <c r="E27" s="33" t="s">
        <v>91</v>
      </c>
      <c r="F27" s="32" t="s">
        <v>127</v>
      </c>
      <c r="G27" s="32"/>
      <c r="H27" s="32">
        <v>4</v>
      </c>
      <c r="I27" s="32"/>
      <c r="J27" s="55" t="s">
        <v>93</v>
      </c>
      <c r="K27" s="94" t="s">
        <v>98</v>
      </c>
      <c r="L27" s="37">
        <v>42980</v>
      </c>
      <c r="M27" s="33">
        <v>42984</v>
      </c>
      <c r="N27" s="22">
        <f t="shared" si="0"/>
        <v>7</v>
      </c>
      <c r="O27" s="32" t="s">
        <v>101</v>
      </c>
      <c r="P27" s="32">
        <v>9370</v>
      </c>
      <c r="Q27" s="32"/>
      <c r="R27" s="32" t="s">
        <v>101</v>
      </c>
      <c r="S27" s="33">
        <v>42976</v>
      </c>
      <c r="T27" s="38">
        <f t="shared" si="1"/>
        <v>0</v>
      </c>
      <c r="U27" s="38">
        <f t="shared" si="2"/>
        <v>1</v>
      </c>
      <c r="V27" s="33">
        <v>42976</v>
      </c>
      <c r="W27" s="33">
        <v>42977</v>
      </c>
      <c r="X27" s="33">
        <v>42978</v>
      </c>
      <c r="Y27" s="38">
        <f t="shared" si="3"/>
        <v>2</v>
      </c>
      <c r="Z27" s="32"/>
      <c r="AA27" s="32" t="s">
        <v>110</v>
      </c>
      <c r="AB27" s="45" t="s">
        <v>5</v>
      </c>
      <c r="AC27" s="32"/>
      <c r="AD27" s="32"/>
      <c r="AE27" s="32"/>
      <c r="AF27" s="32"/>
      <c r="AG27" s="32"/>
      <c r="AH27" s="56" t="s">
        <v>142</v>
      </c>
      <c r="AI27" s="57" t="s">
        <v>142</v>
      </c>
      <c r="AJ27" s="92"/>
    </row>
    <row r="28" spans="1:36" ht="15" customHeight="1">
      <c r="A28" s="29">
        <v>25</v>
      </c>
      <c r="B28" s="46" t="s">
        <v>80</v>
      </c>
      <c r="C28" s="47" t="s">
        <v>17</v>
      </c>
      <c r="D28" s="34">
        <v>8107635</v>
      </c>
      <c r="E28" s="35" t="s">
        <v>91</v>
      </c>
      <c r="F28" s="34" t="s">
        <v>128</v>
      </c>
      <c r="G28" s="34"/>
      <c r="H28" s="34">
        <v>4</v>
      </c>
      <c r="I28" s="34"/>
      <c r="J28" s="36" t="s">
        <v>93</v>
      </c>
      <c r="K28" s="96" t="s">
        <v>100</v>
      </c>
      <c r="L28" s="43">
        <v>42980</v>
      </c>
      <c r="M28" s="35">
        <v>42984</v>
      </c>
      <c r="N28" s="48">
        <f t="shared" si="0"/>
        <v>7</v>
      </c>
      <c r="O28" s="34" t="s">
        <v>101</v>
      </c>
      <c r="P28" s="34">
        <v>9371</v>
      </c>
      <c r="Q28" s="34"/>
      <c r="R28" s="34" t="s">
        <v>101</v>
      </c>
      <c r="S28" s="35">
        <v>42976</v>
      </c>
      <c r="T28" s="49">
        <f t="shared" si="1"/>
        <v>0</v>
      </c>
      <c r="U28" s="49">
        <f t="shared" si="2"/>
        <v>1</v>
      </c>
      <c r="V28" s="35">
        <v>42976</v>
      </c>
      <c r="W28" s="35">
        <v>42977</v>
      </c>
      <c r="X28" s="35">
        <v>42982</v>
      </c>
      <c r="Y28" s="38">
        <f t="shared" si="3"/>
        <v>6</v>
      </c>
      <c r="Z28" s="34"/>
      <c r="AA28" s="34" t="s">
        <v>110</v>
      </c>
      <c r="AB28" s="51" t="s">
        <v>5</v>
      </c>
      <c r="AC28" s="34"/>
      <c r="AD28" s="34"/>
      <c r="AE28" s="34"/>
      <c r="AF28" s="34"/>
      <c r="AG28" s="34"/>
      <c r="AH28" s="40" t="s">
        <v>142</v>
      </c>
      <c r="AI28" s="28" t="s">
        <v>142</v>
      </c>
      <c r="AJ28" s="115"/>
    </row>
    <row r="29" spans="1:36" s="116" customFormat="1" ht="15" customHeight="1">
      <c r="A29" s="58">
        <v>26</v>
      </c>
      <c r="B29" s="59" t="s">
        <v>81</v>
      </c>
      <c r="C29" s="60" t="s">
        <v>17</v>
      </c>
      <c r="D29" s="61">
        <v>8107531</v>
      </c>
      <c r="E29" s="62" t="s">
        <v>91</v>
      </c>
      <c r="F29" s="61" t="s">
        <v>152</v>
      </c>
      <c r="G29" s="61"/>
      <c r="H29" s="61">
        <v>4</v>
      </c>
      <c r="I29" s="61"/>
      <c r="J29" s="63" t="s">
        <v>93</v>
      </c>
      <c r="K29" s="97" t="s">
        <v>95</v>
      </c>
      <c r="L29" s="64" t="s">
        <v>102</v>
      </c>
      <c r="M29" s="62">
        <v>42979</v>
      </c>
      <c r="N29" s="65">
        <f t="shared" si="0"/>
        <v>-1</v>
      </c>
      <c r="O29" s="62">
        <v>42976</v>
      </c>
      <c r="P29" s="61">
        <v>9491</v>
      </c>
      <c r="Q29" s="61"/>
      <c r="R29" s="62">
        <v>42976</v>
      </c>
      <c r="S29" s="62">
        <v>42977</v>
      </c>
      <c r="T29" s="66">
        <f t="shared" si="1"/>
        <v>0</v>
      </c>
      <c r="U29" s="66">
        <f t="shared" si="2"/>
        <v>1</v>
      </c>
      <c r="V29" s="62">
        <v>42977</v>
      </c>
      <c r="W29" s="62">
        <v>42978</v>
      </c>
      <c r="X29" s="62">
        <v>42980</v>
      </c>
      <c r="Y29" s="38">
        <f t="shared" si="3"/>
        <v>3</v>
      </c>
      <c r="Z29" s="61"/>
      <c r="AA29" s="61" t="s">
        <v>110</v>
      </c>
      <c r="AB29" s="61" t="s">
        <v>5</v>
      </c>
      <c r="AC29" s="61"/>
      <c r="AD29" s="61"/>
      <c r="AE29" s="61"/>
      <c r="AF29" s="61"/>
      <c r="AG29" s="61"/>
      <c r="AH29" s="67" t="s">
        <v>142</v>
      </c>
      <c r="AI29" s="68" t="s">
        <v>142</v>
      </c>
      <c r="AJ29" s="92"/>
    </row>
    <row r="30" spans="1:36" s="116" customFormat="1" ht="15" customHeight="1">
      <c r="A30" s="42">
        <v>27</v>
      </c>
      <c r="B30" s="30" t="s">
        <v>82</v>
      </c>
      <c r="C30" s="31" t="s">
        <v>17</v>
      </c>
      <c r="D30" s="32">
        <v>8107530</v>
      </c>
      <c r="E30" s="33" t="s">
        <v>91</v>
      </c>
      <c r="F30" s="32" t="s">
        <v>153</v>
      </c>
      <c r="G30" s="32"/>
      <c r="H30" s="32">
        <v>4</v>
      </c>
      <c r="I30" s="32"/>
      <c r="J30" s="55" t="s">
        <v>93</v>
      </c>
      <c r="K30" s="95" t="s">
        <v>95</v>
      </c>
      <c r="L30" s="37" t="s">
        <v>102</v>
      </c>
      <c r="M30" s="33">
        <v>42979</v>
      </c>
      <c r="N30" s="22">
        <f t="shared" si="0"/>
        <v>-1</v>
      </c>
      <c r="O30" s="33">
        <v>42976</v>
      </c>
      <c r="P30" s="32">
        <v>9492</v>
      </c>
      <c r="Q30" s="32"/>
      <c r="R30" s="33">
        <v>42976</v>
      </c>
      <c r="S30" s="33">
        <v>42977</v>
      </c>
      <c r="T30" s="38">
        <f t="shared" si="1"/>
        <v>0</v>
      </c>
      <c r="U30" s="38">
        <f t="shared" si="2"/>
        <v>1</v>
      </c>
      <c r="V30" s="33">
        <v>42977</v>
      </c>
      <c r="W30" s="33">
        <v>42978</v>
      </c>
      <c r="X30" s="35">
        <v>42981</v>
      </c>
      <c r="Y30" s="38">
        <f t="shared" si="3"/>
        <v>4</v>
      </c>
      <c r="Z30" s="32"/>
      <c r="AA30" s="32" t="s">
        <v>110</v>
      </c>
      <c r="AB30" s="45" t="s">
        <v>5</v>
      </c>
      <c r="AC30" s="32"/>
      <c r="AD30" s="32"/>
      <c r="AE30" s="32"/>
      <c r="AF30" s="32"/>
      <c r="AG30" s="32"/>
      <c r="AH30" s="56" t="s">
        <v>142</v>
      </c>
      <c r="AI30" s="57" t="s">
        <v>142</v>
      </c>
      <c r="AJ30" s="92"/>
    </row>
    <row r="31" spans="1:36" s="116" customFormat="1" ht="15" customHeight="1">
      <c r="A31" s="42">
        <v>28</v>
      </c>
      <c r="B31" s="30" t="s">
        <v>83</v>
      </c>
      <c r="C31" s="31" t="s">
        <v>17</v>
      </c>
      <c r="D31" s="32">
        <v>8107628</v>
      </c>
      <c r="E31" s="33" t="s">
        <v>91</v>
      </c>
      <c r="F31" s="32" t="s">
        <v>129</v>
      </c>
      <c r="G31" s="32"/>
      <c r="H31" s="32">
        <v>2</v>
      </c>
      <c r="I31" s="32"/>
      <c r="J31" s="55" t="s">
        <v>93</v>
      </c>
      <c r="K31" s="94" t="s">
        <v>100</v>
      </c>
      <c r="L31" s="37">
        <v>42980</v>
      </c>
      <c r="M31" s="33">
        <v>42984</v>
      </c>
      <c r="N31" s="22">
        <f t="shared" si="0"/>
        <v>7</v>
      </c>
      <c r="O31" s="32" t="s">
        <v>101</v>
      </c>
      <c r="P31" s="32">
        <v>9375</v>
      </c>
      <c r="Q31" s="32"/>
      <c r="R31" s="32" t="s">
        <v>101</v>
      </c>
      <c r="S31" s="33">
        <v>42976</v>
      </c>
      <c r="T31" s="38">
        <f t="shared" si="1"/>
        <v>0</v>
      </c>
      <c r="U31" s="38">
        <f t="shared" si="2"/>
        <v>1</v>
      </c>
      <c r="V31" s="33">
        <v>42976</v>
      </c>
      <c r="W31" s="33">
        <v>42977</v>
      </c>
      <c r="X31" s="33">
        <v>42978</v>
      </c>
      <c r="Y31" s="38">
        <f t="shared" si="3"/>
        <v>2</v>
      </c>
      <c r="Z31" s="32"/>
      <c r="AA31" s="32" t="s">
        <v>110</v>
      </c>
      <c r="AB31" s="45" t="s">
        <v>5</v>
      </c>
      <c r="AC31" s="32"/>
      <c r="AD31" s="32"/>
      <c r="AE31" s="32"/>
      <c r="AF31" s="32"/>
      <c r="AG31" s="32"/>
      <c r="AH31" s="56" t="s">
        <v>142</v>
      </c>
      <c r="AI31" s="57" t="s">
        <v>142</v>
      </c>
      <c r="AJ31" s="92"/>
    </row>
    <row r="32" spans="1:36" s="116" customFormat="1" ht="15" customHeight="1">
      <c r="A32" s="42">
        <v>29</v>
      </c>
      <c r="B32" s="30" t="s">
        <v>84</v>
      </c>
      <c r="C32" s="31" t="s">
        <v>17</v>
      </c>
      <c r="D32" s="32">
        <v>8107627</v>
      </c>
      <c r="E32" s="33" t="s">
        <v>91</v>
      </c>
      <c r="F32" s="32" t="s">
        <v>130</v>
      </c>
      <c r="G32" s="32"/>
      <c r="H32" s="32">
        <v>4</v>
      </c>
      <c r="I32" s="32"/>
      <c r="J32" s="55" t="s">
        <v>93</v>
      </c>
      <c r="K32" s="94" t="s">
        <v>100</v>
      </c>
      <c r="L32" s="37">
        <v>42980</v>
      </c>
      <c r="M32" s="33">
        <v>42984</v>
      </c>
      <c r="N32" s="22">
        <f t="shared" si="0"/>
        <v>7</v>
      </c>
      <c r="O32" s="32" t="s">
        <v>101</v>
      </c>
      <c r="P32" s="32">
        <v>9372</v>
      </c>
      <c r="Q32" s="32"/>
      <c r="R32" s="32" t="s">
        <v>101</v>
      </c>
      <c r="S32" s="33">
        <v>42976</v>
      </c>
      <c r="T32" s="38">
        <f t="shared" si="1"/>
        <v>0</v>
      </c>
      <c r="U32" s="38">
        <f t="shared" si="2"/>
        <v>1</v>
      </c>
      <c r="V32" s="33">
        <v>42976</v>
      </c>
      <c r="W32" s="33">
        <v>42977</v>
      </c>
      <c r="X32" s="33">
        <v>42978</v>
      </c>
      <c r="Y32" s="38">
        <f t="shared" si="3"/>
        <v>2</v>
      </c>
      <c r="Z32" s="32"/>
      <c r="AA32" s="32" t="s">
        <v>110</v>
      </c>
      <c r="AB32" s="45" t="s">
        <v>5</v>
      </c>
      <c r="AC32" s="32"/>
      <c r="AD32" s="32"/>
      <c r="AE32" s="32"/>
      <c r="AF32" s="32"/>
      <c r="AG32" s="32"/>
      <c r="AH32" s="56" t="s">
        <v>142</v>
      </c>
      <c r="AI32" s="57" t="s">
        <v>142</v>
      </c>
      <c r="AJ32" s="92"/>
    </row>
    <row r="33" spans="1:36" s="117" customFormat="1" ht="15" customHeight="1">
      <c r="A33" s="42">
        <v>30</v>
      </c>
      <c r="B33" s="30" t="s">
        <v>111</v>
      </c>
      <c r="C33" s="31" t="s">
        <v>17</v>
      </c>
      <c r="D33" s="32">
        <v>8107664</v>
      </c>
      <c r="E33" s="32" t="s">
        <v>101</v>
      </c>
      <c r="F33" s="32" t="s">
        <v>164</v>
      </c>
      <c r="G33" s="32"/>
      <c r="H33" s="32">
        <v>4</v>
      </c>
      <c r="I33" s="32"/>
      <c r="J33" s="55" t="s">
        <v>93</v>
      </c>
      <c r="K33" s="95" t="s">
        <v>99</v>
      </c>
      <c r="L33" s="37">
        <v>42984</v>
      </c>
      <c r="M33" s="33">
        <v>42984</v>
      </c>
      <c r="N33" s="22">
        <f t="shared" si="0"/>
        <v>9</v>
      </c>
      <c r="O33" s="33">
        <v>42977</v>
      </c>
      <c r="P33" s="32">
        <v>9565</v>
      </c>
      <c r="Q33" s="32"/>
      <c r="R33" s="33">
        <v>42977</v>
      </c>
      <c r="S33" s="33">
        <v>42978</v>
      </c>
      <c r="T33" s="38">
        <f t="shared" si="1"/>
        <v>0</v>
      </c>
      <c r="U33" s="38">
        <f t="shared" si="2"/>
        <v>1</v>
      </c>
      <c r="V33" s="33">
        <v>42978</v>
      </c>
      <c r="W33" s="33">
        <v>42981</v>
      </c>
      <c r="X33" s="35">
        <v>42982</v>
      </c>
      <c r="Y33" s="38">
        <f t="shared" si="3"/>
        <v>4</v>
      </c>
      <c r="Z33" s="32"/>
      <c r="AA33" s="32" t="s">
        <v>110</v>
      </c>
      <c r="AB33" s="45" t="s">
        <v>5</v>
      </c>
      <c r="AC33" s="32"/>
      <c r="AD33" s="32"/>
      <c r="AE33" s="32"/>
      <c r="AF33" s="32"/>
      <c r="AG33" s="32"/>
      <c r="AH33" s="40" t="s">
        <v>142</v>
      </c>
      <c r="AI33" s="28" t="s">
        <v>142</v>
      </c>
      <c r="AJ33" s="92"/>
    </row>
    <row r="34" spans="1:36" s="116" customFormat="1" ht="15" customHeight="1">
      <c r="A34" s="42">
        <v>31</v>
      </c>
      <c r="B34" s="30" t="s">
        <v>112</v>
      </c>
      <c r="C34" s="31" t="s">
        <v>17</v>
      </c>
      <c r="D34" s="32">
        <v>8107641</v>
      </c>
      <c r="E34" s="32" t="s">
        <v>101</v>
      </c>
      <c r="F34" s="32" t="s">
        <v>149</v>
      </c>
      <c r="G34" s="32"/>
      <c r="H34" s="32">
        <v>2</v>
      </c>
      <c r="I34" s="32"/>
      <c r="J34" s="55" t="s">
        <v>93</v>
      </c>
      <c r="K34" s="95" t="s">
        <v>100</v>
      </c>
      <c r="L34" s="37">
        <v>42980</v>
      </c>
      <c r="M34" s="33">
        <v>42984</v>
      </c>
      <c r="N34" s="22">
        <f t="shared" si="0"/>
        <v>5</v>
      </c>
      <c r="O34" s="33">
        <v>42976</v>
      </c>
      <c r="P34" s="32">
        <v>9446</v>
      </c>
      <c r="Q34" s="32"/>
      <c r="R34" s="33">
        <v>42976</v>
      </c>
      <c r="S34" s="33">
        <v>42977</v>
      </c>
      <c r="T34" s="38">
        <f t="shared" si="1"/>
        <v>0</v>
      </c>
      <c r="U34" s="38">
        <f t="shared" si="2"/>
        <v>1</v>
      </c>
      <c r="V34" s="33">
        <v>42977</v>
      </c>
      <c r="W34" s="33">
        <v>42981</v>
      </c>
      <c r="X34" s="35">
        <v>42981</v>
      </c>
      <c r="Y34" s="38">
        <f t="shared" si="3"/>
        <v>4</v>
      </c>
      <c r="Z34" s="32"/>
      <c r="AA34" s="32" t="s">
        <v>110</v>
      </c>
      <c r="AB34" s="45" t="s">
        <v>5</v>
      </c>
      <c r="AC34" s="32"/>
      <c r="AD34" s="32"/>
      <c r="AE34" s="32"/>
      <c r="AF34" s="32"/>
      <c r="AG34" s="32"/>
      <c r="AH34" s="56" t="s">
        <v>142</v>
      </c>
      <c r="AI34" s="28" t="s">
        <v>142</v>
      </c>
      <c r="AJ34" s="92"/>
    </row>
    <row r="35" spans="1:36" s="116" customFormat="1" ht="15" customHeight="1">
      <c r="A35" s="42">
        <v>32</v>
      </c>
      <c r="B35" s="30" t="s">
        <v>113</v>
      </c>
      <c r="C35" s="31" t="s">
        <v>17</v>
      </c>
      <c r="D35" s="32">
        <v>8107629</v>
      </c>
      <c r="E35" s="32" t="s">
        <v>101</v>
      </c>
      <c r="F35" s="32" t="s">
        <v>151</v>
      </c>
      <c r="G35" s="32"/>
      <c r="H35" s="32">
        <v>3</v>
      </c>
      <c r="I35" s="32"/>
      <c r="J35" s="55" t="s">
        <v>93</v>
      </c>
      <c r="K35" s="95" t="s">
        <v>100</v>
      </c>
      <c r="L35" s="37">
        <v>42980</v>
      </c>
      <c r="M35" s="33">
        <v>42984</v>
      </c>
      <c r="N35" s="22">
        <f t="shared" si="0"/>
        <v>5</v>
      </c>
      <c r="O35" s="33">
        <v>42976</v>
      </c>
      <c r="P35" s="32">
        <v>9448</v>
      </c>
      <c r="Q35" s="32"/>
      <c r="R35" s="33">
        <v>42976</v>
      </c>
      <c r="S35" s="33">
        <v>42977</v>
      </c>
      <c r="T35" s="38">
        <f t="shared" si="1"/>
        <v>0</v>
      </c>
      <c r="U35" s="38">
        <f t="shared" si="2"/>
        <v>1</v>
      </c>
      <c r="V35" s="33">
        <v>42977</v>
      </c>
      <c r="W35" s="33">
        <v>42981</v>
      </c>
      <c r="X35" s="35">
        <v>42982</v>
      </c>
      <c r="Y35" s="38">
        <f t="shared" si="3"/>
        <v>5</v>
      </c>
      <c r="Z35" s="32"/>
      <c r="AA35" s="32" t="s">
        <v>110</v>
      </c>
      <c r="AB35" s="45" t="s">
        <v>5</v>
      </c>
      <c r="AC35" s="32"/>
      <c r="AD35" s="32"/>
      <c r="AE35" s="32"/>
      <c r="AF35" s="32"/>
      <c r="AG35" s="32"/>
      <c r="AH35" s="40" t="s">
        <v>142</v>
      </c>
      <c r="AI35" s="28" t="s">
        <v>142</v>
      </c>
      <c r="AJ35" s="92"/>
    </row>
    <row r="36" spans="1:36" s="116" customFormat="1" ht="15" customHeight="1">
      <c r="A36" s="42">
        <v>33</v>
      </c>
      <c r="B36" s="30" t="s">
        <v>114</v>
      </c>
      <c r="C36" s="31" t="s">
        <v>17</v>
      </c>
      <c r="D36" s="32">
        <v>8107639</v>
      </c>
      <c r="E36" s="32" t="s">
        <v>101</v>
      </c>
      <c r="F36" s="32" t="s">
        <v>150</v>
      </c>
      <c r="G36" s="32"/>
      <c r="H36" s="32">
        <v>2</v>
      </c>
      <c r="I36" s="32"/>
      <c r="J36" s="55" t="s">
        <v>93</v>
      </c>
      <c r="K36" s="95" t="s">
        <v>100</v>
      </c>
      <c r="L36" s="37">
        <v>42980</v>
      </c>
      <c r="M36" s="33">
        <v>42984</v>
      </c>
      <c r="N36" s="22">
        <f t="shared" si="0"/>
        <v>5</v>
      </c>
      <c r="O36" s="33">
        <v>42976</v>
      </c>
      <c r="P36" s="32">
        <v>9447</v>
      </c>
      <c r="Q36" s="32"/>
      <c r="R36" s="33">
        <v>42976</v>
      </c>
      <c r="S36" s="33">
        <v>42977</v>
      </c>
      <c r="T36" s="38">
        <f t="shared" si="1"/>
        <v>0</v>
      </c>
      <c r="U36" s="38">
        <f t="shared" si="2"/>
        <v>1</v>
      </c>
      <c r="V36" s="33">
        <v>42977</v>
      </c>
      <c r="W36" s="33">
        <v>42981</v>
      </c>
      <c r="X36" s="35">
        <v>42982</v>
      </c>
      <c r="Y36" s="38">
        <f t="shared" si="3"/>
        <v>5</v>
      </c>
      <c r="Z36" s="32"/>
      <c r="AA36" s="32" t="s">
        <v>110</v>
      </c>
      <c r="AB36" s="45" t="s">
        <v>5</v>
      </c>
      <c r="AC36" s="32"/>
      <c r="AD36" s="32"/>
      <c r="AE36" s="32"/>
      <c r="AF36" s="32"/>
      <c r="AG36" s="32"/>
      <c r="AH36" s="40" t="s">
        <v>142</v>
      </c>
      <c r="AI36" s="28" t="s">
        <v>142</v>
      </c>
      <c r="AJ36" s="92"/>
    </row>
    <row r="37" spans="1:36" s="116" customFormat="1" ht="15" customHeight="1">
      <c r="A37" s="42">
        <v>34</v>
      </c>
      <c r="B37" s="30" t="s">
        <v>115</v>
      </c>
      <c r="C37" s="31" t="s">
        <v>17</v>
      </c>
      <c r="D37" s="32">
        <v>8107672</v>
      </c>
      <c r="E37" s="32" t="s">
        <v>101</v>
      </c>
      <c r="F37" s="32" t="s">
        <v>148</v>
      </c>
      <c r="G37" s="32"/>
      <c r="H37" s="32">
        <v>4</v>
      </c>
      <c r="I37" s="32"/>
      <c r="J37" s="55" t="s">
        <v>93</v>
      </c>
      <c r="K37" s="95" t="s">
        <v>99</v>
      </c>
      <c r="L37" s="37">
        <v>42984</v>
      </c>
      <c r="M37" s="33">
        <v>42984</v>
      </c>
      <c r="N37" s="22">
        <f t="shared" si="0"/>
        <v>9</v>
      </c>
      <c r="O37" s="33">
        <v>42976</v>
      </c>
      <c r="P37" s="32">
        <v>9500</v>
      </c>
      <c r="Q37" s="32"/>
      <c r="R37" s="33">
        <v>42976</v>
      </c>
      <c r="S37" s="33">
        <v>42977</v>
      </c>
      <c r="T37" s="38">
        <f t="shared" si="1"/>
        <v>0</v>
      </c>
      <c r="U37" s="38">
        <f t="shared" si="2"/>
        <v>1</v>
      </c>
      <c r="V37" s="33">
        <v>42977</v>
      </c>
      <c r="W37" s="33">
        <v>42981</v>
      </c>
      <c r="X37" s="35">
        <v>42981</v>
      </c>
      <c r="Y37" s="38">
        <f t="shared" si="3"/>
        <v>4</v>
      </c>
      <c r="Z37" s="32"/>
      <c r="AA37" s="32" t="s">
        <v>110</v>
      </c>
      <c r="AB37" s="45" t="s">
        <v>5</v>
      </c>
      <c r="AC37" s="32"/>
      <c r="AD37" s="32"/>
      <c r="AE37" s="32"/>
      <c r="AF37" s="32"/>
      <c r="AG37" s="32"/>
      <c r="AH37" s="56" t="s">
        <v>142</v>
      </c>
      <c r="AI37" s="28" t="s">
        <v>142</v>
      </c>
      <c r="AJ37" s="92"/>
    </row>
    <row r="38" spans="1:36" s="116" customFormat="1" ht="15" customHeight="1">
      <c r="A38" s="42">
        <v>35</v>
      </c>
      <c r="B38" s="30" t="s">
        <v>116</v>
      </c>
      <c r="C38" s="31" t="s">
        <v>17</v>
      </c>
      <c r="D38" s="32">
        <v>8107675</v>
      </c>
      <c r="E38" s="32" t="s">
        <v>101</v>
      </c>
      <c r="F38" s="32" t="s">
        <v>155</v>
      </c>
      <c r="G38" s="32"/>
      <c r="H38" s="32">
        <v>4</v>
      </c>
      <c r="I38" s="32"/>
      <c r="J38" s="55" t="s">
        <v>93</v>
      </c>
      <c r="K38" s="95" t="s">
        <v>99</v>
      </c>
      <c r="L38" s="37">
        <v>42984</v>
      </c>
      <c r="M38" s="33">
        <v>42984</v>
      </c>
      <c r="N38" s="22">
        <f t="shared" si="0"/>
        <v>9</v>
      </c>
      <c r="O38" s="33">
        <v>42976</v>
      </c>
      <c r="P38" s="32">
        <v>9499</v>
      </c>
      <c r="Q38" s="32"/>
      <c r="R38" s="33">
        <v>42976</v>
      </c>
      <c r="S38" s="33">
        <v>42977</v>
      </c>
      <c r="T38" s="38">
        <f t="shared" si="1"/>
        <v>0</v>
      </c>
      <c r="U38" s="38">
        <f t="shared" si="2"/>
        <v>1</v>
      </c>
      <c r="V38" s="33">
        <v>42977</v>
      </c>
      <c r="W38" s="33">
        <v>42981</v>
      </c>
      <c r="X38" s="35">
        <v>42982</v>
      </c>
      <c r="Y38" s="38">
        <f t="shared" si="3"/>
        <v>5</v>
      </c>
      <c r="Z38" s="32"/>
      <c r="AA38" s="32" t="s">
        <v>110</v>
      </c>
      <c r="AB38" s="45" t="s">
        <v>5</v>
      </c>
      <c r="AC38" s="32"/>
      <c r="AD38" s="32"/>
      <c r="AE38" s="32"/>
      <c r="AF38" s="32"/>
      <c r="AG38" s="32"/>
      <c r="AH38" s="40" t="s">
        <v>142</v>
      </c>
      <c r="AI38" s="28" t="s">
        <v>142</v>
      </c>
      <c r="AJ38" s="92"/>
    </row>
    <row r="39" spans="1:36" s="117" customFormat="1" ht="15" customHeight="1">
      <c r="A39" s="42">
        <v>36</v>
      </c>
      <c r="B39" s="30" t="s">
        <v>117</v>
      </c>
      <c r="C39" s="31" t="s">
        <v>17</v>
      </c>
      <c r="D39" s="32">
        <v>8107699</v>
      </c>
      <c r="E39" s="32" t="s">
        <v>101</v>
      </c>
      <c r="F39" s="32" t="s">
        <v>156</v>
      </c>
      <c r="G39" s="32"/>
      <c r="H39" s="32">
        <v>1</v>
      </c>
      <c r="I39" s="32"/>
      <c r="J39" s="55" t="s">
        <v>93</v>
      </c>
      <c r="K39" s="95" t="s">
        <v>132</v>
      </c>
      <c r="L39" s="37">
        <v>42988</v>
      </c>
      <c r="M39" s="33">
        <v>42988</v>
      </c>
      <c r="N39" s="22">
        <f t="shared" si="0"/>
        <v>13</v>
      </c>
      <c r="O39" s="33">
        <v>42976</v>
      </c>
      <c r="P39" s="32">
        <v>9522</v>
      </c>
      <c r="Q39" s="32"/>
      <c r="R39" s="33">
        <v>42977</v>
      </c>
      <c r="S39" s="33">
        <v>42981</v>
      </c>
      <c r="T39" s="38">
        <f t="shared" si="1"/>
        <v>1</v>
      </c>
      <c r="U39" s="38">
        <f t="shared" si="2"/>
        <v>4</v>
      </c>
      <c r="V39" s="33">
        <v>42981</v>
      </c>
      <c r="W39" s="33">
        <v>42983</v>
      </c>
      <c r="X39" s="33">
        <v>42983</v>
      </c>
      <c r="Y39" s="38">
        <f t="shared" si="3"/>
        <v>2</v>
      </c>
      <c r="Z39" s="32"/>
      <c r="AA39" s="32" t="s">
        <v>110</v>
      </c>
      <c r="AB39" s="45" t="s">
        <v>5</v>
      </c>
      <c r="AC39" s="32"/>
      <c r="AD39" s="32"/>
      <c r="AE39" s="32"/>
      <c r="AF39" s="32"/>
      <c r="AG39" s="32"/>
      <c r="AH39" s="56" t="s">
        <v>142</v>
      </c>
      <c r="AI39" s="57" t="s">
        <v>142</v>
      </c>
      <c r="AJ39" s="92"/>
    </row>
    <row r="40" spans="1:36" s="117" customFormat="1" ht="15" customHeight="1">
      <c r="A40" s="42">
        <v>37</v>
      </c>
      <c r="B40" s="30" t="s">
        <v>118</v>
      </c>
      <c r="C40" s="31" t="s">
        <v>17</v>
      </c>
      <c r="D40" s="32">
        <v>8107700</v>
      </c>
      <c r="E40" s="32" t="s">
        <v>101</v>
      </c>
      <c r="F40" s="32" t="s">
        <v>157</v>
      </c>
      <c r="G40" s="32"/>
      <c r="H40" s="32">
        <v>1</v>
      </c>
      <c r="I40" s="32"/>
      <c r="J40" s="55" t="s">
        <v>93</v>
      </c>
      <c r="K40" s="95" t="s">
        <v>132</v>
      </c>
      <c r="L40" s="37">
        <v>42988</v>
      </c>
      <c r="M40" s="33">
        <v>42988</v>
      </c>
      <c r="N40" s="22">
        <f t="shared" si="0"/>
        <v>13</v>
      </c>
      <c r="O40" s="33">
        <v>42976</v>
      </c>
      <c r="P40" s="32">
        <v>9523</v>
      </c>
      <c r="Q40" s="32"/>
      <c r="R40" s="33">
        <v>42977</v>
      </c>
      <c r="S40" s="33">
        <v>42981</v>
      </c>
      <c r="T40" s="38">
        <f t="shared" si="1"/>
        <v>1</v>
      </c>
      <c r="U40" s="38">
        <f t="shared" si="2"/>
        <v>4</v>
      </c>
      <c r="V40" s="33">
        <v>42981</v>
      </c>
      <c r="W40" s="33">
        <v>42983</v>
      </c>
      <c r="X40" s="33">
        <v>42983</v>
      </c>
      <c r="Y40" s="38">
        <f t="shared" si="3"/>
        <v>2</v>
      </c>
      <c r="Z40" s="32"/>
      <c r="AA40" s="32" t="s">
        <v>110</v>
      </c>
      <c r="AB40" s="45" t="s">
        <v>5</v>
      </c>
      <c r="AC40" s="32"/>
      <c r="AD40" s="32"/>
      <c r="AE40" s="32"/>
      <c r="AF40" s="32"/>
      <c r="AG40" s="32"/>
      <c r="AH40" s="56" t="s">
        <v>142</v>
      </c>
      <c r="AI40" s="56" t="s">
        <v>142</v>
      </c>
      <c r="AJ40" s="92"/>
    </row>
    <row r="41" spans="1:36" s="117" customFormat="1" ht="15" customHeight="1">
      <c r="A41" s="42">
        <v>38</v>
      </c>
      <c r="B41" s="30" t="s">
        <v>119</v>
      </c>
      <c r="C41" s="31" t="s">
        <v>17</v>
      </c>
      <c r="D41" s="32">
        <v>8107701</v>
      </c>
      <c r="E41" s="32" t="s">
        <v>101</v>
      </c>
      <c r="F41" s="32" t="s">
        <v>158</v>
      </c>
      <c r="G41" s="32"/>
      <c r="H41" s="32">
        <v>1</v>
      </c>
      <c r="I41" s="32"/>
      <c r="J41" s="55" t="s">
        <v>93</v>
      </c>
      <c r="K41" s="95" t="s">
        <v>132</v>
      </c>
      <c r="L41" s="37">
        <v>42988</v>
      </c>
      <c r="M41" s="33">
        <v>42988</v>
      </c>
      <c r="N41" s="22">
        <f t="shared" si="0"/>
        <v>13</v>
      </c>
      <c r="O41" s="33">
        <v>42976</v>
      </c>
      <c r="P41" s="32">
        <v>9524</v>
      </c>
      <c r="Q41" s="32"/>
      <c r="R41" s="33">
        <v>42977</v>
      </c>
      <c r="S41" s="33">
        <v>42981</v>
      </c>
      <c r="T41" s="38">
        <f t="shared" si="1"/>
        <v>1</v>
      </c>
      <c r="U41" s="38">
        <f t="shared" si="2"/>
        <v>4</v>
      </c>
      <c r="V41" s="33">
        <v>42981</v>
      </c>
      <c r="W41" s="33">
        <v>42983</v>
      </c>
      <c r="X41" s="33">
        <v>42983</v>
      </c>
      <c r="Y41" s="38">
        <f t="shared" si="3"/>
        <v>2</v>
      </c>
      <c r="Z41" s="32"/>
      <c r="AA41" s="32" t="s">
        <v>110</v>
      </c>
      <c r="AB41" s="45" t="s">
        <v>5</v>
      </c>
      <c r="AC41" s="32"/>
      <c r="AD41" s="32"/>
      <c r="AE41" s="32"/>
      <c r="AF41" s="32"/>
      <c r="AG41" s="32"/>
      <c r="AH41" s="56" t="s">
        <v>142</v>
      </c>
      <c r="AI41" s="56" t="s">
        <v>142</v>
      </c>
      <c r="AJ41" s="92"/>
    </row>
    <row r="42" spans="1:36" s="117" customFormat="1" ht="15.75" customHeight="1">
      <c r="A42" s="42">
        <v>39</v>
      </c>
      <c r="B42" s="30" t="s">
        <v>120</v>
      </c>
      <c r="C42" s="31" t="s">
        <v>17</v>
      </c>
      <c r="D42" s="32">
        <v>8107702</v>
      </c>
      <c r="E42" s="32" t="s">
        <v>101</v>
      </c>
      <c r="F42" s="32" t="s">
        <v>159</v>
      </c>
      <c r="G42" s="32"/>
      <c r="H42" s="32">
        <v>2</v>
      </c>
      <c r="I42" s="32"/>
      <c r="J42" s="55" t="s">
        <v>93</v>
      </c>
      <c r="K42" s="95" t="s">
        <v>132</v>
      </c>
      <c r="L42" s="37">
        <v>42988</v>
      </c>
      <c r="M42" s="33">
        <v>42988</v>
      </c>
      <c r="N42" s="22">
        <f t="shared" si="0"/>
        <v>13</v>
      </c>
      <c r="O42" s="33">
        <v>42976</v>
      </c>
      <c r="P42" s="32">
        <v>9525</v>
      </c>
      <c r="Q42" s="32"/>
      <c r="R42" s="33">
        <v>42977</v>
      </c>
      <c r="S42" s="33">
        <v>42981</v>
      </c>
      <c r="T42" s="38">
        <f t="shared" si="1"/>
        <v>1</v>
      </c>
      <c r="U42" s="38">
        <f t="shared" si="2"/>
        <v>4</v>
      </c>
      <c r="V42" s="33">
        <v>42981</v>
      </c>
      <c r="W42" s="33">
        <v>42983</v>
      </c>
      <c r="X42" s="33">
        <v>42983</v>
      </c>
      <c r="Y42" s="38">
        <f t="shared" si="3"/>
        <v>2</v>
      </c>
      <c r="Z42" s="32"/>
      <c r="AA42" s="32" t="s">
        <v>110</v>
      </c>
      <c r="AB42" s="45" t="s">
        <v>5</v>
      </c>
      <c r="AC42" s="32"/>
      <c r="AD42" s="32"/>
      <c r="AE42" s="32"/>
      <c r="AF42" s="32"/>
      <c r="AG42" s="32"/>
      <c r="AH42" s="56" t="s">
        <v>142</v>
      </c>
      <c r="AI42" s="56" t="s">
        <v>142</v>
      </c>
      <c r="AJ42" s="92"/>
    </row>
    <row r="43" spans="1:36" s="116" customFormat="1" ht="15" customHeight="1">
      <c r="A43" s="42">
        <v>40</v>
      </c>
      <c r="B43" s="30" t="s">
        <v>121</v>
      </c>
      <c r="C43" s="31" t="s">
        <v>17</v>
      </c>
      <c r="D43" s="32">
        <v>8107543</v>
      </c>
      <c r="E43" s="32" t="s">
        <v>101</v>
      </c>
      <c r="F43" s="32" t="s">
        <v>154</v>
      </c>
      <c r="G43" s="32"/>
      <c r="H43" s="32">
        <v>12</v>
      </c>
      <c r="I43" s="32"/>
      <c r="J43" s="55" t="s">
        <v>93</v>
      </c>
      <c r="K43" s="95" t="s">
        <v>94</v>
      </c>
      <c r="L43" s="37" t="s">
        <v>92</v>
      </c>
      <c r="M43" s="33">
        <v>42981</v>
      </c>
      <c r="N43" s="22">
        <f t="shared" si="0"/>
        <v>-1</v>
      </c>
      <c r="O43" s="33">
        <v>42976</v>
      </c>
      <c r="P43" s="32">
        <v>9490</v>
      </c>
      <c r="Q43" s="32"/>
      <c r="R43" s="33">
        <v>42976</v>
      </c>
      <c r="S43" s="33">
        <v>42977</v>
      </c>
      <c r="T43" s="38">
        <f t="shared" si="1"/>
        <v>0</v>
      </c>
      <c r="U43" s="38">
        <f t="shared" si="2"/>
        <v>1</v>
      </c>
      <c r="V43" s="33">
        <v>42977</v>
      </c>
      <c r="W43" s="33">
        <v>42981</v>
      </c>
      <c r="X43" s="35">
        <v>42982</v>
      </c>
      <c r="Y43" s="38">
        <f t="shared" si="3"/>
        <v>5</v>
      </c>
      <c r="Z43" s="32"/>
      <c r="AA43" s="32" t="s">
        <v>110</v>
      </c>
      <c r="AB43" s="45" t="s">
        <v>5</v>
      </c>
      <c r="AC43" s="32"/>
      <c r="AD43" s="32"/>
      <c r="AE43" s="32"/>
      <c r="AF43" s="32"/>
      <c r="AG43" s="32"/>
      <c r="AH43" s="56" t="s">
        <v>142</v>
      </c>
      <c r="AI43" s="28" t="s">
        <v>142</v>
      </c>
      <c r="AJ43" s="92"/>
    </row>
    <row r="44" spans="1:36" s="116" customFormat="1" ht="14.25" customHeight="1">
      <c r="A44" s="42">
        <v>41</v>
      </c>
      <c r="B44" s="30" t="s">
        <v>122</v>
      </c>
      <c r="C44" s="31" t="s">
        <v>17</v>
      </c>
      <c r="D44" s="32">
        <v>8107692</v>
      </c>
      <c r="E44" s="32" t="s">
        <v>101</v>
      </c>
      <c r="F44" s="32" t="s">
        <v>160</v>
      </c>
      <c r="G44" s="32"/>
      <c r="H44" s="32">
        <v>4</v>
      </c>
      <c r="I44" s="32"/>
      <c r="J44" s="55" t="s">
        <v>93</v>
      </c>
      <c r="K44" s="95" t="s">
        <v>133</v>
      </c>
      <c r="L44" s="37">
        <v>42981</v>
      </c>
      <c r="M44" s="33">
        <v>42981</v>
      </c>
      <c r="N44" s="22">
        <f t="shared" si="0"/>
        <v>6</v>
      </c>
      <c r="O44" s="33">
        <v>42976</v>
      </c>
      <c r="P44" s="32">
        <v>9517</v>
      </c>
      <c r="Q44" s="32"/>
      <c r="R44" s="33">
        <v>42977</v>
      </c>
      <c r="S44" s="33">
        <v>42977</v>
      </c>
      <c r="T44" s="38">
        <f t="shared" si="1"/>
        <v>1</v>
      </c>
      <c r="U44" s="38">
        <f t="shared" si="2"/>
        <v>0</v>
      </c>
      <c r="V44" s="33">
        <v>42977</v>
      </c>
      <c r="W44" s="33">
        <v>42981</v>
      </c>
      <c r="X44" s="35">
        <v>42981</v>
      </c>
      <c r="Y44" s="38">
        <f t="shared" si="3"/>
        <v>4</v>
      </c>
      <c r="Z44" s="32"/>
      <c r="AA44" s="32" t="s">
        <v>110</v>
      </c>
      <c r="AB44" s="45" t="s">
        <v>5</v>
      </c>
      <c r="AC44" s="32"/>
      <c r="AD44" s="32"/>
      <c r="AE44" s="32"/>
      <c r="AF44" s="32"/>
      <c r="AG44" s="32"/>
      <c r="AH44" s="56" t="s">
        <v>142</v>
      </c>
      <c r="AI44" s="28" t="s">
        <v>142</v>
      </c>
      <c r="AJ44" s="92"/>
    </row>
    <row r="45" spans="1:36" s="117" customFormat="1" ht="15" customHeight="1">
      <c r="A45" s="42">
        <v>42</v>
      </c>
      <c r="B45" s="30" t="s">
        <v>123</v>
      </c>
      <c r="C45" s="31" t="s">
        <v>17</v>
      </c>
      <c r="D45" s="32">
        <v>8107691</v>
      </c>
      <c r="E45" s="32" t="s">
        <v>101</v>
      </c>
      <c r="F45" s="32" t="s">
        <v>167</v>
      </c>
      <c r="G45" s="32"/>
      <c r="H45" s="32">
        <v>4</v>
      </c>
      <c r="I45" s="32"/>
      <c r="J45" s="55" t="s">
        <v>93</v>
      </c>
      <c r="K45" s="95" t="s">
        <v>134</v>
      </c>
      <c r="L45" s="37">
        <v>42983</v>
      </c>
      <c r="M45" s="33">
        <v>42980</v>
      </c>
      <c r="N45" s="22">
        <f t="shared" si="0"/>
        <v>8</v>
      </c>
      <c r="O45" s="33">
        <v>42977</v>
      </c>
      <c r="P45" s="32">
        <v>9595</v>
      </c>
      <c r="Q45" s="32"/>
      <c r="R45" s="33">
        <v>42980</v>
      </c>
      <c r="S45" s="33">
        <v>42981</v>
      </c>
      <c r="T45" s="38">
        <f t="shared" si="1"/>
        <v>3</v>
      </c>
      <c r="U45" s="38">
        <f t="shared" si="2"/>
        <v>1</v>
      </c>
      <c r="V45" s="33">
        <v>42981</v>
      </c>
      <c r="W45" s="33">
        <v>42983</v>
      </c>
      <c r="X45" s="33">
        <v>42983</v>
      </c>
      <c r="Y45" s="38">
        <f t="shared" si="3"/>
        <v>2</v>
      </c>
      <c r="Z45" s="32"/>
      <c r="AA45" s="32" t="s">
        <v>110</v>
      </c>
      <c r="AB45" s="45" t="s">
        <v>5</v>
      </c>
      <c r="AC45" s="32"/>
      <c r="AD45" s="32"/>
      <c r="AE45" s="32"/>
      <c r="AF45" s="32"/>
      <c r="AG45" s="32"/>
      <c r="AH45" s="56" t="s">
        <v>142</v>
      </c>
      <c r="AI45" s="56" t="s">
        <v>142</v>
      </c>
      <c r="AJ45" s="92"/>
    </row>
    <row r="46" spans="1:36" s="117" customFormat="1" ht="15" customHeight="1">
      <c r="A46" s="32">
        <v>43</v>
      </c>
      <c r="B46" s="30" t="s">
        <v>145</v>
      </c>
      <c r="C46" s="31" t="s">
        <v>17</v>
      </c>
      <c r="D46" s="32">
        <v>8107690</v>
      </c>
      <c r="E46" s="33">
        <v>42976</v>
      </c>
      <c r="F46" s="32" t="s">
        <v>166</v>
      </c>
      <c r="G46" s="32"/>
      <c r="H46" s="32">
        <v>4</v>
      </c>
      <c r="I46" s="32"/>
      <c r="J46" s="55" t="s">
        <v>93</v>
      </c>
      <c r="K46" s="95" t="s">
        <v>147</v>
      </c>
      <c r="L46" s="37">
        <v>42967</v>
      </c>
      <c r="M46" s="33">
        <v>42984</v>
      </c>
      <c r="N46" s="22">
        <f t="shared" si="0"/>
        <v>-9</v>
      </c>
      <c r="O46" s="33">
        <v>42977</v>
      </c>
      <c r="P46" s="32">
        <v>9597</v>
      </c>
      <c r="Q46" s="32"/>
      <c r="R46" s="33">
        <v>42980</v>
      </c>
      <c r="S46" s="33">
        <v>42981</v>
      </c>
      <c r="T46" s="38">
        <f t="shared" si="1"/>
        <v>3</v>
      </c>
      <c r="U46" s="38">
        <f t="shared" si="2"/>
        <v>1</v>
      </c>
      <c r="V46" s="33">
        <v>42981</v>
      </c>
      <c r="W46" s="33">
        <v>42983</v>
      </c>
      <c r="X46" s="33">
        <v>42983</v>
      </c>
      <c r="Y46" s="38">
        <f t="shared" si="3"/>
        <v>2</v>
      </c>
      <c r="Z46" s="32"/>
      <c r="AA46" s="32" t="s">
        <v>110</v>
      </c>
      <c r="AB46" s="45" t="s">
        <v>5</v>
      </c>
      <c r="AC46" s="32"/>
      <c r="AD46" s="32"/>
      <c r="AE46" s="32"/>
      <c r="AF46" s="32"/>
      <c r="AG46" s="32"/>
      <c r="AH46" s="56" t="s">
        <v>142</v>
      </c>
      <c r="AI46" s="56" t="s">
        <v>142</v>
      </c>
      <c r="AJ46" s="92"/>
    </row>
    <row r="47" spans="1:36" s="117" customFormat="1" ht="15" customHeight="1">
      <c r="A47" s="32">
        <v>44</v>
      </c>
      <c r="B47" s="30" t="s">
        <v>146</v>
      </c>
      <c r="C47" s="31" t="s">
        <v>17</v>
      </c>
      <c r="D47" s="32">
        <v>8107631</v>
      </c>
      <c r="E47" s="33">
        <v>42976</v>
      </c>
      <c r="F47" s="32" t="s">
        <v>165</v>
      </c>
      <c r="G47" s="32"/>
      <c r="H47" s="32">
        <v>5</v>
      </c>
      <c r="I47" s="32"/>
      <c r="J47" s="55" t="s">
        <v>93</v>
      </c>
      <c r="K47" s="95" t="s">
        <v>100</v>
      </c>
      <c r="L47" s="37">
        <v>42980</v>
      </c>
      <c r="M47" s="33">
        <v>42984</v>
      </c>
      <c r="N47" s="22">
        <f t="shared" si="0"/>
        <v>4</v>
      </c>
      <c r="O47" s="33">
        <v>42977</v>
      </c>
      <c r="P47" s="32">
        <v>9596</v>
      </c>
      <c r="Q47" s="32"/>
      <c r="R47" s="33">
        <v>42980</v>
      </c>
      <c r="S47" s="33">
        <v>42981</v>
      </c>
      <c r="T47" s="38">
        <f t="shared" si="1"/>
        <v>3</v>
      </c>
      <c r="U47" s="38">
        <f t="shared" si="2"/>
        <v>1</v>
      </c>
      <c r="V47" s="33">
        <v>42981</v>
      </c>
      <c r="W47" s="33">
        <v>42983</v>
      </c>
      <c r="X47" s="33">
        <v>42983</v>
      </c>
      <c r="Y47" s="38">
        <f t="shared" si="3"/>
        <v>2</v>
      </c>
      <c r="Z47" s="32"/>
      <c r="AA47" s="32" t="s">
        <v>110</v>
      </c>
      <c r="AB47" s="45" t="s">
        <v>5</v>
      </c>
      <c r="AC47" s="32"/>
      <c r="AD47" s="32"/>
      <c r="AE47" s="32"/>
      <c r="AF47" s="32"/>
      <c r="AG47" s="32"/>
      <c r="AH47" s="56" t="s">
        <v>142</v>
      </c>
      <c r="AI47" s="56" t="s">
        <v>142</v>
      </c>
      <c r="AJ47" s="92"/>
    </row>
    <row r="48" spans="1:36" s="117" customFormat="1" ht="15" customHeight="1">
      <c r="A48" s="32">
        <v>45</v>
      </c>
      <c r="B48" s="30" t="s">
        <v>162</v>
      </c>
      <c r="C48" s="31" t="s">
        <v>17</v>
      </c>
      <c r="D48" s="32">
        <v>8107665</v>
      </c>
      <c r="E48" s="33">
        <v>42977</v>
      </c>
      <c r="F48" s="32" t="s">
        <v>175</v>
      </c>
      <c r="G48" s="32"/>
      <c r="H48" s="32">
        <v>4</v>
      </c>
      <c r="I48" s="32"/>
      <c r="J48" s="55" t="s">
        <v>93</v>
      </c>
      <c r="K48" s="95" t="s">
        <v>99</v>
      </c>
      <c r="L48" s="37">
        <v>42984</v>
      </c>
      <c r="M48" s="33">
        <v>42984</v>
      </c>
      <c r="N48" s="22">
        <f t="shared" si="0"/>
        <v>7</v>
      </c>
      <c r="O48" s="33">
        <v>42980</v>
      </c>
      <c r="P48" s="32">
        <v>9599</v>
      </c>
      <c r="Q48" s="32"/>
      <c r="R48" s="33">
        <v>42980</v>
      </c>
      <c r="S48" s="33">
        <v>42981</v>
      </c>
      <c r="T48" s="38">
        <f t="shared" si="1"/>
        <v>0</v>
      </c>
      <c r="U48" s="38">
        <f t="shared" si="2"/>
        <v>1</v>
      </c>
      <c r="V48" s="33">
        <v>42981</v>
      </c>
      <c r="W48" s="33">
        <v>42983</v>
      </c>
      <c r="X48" s="33">
        <v>42983</v>
      </c>
      <c r="Y48" s="38">
        <f t="shared" si="3"/>
        <v>2</v>
      </c>
      <c r="Z48" s="32"/>
      <c r="AA48" s="32" t="s">
        <v>110</v>
      </c>
      <c r="AB48" s="45" t="s">
        <v>5</v>
      </c>
      <c r="AC48" s="32"/>
      <c r="AD48" s="32"/>
      <c r="AE48" s="32"/>
      <c r="AF48" s="32"/>
      <c r="AG48" s="32"/>
      <c r="AH48" s="56" t="s">
        <v>142</v>
      </c>
      <c r="AI48" s="56" t="s">
        <v>142</v>
      </c>
      <c r="AJ48" s="92"/>
    </row>
    <row r="49" spans="1:36" s="117" customFormat="1" ht="15" customHeight="1">
      <c r="A49" s="32">
        <v>46</v>
      </c>
      <c r="B49" s="30" t="s">
        <v>163</v>
      </c>
      <c r="C49" s="31" t="s">
        <v>17</v>
      </c>
      <c r="D49" s="32">
        <v>8107573</v>
      </c>
      <c r="E49" s="33">
        <v>42977</v>
      </c>
      <c r="F49" s="32" t="s">
        <v>176</v>
      </c>
      <c r="G49" s="32"/>
      <c r="H49" s="32">
        <v>2</v>
      </c>
      <c r="I49" s="32"/>
      <c r="J49" s="55" t="s">
        <v>93</v>
      </c>
      <c r="K49" s="95" t="s">
        <v>161</v>
      </c>
      <c r="L49" s="37">
        <v>42967</v>
      </c>
      <c r="M49" s="33">
        <v>42981</v>
      </c>
      <c r="N49" s="22">
        <f t="shared" si="0"/>
        <v>-10</v>
      </c>
      <c r="O49" s="33">
        <v>42980</v>
      </c>
      <c r="P49" s="32">
        <v>9598</v>
      </c>
      <c r="Q49" s="32"/>
      <c r="R49" s="33">
        <v>42980</v>
      </c>
      <c r="S49" s="33">
        <v>42981</v>
      </c>
      <c r="T49" s="38">
        <f t="shared" si="1"/>
        <v>0</v>
      </c>
      <c r="U49" s="38">
        <f t="shared" si="2"/>
        <v>1</v>
      </c>
      <c r="V49" s="33">
        <v>42981</v>
      </c>
      <c r="W49" s="33">
        <v>42983</v>
      </c>
      <c r="X49" s="33">
        <v>42983</v>
      </c>
      <c r="Y49" s="38">
        <f t="shared" si="3"/>
        <v>2</v>
      </c>
      <c r="Z49" s="32"/>
      <c r="AA49" s="32" t="s">
        <v>110</v>
      </c>
      <c r="AB49" s="45" t="s">
        <v>5</v>
      </c>
      <c r="AC49" s="32"/>
      <c r="AD49" s="32"/>
      <c r="AE49" s="32"/>
      <c r="AF49" s="32"/>
      <c r="AG49" s="32"/>
      <c r="AH49" s="56" t="s">
        <v>142</v>
      </c>
      <c r="AI49" s="56" t="s">
        <v>142</v>
      </c>
      <c r="AJ49" s="92"/>
    </row>
    <row r="50" spans="1:36" ht="15" customHeight="1">
      <c r="A50" s="34">
        <v>47</v>
      </c>
      <c r="B50" s="30" t="s">
        <v>168</v>
      </c>
      <c r="C50" s="31" t="s">
        <v>17</v>
      </c>
      <c r="D50" s="34">
        <v>8107671</v>
      </c>
      <c r="E50" s="35">
        <v>42978</v>
      </c>
      <c r="F50" s="34" t="s">
        <v>208</v>
      </c>
      <c r="G50" s="34"/>
      <c r="H50" s="34">
        <v>4</v>
      </c>
      <c r="I50" s="34"/>
      <c r="J50" s="36" t="s">
        <v>93</v>
      </c>
      <c r="K50" s="96" t="s">
        <v>99</v>
      </c>
      <c r="L50" s="43">
        <v>42984</v>
      </c>
      <c r="M50" s="35">
        <v>42991</v>
      </c>
      <c r="N50" s="22">
        <f t="shared" si="0"/>
        <v>6</v>
      </c>
      <c r="O50" s="35">
        <v>42988</v>
      </c>
      <c r="P50" s="34">
        <v>9833</v>
      </c>
      <c r="Q50" s="34" t="s">
        <v>207</v>
      </c>
      <c r="R50" s="35">
        <v>42988</v>
      </c>
      <c r="S50" s="35">
        <v>42989</v>
      </c>
      <c r="T50" s="38">
        <f t="shared" si="1"/>
        <v>0</v>
      </c>
      <c r="U50" s="38">
        <f t="shared" si="2"/>
        <v>1</v>
      </c>
      <c r="V50" s="35">
        <v>42989</v>
      </c>
      <c r="W50" s="35">
        <v>42990</v>
      </c>
      <c r="X50" s="35">
        <v>42990</v>
      </c>
      <c r="Y50" s="38">
        <f t="shared" si="3"/>
        <v>1</v>
      </c>
      <c r="Z50" s="34"/>
      <c r="AA50" s="34" t="s">
        <v>110</v>
      </c>
      <c r="AB50" s="41" t="s">
        <v>5</v>
      </c>
      <c r="AC50" s="34"/>
      <c r="AD50" s="34"/>
      <c r="AE50" s="34"/>
      <c r="AF50" s="34"/>
      <c r="AG50" s="34"/>
      <c r="AH50" s="40" t="s">
        <v>142</v>
      </c>
      <c r="AI50" s="34" t="s">
        <v>142</v>
      </c>
      <c r="AJ50" s="115"/>
    </row>
    <row r="51" spans="1:36">
      <c r="A51" s="34">
        <v>48</v>
      </c>
      <c r="B51" s="69" t="s">
        <v>169</v>
      </c>
      <c r="C51" s="31" t="s">
        <v>17</v>
      </c>
      <c r="D51" s="34">
        <v>8107612</v>
      </c>
      <c r="E51" s="35">
        <v>42978</v>
      </c>
      <c r="F51" s="34" t="s">
        <v>203</v>
      </c>
      <c r="G51" s="34"/>
      <c r="H51" s="34">
        <v>4</v>
      </c>
      <c r="I51" s="34"/>
      <c r="J51" s="36" t="s">
        <v>93</v>
      </c>
      <c r="K51" s="96" t="s">
        <v>132</v>
      </c>
      <c r="L51" s="43">
        <v>42988</v>
      </c>
      <c r="M51" s="35">
        <v>42988</v>
      </c>
      <c r="N51" s="22">
        <f t="shared" si="0"/>
        <v>10</v>
      </c>
      <c r="O51" s="35">
        <v>42985</v>
      </c>
      <c r="P51" s="34">
        <v>9828</v>
      </c>
      <c r="Q51" s="34" t="s">
        <v>206</v>
      </c>
      <c r="R51" s="35">
        <v>42988</v>
      </c>
      <c r="S51" s="35">
        <v>42989</v>
      </c>
      <c r="T51" s="38">
        <f t="shared" si="1"/>
        <v>3</v>
      </c>
      <c r="U51" s="38">
        <f t="shared" si="2"/>
        <v>1</v>
      </c>
      <c r="V51" s="35">
        <v>42989</v>
      </c>
      <c r="W51" s="35">
        <v>42990</v>
      </c>
      <c r="X51" s="35">
        <v>42990</v>
      </c>
      <c r="Y51" s="38">
        <f t="shared" si="3"/>
        <v>1</v>
      </c>
      <c r="Z51" s="34"/>
      <c r="AA51" s="34" t="s">
        <v>110</v>
      </c>
      <c r="AB51" s="41" t="s">
        <v>5</v>
      </c>
      <c r="AC51" s="34"/>
      <c r="AD51" s="34"/>
      <c r="AE51" s="34"/>
      <c r="AF51" s="34"/>
      <c r="AG51" s="34"/>
      <c r="AH51" s="40" t="s">
        <v>142</v>
      </c>
      <c r="AI51" s="34" t="s">
        <v>142</v>
      </c>
      <c r="AJ51" s="115"/>
    </row>
    <row r="52" spans="1:36" s="117" customFormat="1" ht="15" customHeight="1">
      <c r="A52" s="32">
        <v>49</v>
      </c>
      <c r="B52" s="69" t="s">
        <v>170</v>
      </c>
      <c r="C52" s="31" t="s">
        <v>17</v>
      </c>
      <c r="D52" s="32">
        <v>8107643</v>
      </c>
      <c r="E52" s="33">
        <v>42978</v>
      </c>
      <c r="F52" s="32" t="s">
        <v>174</v>
      </c>
      <c r="G52" s="32"/>
      <c r="H52" s="32">
        <v>8</v>
      </c>
      <c r="I52" s="32"/>
      <c r="J52" s="55" t="s">
        <v>93</v>
      </c>
      <c r="K52" s="95" t="s">
        <v>172</v>
      </c>
      <c r="L52" s="37">
        <v>42987</v>
      </c>
      <c r="M52" s="33">
        <v>42991</v>
      </c>
      <c r="N52" s="22">
        <f t="shared" si="0"/>
        <v>9</v>
      </c>
      <c r="O52" s="33">
        <v>42980</v>
      </c>
      <c r="P52" s="32">
        <v>9600</v>
      </c>
      <c r="Q52" s="32"/>
      <c r="R52" s="33">
        <v>42980</v>
      </c>
      <c r="S52" s="33">
        <v>42981</v>
      </c>
      <c r="T52" s="38">
        <f t="shared" si="1"/>
        <v>0</v>
      </c>
      <c r="U52" s="38">
        <f t="shared" si="2"/>
        <v>1</v>
      </c>
      <c r="V52" s="33">
        <v>42981</v>
      </c>
      <c r="W52" s="33">
        <v>42983</v>
      </c>
      <c r="X52" s="33">
        <v>42983</v>
      </c>
      <c r="Y52" s="38">
        <f t="shared" si="3"/>
        <v>2</v>
      </c>
      <c r="Z52" s="32"/>
      <c r="AA52" s="32" t="s">
        <v>110</v>
      </c>
      <c r="AB52" s="45" t="s">
        <v>5</v>
      </c>
      <c r="AC52" s="32"/>
      <c r="AD52" s="32"/>
      <c r="AE52" s="32"/>
      <c r="AF52" s="32"/>
      <c r="AG52" s="32"/>
      <c r="AH52" s="56" t="s">
        <v>142</v>
      </c>
      <c r="AI52" s="56" t="s">
        <v>142</v>
      </c>
      <c r="AJ52" s="92"/>
    </row>
    <row r="53" spans="1:36" s="117" customFormat="1" ht="15" customHeight="1">
      <c r="A53" s="32">
        <v>50</v>
      </c>
      <c r="B53" s="69" t="s">
        <v>171</v>
      </c>
      <c r="C53" s="31" t="s">
        <v>17</v>
      </c>
      <c r="D53" s="32">
        <v>8107703</v>
      </c>
      <c r="E53" s="33">
        <v>42978</v>
      </c>
      <c r="F53" s="32" t="s">
        <v>173</v>
      </c>
      <c r="G53" s="32"/>
      <c r="H53" s="32">
        <v>2</v>
      </c>
      <c r="I53" s="32"/>
      <c r="J53" s="55" t="s">
        <v>93</v>
      </c>
      <c r="K53" s="95" t="s">
        <v>133</v>
      </c>
      <c r="L53" s="37">
        <v>42981</v>
      </c>
      <c r="M53" s="37">
        <v>42981</v>
      </c>
      <c r="N53" s="22">
        <f t="shared" si="0"/>
        <v>3</v>
      </c>
      <c r="O53" s="33">
        <v>42977</v>
      </c>
      <c r="P53" s="32">
        <v>9601</v>
      </c>
      <c r="Q53" s="32"/>
      <c r="R53" s="33">
        <v>42980</v>
      </c>
      <c r="S53" s="33">
        <v>42981</v>
      </c>
      <c r="T53" s="38">
        <f t="shared" si="1"/>
        <v>3</v>
      </c>
      <c r="U53" s="38">
        <f t="shared" si="2"/>
        <v>1</v>
      </c>
      <c r="V53" s="33">
        <v>42981</v>
      </c>
      <c r="W53" s="33">
        <v>42983</v>
      </c>
      <c r="X53" s="33">
        <v>42983</v>
      </c>
      <c r="Y53" s="38">
        <f t="shared" si="3"/>
        <v>2</v>
      </c>
      <c r="Z53" s="32"/>
      <c r="AA53" s="32" t="s">
        <v>110</v>
      </c>
      <c r="AB53" s="45" t="s">
        <v>5</v>
      </c>
      <c r="AC53" s="32"/>
      <c r="AD53" s="32"/>
      <c r="AE53" s="32"/>
      <c r="AF53" s="32"/>
      <c r="AG53" s="32"/>
      <c r="AH53" s="56" t="s">
        <v>142</v>
      </c>
      <c r="AI53" s="56" t="s">
        <v>142</v>
      </c>
      <c r="AJ53" s="92"/>
    </row>
    <row r="54" spans="1:36" ht="15" customHeight="1">
      <c r="A54" s="34">
        <v>51</v>
      </c>
      <c r="B54" s="69" t="s">
        <v>177</v>
      </c>
      <c r="C54" s="31" t="s">
        <v>17</v>
      </c>
      <c r="D54" s="34">
        <v>8107229</v>
      </c>
      <c r="E54" s="35">
        <v>42981</v>
      </c>
      <c r="F54" s="34" t="s">
        <v>182</v>
      </c>
      <c r="G54" s="34"/>
      <c r="H54" s="34">
        <v>9</v>
      </c>
      <c r="I54" s="34"/>
      <c r="J54" s="36" t="s">
        <v>93</v>
      </c>
      <c r="K54" s="96" t="s">
        <v>180</v>
      </c>
      <c r="L54" s="43">
        <v>42990</v>
      </c>
      <c r="M54" s="43">
        <v>42990</v>
      </c>
      <c r="N54" s="22">
        <f t="shared" si="0"/>
        <v>9</v>
      </c>
      <c r="O54" s="35">
        <v>42980</v>
      </c>
      <c r="P54" s="34">
        <v>9649</v>
      </c>
      <c r="Q54" s="34"/>
      <c r="R54" s="35">
        <v>42982</v>
      </c>
      <c r="S54" s="35">
        <v>42985</v>
      </c>
      <c r="T54" s="38">
        <f t="shared" si="1"/>
        <v>2</v>
      </c>
      <c r="U54" s="38">
        <f t="shared" si="2"/>
        <v>3</v>
      </c>
      <c r="V54" s="35">
        <v>42985</v>
      </c>
      <c r="W54" s="35">
        <v>42986</v>
      </c>
      <c r="X54" s="35">
        <v>42987</v>
      </c>
      <c r="Y54" s="38">
        <f t="shared" si="3"/>
        <v>2</v>
      </c>
      <c r="Z54" s="34"/>
      <c r="AA54" s="34" t="s">
        <v>110</v>
      </c>
      <c r="AB54" s="41" t="s">
        <v>5</v>
      </c>
      <c r="AC54" s="34"/>
      <c r="AD54" s="34"/>
      <c r="AE54" s="34"/>
      <c r="AF54" s="34"/>
      <c r="AG54" s="34"/>
      <c r="AH54" s="40" t="s">
        <v>142</v>
      </c>
      <c r="AI54" s="70" t="s">
        <v>142</v>
      </c>
      <c r="AJ54" s="115"/>
    </row>
    <row r="55" spans="1:36" s="116" customFormat="1" ht="15" customHeight="1">
      <c r="A55" s="32">
        <v>52</v>
      </c>
      <c r="B55" s="69" t="s">
        <v>178</v>
      </c>
      <c r="C55" s="31" t="s">
        <v>17</v>
      </c>
      <c r="D55" s="32">
        <v>8107775</v>
      </c>
      <c r="E55" s="33">
        <v>42990</v>
      </c>
      <c r="F55" s="32" t="s">
        <v>222</v>
      </c>
      <c r="G55" s="32"/>
      <c r="H55" s="32">
        <v>4</v>
      </c>
      <c r="I55" s="32"/>
      <c r="J55" s="55" t="s">
        <v>93</v>
      </c>
      <c r="K55" s="95" t="s">
        <v>219</v>
      </c>
      <c r="L55" s="37">
        <v>42998</v>
      </c>
      <c r="M55" s="33">
        <v>42999</v>
      </c>
      <c r="N55" s="22">
        <f t="shared" si="0"/>
        <v>8</v>
      </c>
      <c r="O55" s="33">
        <v>42990</v>
      </c>
      <c r="P55" s="32">
        <v>9978</v>
      </c>
      <c r="Q55" s="32" t="s">
        <v>223</v>
      </c>
      <c r="R55" s="33">
        <v>42990</v>
      </c>
      <c r="S55" s="33">
        <v>42994</v>
      </c>
      <c r="T55" s="38">
        <f t="shared" si="1"/>
        <v>0</v>
      </c>
      <c r="U55" s="38">
        <f t="shared" si="2"/>
        <v>4</v>
      </c>
      <c r="V55" s="33">
        <v>42994</v>
      </c>
      <c r="W55" s="33">
        <v>42995</v>
      </c>
      <c r="X55" s="33">
        <v>42996</v>
      </c>
      <c r="Y55" s="38">
        <f t="shared" si="3"/>
        <v>2</v>
      </c>
      <c r="Z55" s="32"/>
      <c r="AA55" s="32" t="s">
        <v>110</v>
      </c>
      <c r="AB55" s="45" t="s">
        <v>5</v>
      </c>
      <c r="AC55" s="32"/>
      <c r="AD55" s="32"/>
      <c r="AE55" s="32"/>
      <c r="AF55" s="32"/>
      <c r="AG55" s="32"/>
      <c r="AH55" s="56" t="s">
        <v>142</v>
      </c>
      <c r="AI55" s="32" t="s">
        <v>142</v>
      </c>
      <c r="AJ55" s="92"/>
    </row>
    <row r="56" spans="1:36" s="117" customFormat="1">
      <c r="A56" s="32">
        <v>53</v>
      </c>
      <c r="B56" s="69" t="s">
        <v>179</v>
      </c>
      <c r="C56" s="31" t="s">
        <v>17</v>
      </c>
      <c r="D56" s="32">
        <v>8107724</v>
      </c>
      <c r="E56" s="33">
        <v>42981</v>
      </c>
      <c r="F56" s="32" t="s">
        <v>202</v>
      </c>
      <c r="G56" s="32"/>
      <c r="H56" s="32">
        <v>21</v>
      </c>
      <c r="I56" s="32"/>
      <c r="J56" s="55" t="s">
        <v>93</v>
      </c>
      <c r="K56" s="95" t="s">
        <v>181</v>
      </c>
      <c r="L56" s="37">
        <v>42983</v>
      </c>
      <c r="M56" s="33">
        <v>42991</v>
      </c>
      <c r="N56" s="22">
        <f t="shared" si="0"/>
        <v>2</v>
      </c>
      <c r="O56" s="33">
        <v>42987</v>
      </c>
      <c r="P56" s="32">
        <v>9822</v>
      </c>
      <c r="Q56" s="32" t="s">
        <v>214</v>
      </c>
      <c r="R56" s="33">
        <v>42987</v>
      </c>
      <c r="S56" s="33">
        <v>42988</v>
      </c>
      <c r="T56" s="38">
        <f t="shared" si="1"/>
        <v>0</v>
      </c>
      <c r="U56" s="38">
        <f t="shared" si="2"/>
        <v>1</v>
      </c>
      <c r="V56" s="33">
        <v>42988</v>
      </c>
      <c r="W56" s="33">
        <v>42989</v>
      </c>
      <c r="X56" s="33">
        <v>42990</v>
      </c>
      <c r="Y56" s="38">
        <f t="shared" si="3"/>
        <v>2</v>
      </c>
      <c r="Z56" s="32"/>
      <c r="AA56" s="32" t="s">
        <v>110</v>
      </c>
      <c r="AB56" s="45" t="s">
        <v>5</v>
      </c>
      <c r="AC56" s="32"/>
      <c r="AD56" s="32"/>
      <c r="AE56" s="32"/>
      <c r="AF56" s="32"/>
      <c r="AG56" s="32"/>
      <c r="AH56" s="56" t="s">
        <v>142</v>
      </c>
      <c r="AI56" s="32" t="s">
        <v>142</v>
      </c>
      <c r="AJ56" s="92"/>
    </row>
    <row r="57" spans="1:36" ht="15" customHeight="1">
      <c r="A57" s="34">
        <v>54</v>
      </c>
      <c r="B57" s="69" t="s">
        <v>183</v>
      </c>
      <c r="C57" s="31" t="s">
        <v>17</v>
      </c>
      <c r="D57" s="34">
        <v>8107649</v>
      </c>
      <c r="E57" s="35">
        <v>42982</v>
      </c>
      <c r="F57" s="34" t="s">
        <v>187</v>
      </c>
      <c r="G57" s="34"/>
      <c r="H57" s="34">
        <v>4</v>
      </c>
      <c r="I57" s="34"/>
      <c r="J57" s="36" t="s">
        <v>93</v>
      </c>
      <c r="K57" s="96" t="s">
        <v>132</v>
      </c>
      <c r="L57" s="43">
        <v>42988</v>
      </c>
      <c r="M57" s="35">
        <v>42988</v>
      </c>
      <c r="N57" s="22">
        <f t="shared" si="0"/>
        <v>6</v>
      </c>
      <c r="O57" s="35">
        <v>42984</v>
      </c>
      <c r="P57" s="34">
        <v>9734</v>
      </c>
      <c r="Q57" s="34"/>
      <c r="R57" s="35">
        <v>42985</v>
      </c>
      <c r="S57" s="35">
        <v>42985</v>
      </c>
      <c r="T57" s="38">
        <f t="shared" si="1"/>
        <v>1</v>
      </c>
      <c r="U57" s="38">
        <f t="shared" si="2"/>
        <v>0</v>
      </c>
      <c r="V57" s="35">
        <v>42985</v>
      </c>
      <c r="W57" s="35">
        <v>42986</v>
      </c>
      <c r="X57" s="35">
        <v>42987</v>
      </c>
      <c r="Y57" s="38">
        <f t="shared" ref="Y57:Y91" si="4">X57-V57</f>
        <v>2</v>
      </c>
      <c r="Z57" s="34"/>
      <c r="AA57" s="34" t="s">
        <v>110</v>
      </c>
      <c r="AB57" s="41" t="s">
        <v>5</v>
      </c>
      <c r="AC57" s="34"/>
      <c r="AD57" s="34"/>
      <c r="AE57" s="34"/>
      <c r="AF57" s="34"/>
      <c r="AG57" s="34"/>
      <c r="AH57" s="40" t="s">
        <v>204</v>
      </c>
      <c r="AI57" s="70" t="s">
        <v>204</v>
      </c>
      <c r="AJ57" s="115"/>
    </row>
    <row r="58" spans="1:36" s="113" customFormat="1" ht="15" customHeight="1">
      <c r="A58" s="34">
        <v>55</v>
      </c>
      <c r="B58" s="69" t="s">
        <v>184</v>
      </c>
      <c r="C58" s="31" t="s">
        <v>17</v>
      </c>
      <c r="D58" s="34">
        <v>8107575</v>
      </c>
      <c r="E58" s="35">
        <v>42982</v>
      </c>
      <c r="F58" s="34" t="s">
        <v>213</v>
      </c>
      <c r="G58" s="34"/>
      <c r="H58" s="34">
        <v>4</v>
      </c>
      <c r="I58" s="34"/>
      <c r="J58" s="36" t="s">
        <v>93</v>
      </c>
      <c r="K58" s="96" t="s">
        <v>186</v>
      </c>
      <c r="L58" s="43">
        <v>42969</v>
      </c>
      <c r="M58" s="35">
        <v>42984</v>
      </c>
      <c r="N58" s="22">
        <f t="shared" si="0"/>
        <v>-13</v>
      </c>
      <c r="O58" s="35">
        <v>42988</v>
      </c>
      <c r="P58" s="34">
        <v>9888</v>
      </c>
      <c r="Q58" s="34" t="s">
        <v>218</v>
      </c>
      <c r="R58" s="35">
        <v>42989</v>
      </c>
      <c r="S58" s="35">
        <v>42990</v>
      </c>
      <c r="T58" s="38">
        <f t="shared" si="1"/>
        <v>1</v>
      </c>
      <c r="U58" s="38">
        <f t="shared" si="2"/>
        <v>1</v>
      </c>
      <c r="V58" s="35">
        <v>42990</v>
      </c>
      <c r="W58" s="35">
        <v>42991</v>
      </c>
      <c r="X58" s="35">
        <v>42992</v>
      </c>
      <c r="Y58" s="38">
        <f t="shared" si="4"/>
        <v>2</v>
      </c>
      <c r="Z58" s="34"/>
      <c r="AA58" s="34" t="s">
        <v>110</v>
      </c>
      <c r="AB58" s="41" t="s">
        <v>5</v>
      </c>
      <c r="AC58" s="34"/>
      <c r="AD58" s="34"/>
      <c r="AE58" s="34"/>
      <c r="AF58" s="34"/>
      <c r="AG58" s="34"/>
      <c r="AH58" s="40" t="s">
        <v>142</v>
      </c>
      <c r="AI58" s="34" t="s">
        <v>142</v>
      </c>
      <c r="AJ58" s="115"/>
    </row>
    <row r="59" spans="1:36" ht="15" customHeight="1">
      <c r="A59" s="34">
        <v>56</v>
      </c>
      <c r="B59" s="69" t="s">
        <v>185</v>
      </c>
      <c r="C59" s="31" t="s">
        <v>17</v>
      </c>
      <c r="D59" s="34">
        <v>8107576</v>
      </c>
      <c r="E59" s="35">
        <v>42982</v>
      </c>
      <c r="F59" s="34" t="s">
        <v>211</v>
      </c>
      <c r="G59" s="34"/>
      <c r="H59" s="34">
        <v>6</v>
      </c>
      <c r="I59" s="34"/>
      <c r="J59" s="36" t="s">
        <v>93</v>
      </c>
      <c r="K59" s="96" t="s">
        <v>186</v>
      </c>
      <c r="L59" s="43">
        <v>42969</v>
      </c>
      <c r="M59" s="35">
        <v>42991</v>
      </c>
      <c r="N59" s="22">
        <f t="shared" si="0"/>
        <v>-13</v>
      </c>
      <c r="O59" s="35">
        <v>42988</v>
      </c>
      <c r="P59" s="34">
        <v>9834</v>
      </c>
      <c r="Q59" s="34" t="s">
        <v>212</v>
      </c>
      <c r="R59" s="35">
        <v>42988</v>
      </c>
      <c r="S59" s="35">
        <v>42989</v>
      </c>
      <c r="T59" s="38">
        <f t="shared" si="1"/>
        <v>0</v>
      </c>
      <c r="U59" s="38">
        <f t="shared" si="2"/>
        <v>1</v>
      </c>
      <c r="V59" s="35">
        <v>42989</v>
      </c>
      <c r="W59" s="35">
        <v>42990</v>
      </c>
      <c r="X59" s="35">
        <v>42990</v>
      </c>
      <c r="Y59" s="38">
        <f t="shared" si="4"/>
        <v>1</v>
      </c>
      <c r="Z59" s="34"/>
      <c r="AA59" s="34" t="s">
        <v>110</v>
      </c>
      <c r="AB59" s="41" t="s">
        <v>5</v>
      </c>
      <c r="AC59" s="34"/>
      <c r="AD59" s="34"/>
      <c r="AE59" s="34"/>
      <c r="AF59" s="34"/>
      <c r="AG59" s="34"/>
      <c r="AH59" s="40" t="s">
        <v>142</v>
      </c>
      <c r="AI59" s="34" t="s">
        <v>142</v>
      </c>
      <c r="AJ59" s="115"/>
    </row>
    <row r="60" spans="1:36" s="117" customFormat="1" ht="15" customHeight="1">
      <c r="A60" s="32">
        <v>57</v>
      </c>
      <c r="B60" s="69" t="s">
        <v>188</v>
      </c>
      <c r="C60" s="31" t="s">
        <v>17</v>
      </c>
      <c r="D60" s="32">
        <v>8107746</v>
      </c>
      <c r="E60" s="33">
        <v>42985</v>
      </c>
      <c r="F60" s="32" t="s">
        <v>221</v>
      </c>
      <c r="G60" s="32"/>
      <c r="H60" s="32">
        <v>4</v>
      </c>
      <c r="I60" s="32"/>
      <c r="J60" s="55" t="s">
        <v>93</v>
      </c>
      <c r="K60" s="95" t="s">
        <v>195</v>
      </c>
      <c r="L60" s="37">
        <v>42992</v>
      </c>
      <c r="M60" s="33">
        <v>42993</v>
      </c>
      <c r="N60" s="22">
        <f t="shared" si="0"/>
        <v>7</v>
      </c>
      <c r="O60" s="33">
        <v>42990</v>
      </c>
      <c r="P60" s="32">
        <v>9976</v>
      </c>
      <c r="Q60" s="32" t="s">
        <v>224</v>
      </c>
      <c r="R60" s="33">
        <v>42990</v>
      </c>
      <c r="S60" s="33">
        <v>42991</v>
      </c>
      <c r="T60" s="38">
        <f t="shared" si="1"/>
        <v>0</v>
      </c>
      <c r="U60" s="38">
        <f t="shared" si="2"/>
        <v>1</v>
      </c>
      <c r="V60" s="33">
        <v>42991</v>
      </c>
      <c r="W60" s="33">
        <v>42992</v>
      </c>
      <c r="X60" s="33">
        <v>42992</v>
      </c>
      <c r="Y60" s="38">
        <f t="shared" si="4"/>
        <v>1</v>
      </c>
      <c r="Z60" s="32"/>
      <c r="AA60" s="32" t="s">
        <v>110</v>
      </c>
      <c r="AB60" s="45" t="s">
        <v>5</v>
      </c>
      <c r="AC60" s="32"/>
      <c r="AD60" s="32"/>
      <c r="AE60" s="32"/>
      <c r="AF60" s="32"/>
      <c r="AG60" s="32"/>
      <c r="AH60" s="56" t="s">
        <v>142</v>
      </c>
      <c r="AI60" s="32" t="s">
        <v>142</v>
      </c>
      <c r="AJ60" s="92"/>
    </row>
    <row r="61" spans="1:36" s="113" customFormat="1">
      <c r="A61" s="34">
        <v>58</v>
      </c>
      <c r="B61" s="69" t="s">
        <v>189</v>
      </c>
      <c r="C61" s="31" t="s">
        <v>17</v>
      </c>
      <c r="D61" s="34">
        <v>8107642</v>
      </c>
      <c r="E61" s="35">
        <v>42985</v>
      </c>
      <c r="F61" s="34" t="s">
        <v>200</v>
      </c>
      <c r="G61" s="34"/>
      <c r="H61" s="34">
        <v>6</v>
      </c>
      <c r="I61" s="34"/>
      <c r="J61" s="36" t="s">
        <v>93</v>
      </c>
      <c r="K61" s="96" t="s">
        <v>100</v>
      </c>
      <c r="L61" s="43">
        <v>42980</v>
      </c>
      <c r="M61" s="35">
        <v>42991</v>
      </c>
      <c r="N61" s="22">
        <f t="shared" si="0"/>
        <v>-5</v>
      </c>
      <c r="O61" s="35">
        <v>42985</v>
      </c>
      <c r="P61" s="34">
        <v>9862</v>
      </c>
      <c r="Q61" s="34" t="s">
        <v>216</v>
      </c>
      <c r="R61" s="35">
        <v>42988</v>
      </c>
      <c r="S61" s="35">
        <v>42989</v>
      </c>
      <c r="T61" s="38">
        <f t="shared" si="1"/>
        <v>3</v>
      </c>
      <c r="U61" s="38">
        <f t="shared" si="2"/>
        <v>1</v>
      </c>
      <c r="V61" s="35">
        <v>42989</v>
      </c>
      <c r="W61" s="35">
        <v>42990</v>
      </c>
      <c r="X61" s="35">
        <v>42990</v>
      </c>
      <c r="Y61" s="38">
        <f t="shared" si="4"/>
        <v>1</v>
      </c>
      <c r="Z61" s="34"/>
      <c r="AA61" s="34" t="s">
        <v>110</v>
      </c>
      <c r="AB61" s="41" t="s">
        <v>5</v>
      </c>
      <c r="AC61" s="34"/>
      <c r="AD61" s="34"/>
      <c r="AE61" s="34"/>
      <c r="AF61" s="34"/>
      <c r="AG61" s="34"/>
      <c r="AH61" s="40" t="s">
        <v>142</v>
      </c>
      <c r="AI61" s="34" t="s">
        <v>142</v>
      </c>
      <c r="AJ61" s="115"/>
    </row>
    <row r="62" spans="1:36" ht="15" customHeight="1">
      <c r="A62" s="34">
        <v>59</v>
      </c>
      <c r="B62" s="69" t="s">
        <v>190</v>
      </c>
      <c r="C62" s="31" t="s">
        <v>17</v>
      </c>
      <c r="D62" s="34">
        <v>8107574</v>
      </c>
      <c r="E62" s="35">
        <v>42985</v>
      </c>
      <c r="F62" s="34" t="s">
        <v>209</v>
      </c>
      <c r="G62" s="34"/>
      <c r="H62" s="34">
        <v>6</v>
      </c>
      <c r="I62" s="34"/>
      <c r="J62" s="36" t="s">
        <v>93</v>
      </c>
      <c r="K62" s="96" t="s">
        <v>186</v>
      </c>
      <c r="L62" s="43">
        <v>42969</v>
      </c>
      <c r="M62" s="35">
        <v>42991</v>
      </c>
      <c r="N62" s="22">
        <f t="shared" si="0"/>
        <v>-16</v>
      </c>
      <c r="O62" s="35">
        <v>42988</v>
      </c>
      <c r="P62" s="34">
        <v>9835</v>
      </c>
      <c r="Q62" s="34" t="s">
        <v>210</v>
      </c>
      <c r="R62" s="35">
        <v>42988</v>
      </c>
      <c r="S62" s="35">
        <v>42989</v>
      </c>
      <c r="T62" s="38">
        <f t="shared" si="1"/>
        <v>0</v>
      </c>
      <c r="U62" s="38">
        <f t="shared" si="2"/>
        <v>1</v>
      </c>
      <c r="V62" s="35">
        <v>42989</v>
      </c>
      <c r="W62" s="35">
        <v>42990</v>
      </c>
      <c r="X62" s="35">
        <v>42990</v>
      </c>
      <c r="Y62" s="38">
        <f t="shared" si="4"/>
        <v>1</v>
      </c>
      <c r="Z62" s="34"/>
      <c r="AA62" s="34" t="s">
        <v>110</v>
      </c>
      <c r="AB62" s="41" t="s">
        <v>5</v>
      </c>
      <c r="AC62" s="34"/>
      <c r="AD62" s="34"/>
      <c r="AE62" s="34"/>
      <c r="AF62" s="34"/>
      <c r="AG62" s="34"/>
      <c r="AH62" s="40" t="s">
        <v>142</v>
      </c>
      <c r="AI62" s="34" t="s">
        <v>142</v>
      </c>
      <c r="AJ62" s="115"/>
    </row>
    <row r="63" spans="1:36" s="117" customFormat="1">
      <c r="A63" s="32">
        <v>60</v>
      </c>
      <c r="B63" s="69" t="s">
        <v>191</v>
      </c>
      <c r="C63" s="31" t="s">
        <v>17</v>
      </c>
      <c r="D63" s="32">
        <v>8107572</v>
      </c>
      <c r="E63" s="33">
        <v>42985</v>
      </c>
      <c r="F63" s="32" t="s">
        <v>201</v>
      </c>
      <c r="G63" s="32"/>
      <c r="H63" s="32">
        <v>4</v>
      </c>
      <c r="I63" s="32"/>
      <c r="J63" s="55" t="s">
        <v>93</v>
      </c>
      <c r="K63" s="95" t="s">
        <v>196</v>
      </c>
      <c r="L63" s="37">
        <v>42988</v>
      </c>
      <c r="M63" s="33">
        <v>42988</v>
      </c>
      <c r="N63" s="22">
        <f t="shared" si="0"/>
        <v>3</v>
      </c>
      <c r="O63" s="33">
        <v>42987</v>
      </c>
      <c r="P63" s="32">
        <v>9821</v>
      </c>
      <c r="Q63" s="32" t="s">
        <v>215</v>
      </c>
      <c r="R63" s="33">
        <v>42987</v>
      </c>
      <c r="S63" s="33">
        <v>42988</v>
      </c>
      <c r="T63" s="38">
        <f t="shared" si="1"/>
        <v>0</v>
      </c>
      <c r="U63" s="38">
        <f t="shared" si="2"/>
        <v>1</v>
      </c>
      <c r="V63" s="33">
        <v>42988</v>
      </c>
      <c r="W63" s="33">
        <v>42989</v>
      </c>
      <c r="X63" s="33">
        <v>42990</v>
      </c>
      <c r="Y63" s="38">
        <f t="shared" si="4"/>
        <v>2</v>
      </c>
      <c r="Z63" s="32"/>
      <c r="AA63" s="32" t="s">
        <v>110</v>
      </c>
      <c r="AB63" s="45" t="s">
        <v>5</v>
      </c>
      <c r="AC63" s="32"/>
      <c r="AD63" s="32"/>
      <c r="AE63" s="32"/>
      <c r="AF63" s="32"/>
      <c r="AG63" s="32"/>
      <c r="AH63" s="56" t="s">
        <v>142</v>
      </c>
      <c r="AI63" s="32" t="s">
        <v>142</v>
      </c>
      <c r="AJ63" s="92"/>
    </row>
    <row r="64" spans="1:36" s="117" customFormat="1">
      <c r="A64" s="32">
        <v>61</v>
      </c>
      <c r="B64" s="69" t="s">
        <v>192</v>
      </c>
      <c r="C64" s="31" t="s">
        <v>17</v>
      </c>
      <c r="D64" s="32">
        <v>8107583</v>
      </c>
      <c r="E64" s="33">
        <v>42985</v>
      </c>
      <c r="F64" s="32" t="s">
        <v>197</v>
      </c>
      <c r="G64" s="32"/>
      <c r="H64" s="32">
        <v>20</v>
      </c>
      <c r="I64" s="32"/>
      <c r="J64" s="55" t="s">
        <v>93</v>
      </c>
      <c r="K64" s="95" t="s">
        <v>133</v>
      </c>
      <c r="L64" s="37">
        <v>42981</v>
      </c>
      <c r="M64" s="33">
        <v>42995</v>
      </c>
      <c r="N64" s="22">
        <f t="shared" si="0"/>
        <v>-4</v>
      </c>
      <c r="O64" s="33">
        <v>42988</v>
      </c>
      <c r="P64" s="32">
        <v>9883</v>
      </c>
      <c r="Q64" s="32" t="s">
        <v>217</v>
      </c>
      <c r="R64" s="33">
        <v>42989</v>
      </c>
      <c r="S64" s="33">
        <v>42990</v>
      </c>
      <c r="T64" s="38">
        <f t="shared" si="1"/>
        <v>1</v>
      </c>
      <c r="U64" s="38">
        <f t="shared" si="2"/>
        <v>1</v>
      </c>
      <c r="V64" s="33">
        <v>42990</v>
      </c>
      <c r="W64" s="33">
        <v>42991</v>
      </c>
      <c r="X64" s="33">
        <v>42992</v>
      </c>
      <c r="Y64" s="38">
        <f t="shared" si="4"/>
        <v>2</v>
      </c>
      <c r="Z64" s="32"/>
      <c r="AA64" s="32" t="s">
        <v>110</v>
      </c>
      <c r="AB64" s="45" t="s">
        <v>5</v>
      </c>
      <c r="AC64" s="32"/>
      <c r="AD64" s="32"/>
      <c r="AE64" s="32"/>
      <c r="AF64" s="32"/>
      <c r="AG64" s="32"/>
      <c r="AH64" s="56" t="s">
        <v>142</v>
      </c>
      <c r="AI64" s="32" t="s">
        <v>142</v>
      </c>
      <c r="AJ64" s="92"/>
    </row>
    <row r="65" spans="1:36" s="117" customFormat="1" ht="15" customHeight="1">
      <c r="A65" s="32">
        <v>62</v>
      </c>
      <c r="B65" s="69" t="s">
        <v>193</v>
      </c>
      <c r="C65" s="31" t="s">
        <v>17</v>
      </c>
      <c r="D65" s="32">
        <v>8107539</v>
      </c>
      <c r="E65" s="33">
        <v>42985</v>
      </c>
      <c r="F65" s="32" t="s">
        <v>199</v>
      </c>
      <c r="G65" s="32"/>
      <c r="H65" s="32">
        <v>4</v>
      </c>
      <c r="I65" s="32"/>
      <c r="J65" s="55" t="s">
        <v>93</v>
      </c>
      <c r="K65" s="95" t="s">
        <v>196</v>
      </c>
      <c r="L65" s="37">
        <v>42988</v>
      </c>
      <c r="M65" s="33">
        <v>42988</v>
      </c>
      <c r="N65" s="22">
        <f t="shared" si="0"/>
        <v>3</v>
      </c>
      <c r="O65" s="33">
        <v>42985</v>
      </c>
      <c r="P65" s="32">
        <v>9767</v>
      </c>
      <c r="Q65" s="32" t="s">
        <v>225</v>
      </c>
      <c r="R65" s="33">
        <v>42985</v>
      </c>
      <c r="S65" s="33">
        <v>42987</v>
      </c>
      <c r="T65" s="38">
        <f t="shared" si="1"/>
        <v>0</v>
      </c>
      <c r="U65" s="38">
        <f t="shared" si="2"/>
        <v>2</v>
      </c>
      <c r="V65" s="33">
        <v>42987</v>
      </c>
      <c r="W65" s="33">
        <v>42988</v>
      </c>
      <c r="X65" s="33">
        <v>42992</v>
      </c>
      <c r="Y65" s="38">
        <f t="shared" si="4"/>
        <v>5</v>
      </c>
      <c r="Z65" s="32"/>
      <c r="AA65" s="32" t="s">
        <v>110</v>
      </c>
      <c r="AB65" s="45" t="s">
        <v>5</v>
      </c>
      <c r="AC65" s="32"/>
      <c r="AD65" s="32"/>
      <c r="AE65" s="32"/>
      <c r="AF65" s="32"/>
      <c r="AG65" s="32"/>
      <c r="AH65" s="56" t="s">
        <v>142</v>
      </c>
      <c r="AI65" s="32" t="s">
        <v>142</v>
      </c>
      <c r="AJ65" s="92"/>
    </row>
    <row r="66" spans="1:36" ht="15" customHeight="1">
      <c r="A66" s="71">
        <v>63</v>
      </c>
      <c r="B66" s="69" t="s">
        <v>194</v>
      </c>
      <c r="C66" s="31" t="s">
        <v>17</v>
      </c>
      <c r="D66" s="34">
        <v>8107540</v>
      </c>
      <c r="E66" s="35">
        <v>42985</v>
      </c>
      <c r="F66" s="34" t="s">
        <v>198</v>
      </c>
      <c r="G66" s="34"/>
      <c r="H66" s="34">
        <v>6</v>
      </c>
      <c r="I66" s="34"/>
      <c r="J66" s="36" t="s">
        <v>93</v>
      </c>
      <c r="K66" s="96" t="s">
        <v>196</v>
      </c>
      <c r="L66" s="43">
        <v>42988</v>
      </c>
      <c r="M66" s="35">
        <v>42988</v>
      </c>
      <c r="N66" s="22">
        <f t="shared" si="0"/>
        <v>3</v>
      </c>
      <c r="O66" s="35">
        <v>42984</v>
      </c>
      <c r="P66" s="34">
        <v>9766</v>
      </c>
      <c r="Q66" s="34"/>
      <c r="R66" s="35">
        <v>42985</v>
      </c>
      <c r="S66" s="35">
        <v>42987</v>
      </c>
      <c r="T66" s="38">
        <f t="shared" si="1"/>
        <v>1</v>
      </c>
      <c r="U66" s="38">
        <f t="shared" si="2"/>
        <v>2</v>
      </c>
      <c r="V66" s="35">
        <v>42987</v>
      </c>
      <c r="W66" s="35">
        <v>42988</v>
      </c>
      <c r="X66" s="35">
        <v>42988</v>
      </c>
      <c r="Y66" s="38">
        <f t="shared" si="4"/>
        <v>1</v>
      </c>
      <c r="Z66" s="34"/>
      <c r="AA66" s="34" t="s">
        <v>110</v>
      </c>
      <c r="AB66" s="41" t="s">
        <v>5</v>
      </c>
      <c r="AC66" s="34"/>
      <c r="AD66" s="34"/>
      <c r="AE66" s="34"/>
      <c r="AF66" s="34"/>
      <c r="AG66" s="34"/>
      <c r="AH66" s="40" t="s">
        <v>204</v>
      </c>
      <c r="AI66" s="34" t="s">
        <v>204</v>
      </c>
      <c r="AJ66" s="115"/>
    </row>
    <row r="67" spans="1:36" s="117" customFormat="1">
      <c r="A67" s="72">
        <v>64</v>
      </c>
      <c r="B67" s="69" t="s">
        <v>220</v>
      </c>
      <c r="C67" s="31" t="s">
        <v>17</v>
      </c>
      <c r="D67" s="32">
        <v>8107905</v>
      </c>
      <c r="E67" s="33">
        <v>43003</v>
      </c>
      <c r="F67" s="32" t="s">
        <v>255</v>
      </c>
      <c r="G67" s="32"/>
      <c r="H67" s="32">
        <v>4</v>
      </c>
      <c r="I67" s="32"/>
      <c r="J67" s="55" t="s">
        <v>93</v>
      </c>
      <c r="K67" s="95" t="s">
        <v>237</v>
      </c>
      <c r="L67" s="37">
        <v>43003</v>
      </c>
      <c r="M67" s="33">
        <v>43010</v>
      </c>
      <c r="N67" s="22">
        <f t="shared" si="0"/>
        <v>0</v>
      </c>
      <c r="O67" s="33">
        <v>43004</v>
      </c>
      <c r="P67" s="32">
        <v>10637</v>
      </c>
      <c r="Q67" s="32" t="s">
        <v>262</v>
      </c>
      <c r="R67" s="33">
        <v>43004</v>
      </c>
      <c r="S67" s="33">
        <v>43005</v>
      </c>
      <c r="T67" s="38">
        <f t="shared" si="1"/>
        <v>0</v>
      </c>
      <c r="U67" s="38">
        <f t="shared" si="2"/>
        <v>1</v>
      </c>
      <c r="V67" s="33">
        <v>43005</v>
      </c>
      <c r="W67" s="33">
        <v>43008</v>
      </c>
      <c r="X67" s="33">
        <v>43008</v>
      </c>
      <c r="Y67" s="38">
        <f t="shared" si="4"/>
        <v>3</v>
      </c>
      <c r="Z67" s="32"/>
      <c r="AA67" s="32" t="s">
        <v>6</v>
      </c>
      <c r="AB67" s="45" t="s">
        <v>5</v>
      </c>
      <c r="AC67" s="32"/>
      <c r="AD67" s="32"/>
      <c r="AE67" s="32"/>
      <c r="AF67" s="32"/>
      <c r="AG67" s="32"/>
      <c r="AH67" s="56" t="s">
        <v>142</v>
      </c>
      <c r="AI67" s="56" t="s">
        <v>142</v>
      </c>
      <c r="AJ67" s="92"/>
    </row>
    <row r="68" spans="1:36">
      <c r="A68" s="71">
        <v>65</v>
      </c>
      <c r="B68" s="69" t="s">
        <v>226</v>
      </c>
      <c r="C68" s="31" t="s">
        <v>17</v>
      </c>
      <c r="D68" s="34">
        <v>8107826</v>
      </c>
      <c r="E68" s="35">
        <v>42992</v>
      </c>
      <c r="F68" s="34" t="s">
        <v>230</v>
      </c>
      <c r="G68" s="34"/>
      <c r="H68" s="34">
        <v>2</v>
      </c>
      <c r="I68" s="34"/>
      <c r="J68" s="55" t="s">
        <v>93</v>
      </c>
      <c r="K68" s="96" t="s">
        <v>229</v>
      </c>
      <c r="L68" s="43">
        <v>43004</v>
      </c>
      <c r="M68" s="35">
        <v>43004</v>
      </c>
      <c r="N68" s="22">
        <f t="shared" si="0"/>
        <v>12</v>
      </c>
      <c r="O68" s="35">
        <v>42994</v>
      </c>
      <c r="P68" s="34">
        <v>10133</v>
      </c>
      <c r="Q68" s="34" t="s">
        <v>235</v>
      </c>
      <c r="R68" s="35">
        <v>42995</v>
      </c>
      <c r="S68" s="35">
        <v>42997</v>
      </c>
      <c r="T68" s="38">
        <f t="shared" si="1"/>
        <v>1</v>
      </c>
      <c r="U68" s="38">
        <f t="shared" si="2"/>
        <v>2</v>
      </c>
      <c r="V68" s="35">
        <v>42997</v>
      </c>
      <c r="W68" s="35">
        <v>42998</v>
      </c>
      <c r="X68" s="35">
        <v>42998</v>
      </c>
      <c r="Y68" s="38">
        <f t="shared" si="4"/>
        <v>1</v>
      </c>
      <c r="Z68" s="34"/>
      <c r="AA68" s="32" t="s">
        <v>110</v>
      </c>
      <c r="AB68" s="45" t="s">
        <v>5</v>
      </c>
      <c r="AC68" s="34"/>
      <c r="AD68" s="73"/>
      <c r="AE68" s="34"/>
      <c r="AF68" s="34"/>
      <c r="AG68" s="34"/>
      <c r="AH68" s="34" t="s">
        <v>142</v>
      </c>
      <c r="AI68" s="34" t="s">
        <v>142</v>
      </c>
      <c r="AJ68" s="115"/>
    </row>
    <row r="69" spans="1:36">
      <c r="A69" s="34">
        <v>66</v>
      </c>
      <c r="B69" s="34" t="s">
        <v>227</v>
      </c>
      <c r="C69" s="31" t="s">
        <v>17</v>
      </c>
      <c r="D69" s="34">
        <v>8107825</v>
      </c>
      <c r="E69" s="35">
        <v>42992</v>
      </c>
      <c r="F69" s="34" t="s">
        <v>231</v>
      </c>
      <c r="G69" s="34"/>
      <c r="H69" s="34">
        <v>2</v>
      </c>
      <c r="I69" s="34"/>
      <c r="J69" s="55" t="s">
        <v>93</v>
      </c>
      <c r="K69" s="96" t="s">
        <v>229</v>
      </c>
      <c r="L69" s="43">
        <v>43004</v>
      </c>
      <c r="M69" s="35">
        <v>43004</v>
      </c>
      <c r="N69" s="22">
        <f t="shared" ref="N69:N91" si="5">L69-E69</f>
        <v>12</v>
      </c>
      <c r="O69" s="35">
        <v>42994</v>
      </c>
      <c r="P69" s="34">
        <v>10135</v>
      </c>
      <c r="Q69" s="34" t="s">
        <v>233</v>
      </c>
      <c r="R69" s="35">
        <v>42995</v>
      </c>
      <c r="S69" s="35">
        <v>42997</v>
      </c>
      <c r="T69" s="38">
        <f t="shared" ref="T69:T87" si="6">R69-O69</f>
        <v>1</v>
      </c>
      <c r="U69" s="38">
        <f t="shared" ref="U69:U87" si="7">S69-R69</f>
        <v>2</v>
      </c>
      <c r="V69" s="35">
        <v>42997</v>
      </c>
      <c r="W69" s="35">
        <v>42998</v>
      </c>
      <c r="X69" s="35">
        <v>42998</v>
      </c>
      <c r="Y69" s="38">
        <f t="shared" si="4"/>
        <v>1</v>
      </c>
      <c r="Z69" s="34"/>
      <c r="AA69" s="32" t="s">
        <v>110</v>
      </c>
      <c r="AB69" s="45" t="s">
        <v>5</v>
      </c>
      <c r="AC69" s="34"/>
      <c r="AD69" s="34"/>
      <c r="AE69" s="34"/>
      <c r="AF69" s="34"/>
      <c r="AG69" s="34"/>
      <c r="AH69" s="34" t="s">
        <v>142</v>
      </c>
      <c r="AI69" s="34" t="s">
        <v>142</v>
      </c>
      <c r="AJ69" s="115"/>
    </row>
    <row r="70" spans="1:36">
      <c r="A70" s="34">
        <v>67</v>
      </c>
      <c r="B70" s="34" t="s">
        <v>228</v>
      </c>
      <c r="C70" s="31" t="s">
        <v>17</v>
      </c>
      <c r="D70" s="34">
        <v>8107824</v>
      </c>
      <c r="E70" s="35">
        <v>42992</v>
      </c>
      <c r="F70" s="34" t="s">
        <v>232</v>
      </c>
      <c r="G70" s="34"/>
      <c r="H70" s="34">
        <v>2</v>
      </c>
      <c r="I70" s="34"/>
      <c r="J70" s="55" t="s">
        <v>93</v>
      </c>
      <c r="K70" s="96" t="s">
        <v>229</v>
      </c>
      <c r="L70" s="43">
        <v>43004</v>
      </c>
      <c r="M70" s="35">
        <v>43004</v>
      </c>
      <c r="N70" s="22">
        <f t="shared" si="5"/>
        <v>12</v>
      </c>
      <c r="O70" s="35">
        <v>42994</v>
      </c>
      <c r="P70" s="34">
        <v>10131</v>
      </c>
      <c r="Q70" s="34" t="s">
        <v>234</v>
      </c>
      <c r="R70" s="35">
        <v>42995</v>
      </c>
      <c r="S70" s="35">
        <v>42997</v>
      </c>
      <c r="T70" s="38">
        <f t="shared" si="6"/>
        <v>1</v>
      </c>
      <c r="U70" s="38">
        <f t="shared" si="7"/>
        <v>2</v>
      </c>
      <c r="V70" s="35">
        <v>42997</v>
      </c>
      <c r="W70" s="35">
        <v>42998</v>
      </c>
      <c r="X70" s="35">
        <v>42998</v>
      </c>
      <c r="Y70" s="38">
        <f t="shared" si="4"/>
        <v>1</v>
      </c>
      <c r="Z70" s="34"/>
      <c r="AA70" s="32" t="s">
        <v>110</v>
      </c>
      <c r="AB70" s="45" t="s">
        <v>5</v>
      </c>
      <c r="AC70" s="34"/>
      <c r="AD70" s="34"/>
      <c r="AE70" s="34"/>
      <c r="AF70" s="34"/>
      <c r="AG70" s="34"/>
      <c r="AH70" s="34" t="s">
        <v>142</v>
      </c>
      <c r="AI70" s="34" t="s">
        <v>142</v>
      </c>
      <c r="AJ70" s="115"/>
    </row>
    <row r="71" spans="1:36" s="117" customFormat="1">
      <c r="A71" s="32">
        <v>68</v>
      </c>
      <c r="B71" s="32" t="s">
        <v>236</v>
      </c>
      <c r="C71" s="31" t="s">
        <v>17</v>
      </c>
      <c r="D71" s="32">
        <v>8107902</v>
      </c>
      <c r="E71" s="33">
        <v>43003</v>
      </c>
      <c r="F71" s="32" t="s">
        <v>271</v>
      </c>
      <c r="G71" s="32"/>
      <c r="H71" s="32">
        <v>4</v>
      </c>
      <c r="I71" s="32"/>
      <c r="J71" s="32" t="s">
        <v>93</v>
      </c>
      <c r="K71" s="95" t="s">
        <v>237</v>
      </c>
      <c r="L71" s="37">
        <v>43003</v>
      </c>
      <c r="M71" s="33">
        <v>43009</v>
      </c>
      <c r="N71" s="32">
        <f t="shared" si="5"/>
        <v>0</v>
      </c>
      <c r="O71" s="33">
        <v>43005</v>
      </c>
      <c r="P71" s="32">
        <v>10678</v>
      </c>
      <c r="Q71" s="32" t="s">
        <v>272</v>
      </c>
      <c r="R71" s="33">
        <v>43005</v>
      </c>
      <c r="S71" s="33">
        <v>43006</v>
      </c>
      <c r="T71" s="38">
        <f t="shared" si="6"/>
        <v>0</v>
      </c>
      <c r="U71" s="38">
        <f t="shared" si="7"/>
        <v>1</v>
      </c>
      <c r="V71" s="33">
        <v>43006</v>
      </c>
      <c r="W71" s="33">
        <v>43008</v>
      </c>
      <c r="X71" s="33">
        <v>43008</v>
      </c>
      <c r="Y71" s="38">
        <f t="shared" si="4"/>
        <v>2</v>
      </c>
      <c r="Z71" s="32"/>
      <c r="AA71" s="32" t="s">
        <v>110</v>
      </c>
      <c r="AB71" s="45" t="s">
        <v>5</v>
      </c>
      <c r="AC71" s="32"/>
      <c r="AD71" s="32"/>
      <c r="AE71" s="32"/>
      <c r="AF71" s="32"/>
      <c r="AG71" s="32"/>
      <c r="AH71" s="32" t="s">
        <v>142</v>
      </c>
      <c r="AI71" s="56" t="s">
        <v>142</v>
      </c>
      <c r="AJ71" s="92"/>
    </row>
    <row r="72" spans="1:36" s="117" customFormat="1">
      <c r="A72" s="32">
        <v>69</v>
      </c>
      <c r="B72" s="32" t="s">
        <v>239</v>
      </c>
      <c r="C72" s="31" t="s">
        <v>17</v>
      </c>
      <c r="D72" s="32">
        <v>8107876</v>
      </c>
      <c r="E72" s="33">
        <v>43004</v>
      </c>
      <c r="F72" s="32" t="s">
        <v>253</v>
      </c>
      <c r="G72" s="32"/>
      <c r="H72" s="32">
        <v>2</v>
      </c>
      <c r="I72" s="32"/>
      <c r="J72" s="32" t="s">
        <v>93</v>
      </c>
      <c r="K72" s="95" t="s">
        <v>248</v>
      </c>
      <c r="L72" s="37">
        <v>43017</v>
      </c>
      <c r="M72" s="33">
        <v>43018</v>
      </c>
      <c r="N72" s="32">
        <f t="shared" si="5"/>
        <v>13</v>
      </c>
      <c r="O72" s="33">
        <v>43004</v>
      </c>
      <c r="P72" s="32">
        <v>10667</v>
      </c>
      <c r="Q72" s="32" t="s">
        <v>270</v>
      </c>
      <c r="R72" s="33">
        <v>43005</v>
      </c>
      <c r="S72" s="33">
        <v>43012</v>
      </c>
      <c r="T72" s="38">
        <f t="shared" si="6"/>
        <v>1</v>
      </c>
      <c r="U72" s="38">
        <f t="shared" si="7"/>
        <v>7</v>
      </c>
      <c r="V72" s="33">
        <v>43012</v>
      </c>
      <c r="W72" s="33">
        <v>43013</v>
      </c>
      <c r="X72" s="33">
        <v>43015</v>
      </c>
      <c r="Y72" s="38">
        <f t="shared" si="4"/>
        <v>3</v>
      </c>
      <c r="Z72" s="32"/>
      <c r="AA72" s="32" t="s">
        <v>110</v>
      </c>
      <c r="AB72" s="45" t="s">
        <v>5</v>
      </c>
      <c r="AC72" s="32"/>
      <c r="AD72" s="32"/>
      <c r="AE72" s="32"/>
      <c r="AF72" s="32"/>
      <c r="AG72" s="32"/>
      <c r="AH72" s="32" t="s">
        <v>142</v>
      </c>
      <c r="AI72" s="56" t="s">
        <v>142</v>
      </c>
      <c r="AJ72" s="92"/>
    </row>
    <row r="73" spans="1:36" s="117" customFormat="1">
      <c r="A73" s="32">
        <v>70</v>
      </c>
      <c r="B73" s="32" t="s">
        <v>240</v>
      </c>
      <c r="C73" s="31" t="s">
        <v>17</v>
      </c>
      <c r="D73" s="32">
        <v>8107903</v>
      </c>
      <c r="E73" s="33">
        <v>43004</v>
      </c>
      <c r="F73" s="32" t="s">
        <v>281</v>
      </c>
      <c r="G73" s="32"/>
      <c r="H73" s="32">
        <v>3</v>
      </c>
      <c r="I73" s="32"/>
      <c r="J73" s="32" t="s">
        <v>93</v>
      </c>
      <c r="K73" s="95" t="s">
        <v>237</v>
      </c>
      <c r="L73" s="37">
        <v>43003</v>
      </c>
      <c r="M73" s="33">
        <v>43009</v>
      </c>
      <c r="N73" s="32">
        <f t="shared" si="5"/>
        <v>-1</v>
      </c>
      <c r="O73" s="33">
        <v>43010</v>
      </c>
      <c r="P73" s="32">
        <v>10838</v>
      </c>
      <c r="Q73" s="32" t="s">
        <v>284</v>
      </c>
      <c r="R73" s="33">
        <v>43010</v>
      </c>
      <c r="S73" s="33">
        <v>43011</v>
      </c>
      <c r="T73" s="38">
        <f t="shared" si="6"/>
        <v>0</v>
      </c>
      <c r="U73" s="38">
        <f t="shared" si="7"/>
        <v>1</v>
      </c>
      <c r="V73" s="33">
        <v>43011</v>
      </c>
      <c r="W73" s="33">
        <v>43012</v>
      </c>
      <c r="X73" s="33">
        <v>43013</v>
      </c>
      <c r="Y73" s="38">
        <f t="shared" si="4"/>
        <v>2</v>
      </c>
      <c r="Z73" s="32"/>
      <c r="AA73" s="32" t="s">
        <v>110</v>
      </c>
      <c r="AB73" s="45" t="s">
        <v>5</v>
      </c>
      <c r="AC73" s="32"/>
      <c r="AD73" s="32"/>
      <c r="AE73" s="32"/>
      <c r="AF73" s="32"/>
      <c r="AG73" s="32"/>
      <c r="AH73" s="32" t="s">
        <v>142</v>
      </c>
      <c r="AI73" s="32" t="s">
        <v>142</v>
      </c>
      <c r="AJ73" s="92"/>
    </row>
    <row r="74" spans="1:36" s="117" customFormat="1">
      <c r="A74" s="32">
        <v>71</v>
      </c>
      <c r="B74" s="32" t="s">
        <v>241</v>
      </c>
      <c r="C74" s="31" t="s">
        <v>17</v>
      </c>
      <c r="D74" s="32">
        <v>8107878</v>
      </c>
      <c r="E74" s="33">
        <v>43004</v>
      </c>
      <c r="F74" s="32" t="s">
        <v>256</v>
      </c>
      <c r="G74" s="32"/>
      <c r="H74" s="32">
        <v>4</v>
      </c>
      <c r="I74" s="32"/>
      <c r="J74" s="32" t="s">
        <v>93</v>
      </c>
      <c r="K74" s="95" t="s">
        <v>248</v>
      </c>
      <c r="L74" s="37">
        <v>43017</v>
      </c>
      <c r="M74" s="33">
        <v>43018</v>
      </c>
      <c r="N74" s="32">
        <f t="shared" si="5"/>
        <v>13</v>
      </c>
      <c r="O74" s="33">
        <v>43004</v>
      </c>
      <c r="P74" s="32">
        <v>10646</v>
      </c>
      <c r="Q74" s="32" t="s">
        <v>264</v>
      </c>
      <c r="R74" s="33">
        <v>43004</v>
      </c>
      <c r="S74" s="33">
        <v>43012</v>
      </c>
      <c r="T74" s="38">
        <f t="shared" si="6"/>
        <v>0</v>
      </c>
      <c r="U74" s="38">
        <f t="shared" si="7"/>
        <v>8</v>
      </c>
      <c r="V74" s="33">
        <v>43012</v>
      </c>
      <c r="W74" s="33">
        <v>43013</v>
      </c>
      <c r="X74" s="33">
        <v>43015</v>
      </c>
      <c r="Y74" s="38">
        <f t="shared" si="4"/>
        <v>3</v>
      </c>
      <c r="Z74" s="32"/>
      <c r="AA74" s="32" t="s">
        <v>110</v>
      </c>
      <c r="AB74" s="45" t="s">
        <v>5</v>
      </c>
      <c r="AC74" s="32"/>
      <c r="AD74" s="32"/>
      <c r="AE74" s="32"/>
      <c r="AF74" s="32"/>
      <c r="AG74" s="32"/>
      <c r="AH74" s="32" t="s">
        <v>142</v>
      </c>
      <c r="AI74" s="56" t="s">
        <v>142</v>
      </c>
      <c r="AJ74" s="92"/>
    </row>
    <row r="75" spans="1:36" s="117" customFormat="1">
      <c r="A75" s="32">
        <v>72</v>
      </c>
      <c r="B75" s="32" t="s">
        <v>242</v>
      </c>
      <c r="C75" s="31" t="s">
        <v>17</v>
      </c>
      <c r="D75" s="32">
        <v>8107877</v>
      </c>
      <c r="E75" s="33">
        <v>43004</v>
      </c>
      <c r="F75" s="32" t="s">
        <v>257</v>
      </c>
      <c r="G75" s="32"/>
      <c r="H75" s="32">
        <v>2</v>
      </c>
      <c r="I75" s="32"/>
      <c r="J75" s="32" t="s">
        <v>93</v>
      </c>
      <c r="K75" s="95" t="s">
        <v>248</v>
      </c>
      <c r="L75" s="37">
        <v>43017</v>
      </c>
      <c r="M75" s="33">
        <v>43018</v>
      </c>
      <c r="N75" s="32">
        <f t="shared" si="5"/>
        <v>13</v>
      </c>
      <c r="O75" s="33">
        <v>43004</v>
      </c>
      <c r="P75" s="32">
        <v>10644</v>
      </c>
      <c r="Q75" s="32" t="s">
        <v>265</v>
      </c>
      <c r="R75" s="33">
        <v>43004</v>
      </c>
      <c r="S75" s="33">
        <v>43012</v>
      </c>
      <c r="T75" s="38">
        <f t="shared" si="6"/>
        <v>0</v>
      </c>
      <c r="U75" s="38">
        <f t="shared" si="7"/>
        <v>8</v>
      </c>
      <c r="V75" s="33">
        <v>43012</v>
      </c>
      <c r="W75" s="33">
        <v>43013</v>
      </c>
      <c r="X75" s="33">
        <v>43015</v>
      </c>
      <c r="Y75" s="38">
        <f t="shared" si="4"/>
        <v>3</v>
      </c>
      <c r="Z75" s="32"/>
      <c r="AA75" s="32" t="s">
        <v>110</v>
      </c>
      <c r="AB75" s="45" t="s">
        <v>5</v>
      </c>
      <c r="AC75" s="32"/>
      <c r="AD75" s="32"/>
      <c r="AE75" s="32"/>
      <c r="AF75" s="32"/>
      <c r="AG75" s="32"/>
      <c r="AH75" s="32" t="s">
        <v>142</v>
      </c>
      <c r="AI75" s="56" t="s">
        <v>142</v>
      </c>
      <c r="AJ75" s="92"/>
    </row>
    <row r="76" spans="1:36" s="117" customFormat="1">
      <c r="A76" s="32">
        <v>73</v>
      </c>
      <c r="B76" s="32" t="s">
        <v>243</v>
      </c>
      <c r="C76" s="31" t="s">
        <v>17</v>
      </c>
      <c r="D76" s="32">
        <v>8107875</v>
      </c>
      <c r="E76" s="33">
        <v>43004</v>
      </c>
      <c r="F76" s="32" t="s">
        <v>258</v>
      </c>
      <c r="G76" s="32"/>
      <c r="H76" s="32">
        <v>2</v>
      </c>
      <c r="I76" s="32"/>
      <c r="J76" s="32" t="s">
        <v>93</v>
      </c>
      <c r="K76" s="95" t="s">
        <v>248</v>
      </c>
      <c r="L76" s="37">
        <v>43017</v>
      </c>
      <c r="M76" s="33">
        <v>43018</v>
      </c>
      <c r="N76" s="32">
        <f t="shared" si="5"/>
        <v>13</v>
      </c>
      <c r="O76" s="33">
        <v>43004</v>
      </c>
      <c r="P76" s="32">
        <v>10643</v>
      </c>
      <c r="Q76" s="32" t="s">
        <v>266</v>
      </c>
      <c r="R76" s="33">
        <v>43004</v>
      </c>
      <c r="S76" s="33">
        <v>43012</v>
      </c>
      <c r="T76" s="38">
        <f t="shared" si="6"/>
        <v>0</v>
      </c>
      <c r="U76" s="38">
        <f t="shared" si="7"/>
        <v>8</v>
      </c>
      <c r="V76" s="33">
        <v>43012</v>
      </c>
      <c r="W76" s="33">
        <v>43013</v>
      </c>
      <c r="X76" s="33">
        <v>43015</v>
      </c>
      <c r="Y76" s="38">
        <f t="shared" si="4"/>
        <v>3</v>
      </c>
      <c r="Z76" s="32"/>
      <c r="AA76" s="32" t="s">
        <v>110</v>
      </c>
      <c r="AB76" s="45" t="s">
        <v>5</v>
      </c>
      <c r="AC76" s="32"/>
      <c r="AD76" s="32"/>
      <c r="AE76" s="32"/>
      <c r="AF76" s="32"/>
      <c r="AG76" s="32"/>
      <c r="AH76" s="32" t="s">
        <v>142</v>
      </c>
      <c r="AI76" s="56" t="s">
        <v>142</v>
      </c>
      <c r="AJ76" s="92"/>
    </row>
    <row r="77" spans="1:36" s="117" customFormat="1">
      <c r="A77" s="32">
        <v>74</v>
      </c>
      <c r="B77" s="32" t="s">
        <v>244</v>
      </c>
      <c r="C77" s="31" t="s">
        <v>17</v>
      </c>
      <c r="D77" s="32">
        <v>8107874</v>
      </c>
      <c r="E77" s="33">
        <v>43004</v>
      </c>
      <c r="F77" s="32" t="s">
        <v>259</v>
      </c>
      <c r="G77" s="32"/>
      <c r="H77" s="32">
        <v>2</v>
      </c>
      <c r="I77" s="32"/>
      <c r="J77" s="32" t="s">
        <v>93</v>
      </c>
      <c r="K77" s="95" t="s">
        <v>248</v>
      </c>
      <c r="L77" s="37">
        <v>43017</v>
      </c>
      <c r="M77" s="33">
        <v>43018</v>
      </c>
      <c r="N77" s="32">
        <f t="shared" si="5"/>
        <v>13</v>
      </c>
      <c r="O77" s="33">
        <v>43004</v>
      </c>
      <c r="P77" s="32">
        <v>10642</v>
      </c>
      <c r="Q77" s="32" t="s">
        <v>267</v>
      </c>
      <c r="R77" s="33">
        <v>43004</v>
      </c>
      <c r="S77" s="33">
        <v>43012</v>
      </c>
      <c r="T77" s="38">
        <f t="shared" si="6"/>
        <v>0</v>
      </c>
      <c r="U77" s="38">
        <f t="shared" si="7"/>
        <v>8</v>
      </c>
      <c r="V77" s="33">
        <v>43012</v>
      </c>
      <c r="W77" s="33">
        <v>43013</v>
      </c>
      <c r="X77" s="33">
        <v>43015</v>
      </c>
      <c r="Y77" s="38">
        <f t="shared" si="4"/>
        <v>3</v>
      </c>
      <c r="Z77" s="32"/>
      <c r="AA77" s="32" t="s">
        <v>110</v>
      </c>
      <c r="AB77" s="45" t="s">
        <v>5</v>
      </c>
      <c r="AC77" s="32"/>
      <c r="AD77" s="32"/>
      <c r="AE77" s="32"/>
      <c r="AF77" s="32"/>
      <c r="AG77" s="32"/>
      <c r="AH77" s="32" t="s">
        <v>142</v>
      </c>
      <c r="AI77" s="56" t="s">
        <v>142</v>
      </c>
      <c r="AJ77" s="92"/>
    </row>
    <row r="78" spans="1:36" s="117" customFormat="1">
      <c r="A78" s="32">
        <v>75</v>
      </c>
      <c r="B78" s="32" t="s">
        <v>245</v>
      </c>
      <c r="C78" s="31" t="s">
        <v>17</v>
      </c>
      <c r="D78" s="32">
        <v>8107880</v>
      </c>
      <c r="E78" s="33">
        <v>43004</v>
      </c>
      <c r="F78" s="32" t="s">
        <v>260</v>
      </c>
      <c r="G78" s="32"/>
      <c r="H78" s="32">
        <v>1</v>
      </c>
      <c r="I78" s="32"/>
      <c r="J78" s="32" t="s">
        <v>93</v>
      </c>
      <c r="K78" s="95" t="s">
        <v>248</v>
      </c>
      <c r="L78" s="37">
        <v>43017</v>
      </c>
      <c r="M78" s="33">
        <v>43018</v>
      </c>
      <c r="N78" s="32">
        <f t="shared" si="5"/>
        <v>13</v>
      </c>
      <c r="O78" s="33">
        <v>43004</v>
      </c>
      <c r="P78" s="32">
        <v>10641</v>
      </c>
      <c r="Q78" s="32" t="s">
        <v>268</v>
      </c>
      <c r="R78" s="33">
        <v>43004</v>
      </c>
      <c r="S78" s="33">
        <v>43012</v>
      </c>
      <c r="T78" s="38">
        <f t="shared" si="6"/>
        <v>0</v>
      </c>
      <c r="U78" s="38">
        <f t="shared" si="7"/>
        <v>8</v>
      </c>
      <c r="V78" s="33">
        <v>43012</v>
      </c>
      <c r="W78" s="33">
        <v>43013</v>
      </c>
      <c r="X78" s="33">
        <v>43013</v>
      </c>
      <c r="Y78" s="38">
        <f t="shared" si="4"/>
        <v>1</v>
      </c>
      <c r="Z78" s="32"/>
      <c r="AA78" s="32" t="s">
        <v>110</v>
      </c>
      <c r="AB78" s="45" t="s">
        <v>5</v>
      </c>
      <c r="AC78" s="32"/>
      <c r="AD78" s="32"/>
      <c r="AE78" s="32"/>
      <c r="AF78" s="32"/>
      <c r="AG78" s="32"/>
      <c r="AH78" s="32" t="s">
        <v>142</v>
      </c>
      <c r="AI78" s="56" t="s">
        <v>142</v>
      </c>
      <c r="AJ78" s="92"/>
    </row>
    <row r="79" spans="1:36" s="117" customFormat="1">
      <c r="A79" s="32">
        <v>76</v>
      </c>
      <c r="B79" s="32" t="s">
        <v>246</v>
      </c>
      <c r="C79" s="31" t="s">
        <v>17</v>
      </c>
      <c r="D79" s="32">
        <v>8107828</v>
      </c>
      <c r="E79" s="33">
        <v>43004</v>
      </c>
      <c r="F79" s="32" t="s">
        <v>251</v>
      </c>
      <c r="G79" s="32"/>
      <c r="H79" s="32">
        <v>1</v>
      </c>
      <c r="I79" s="32"/>
      <c r="J79" s="32" t="s">
        <v>93</v>
      </c>
      <c r="K79" s="95" t="s">
        <v>249</v>
      </c>
      <c r="L79" s="37">
        <v>43016</v>
      </c>
      <c r="M79" s="33">
        <v>43016</v>
      </c>
      <c r="N79" s="32">
        <f t="shared" si="5"/>
        <v>12</v>
      </c>
      <c r="O79" s="33">
        <v>43004</v>
      </c>
      <c r="P79" s="32">
        <v>10640</v>
      </c>
      <c r="Q79" s="32" t="s">
        <v>269</v>
      </c>
      <c r="R79" s="33">
        <v>43004</v>
      </c>
      <c r="S79" s="33">
        <v>43010</v>
      </c>
      <c r="T79" s="38">
        <f t="shared" si="6"/>
        <v>0</v>
      </c>
      <c r="U79" s="38">
        <f t="shared" si="7"/>
        <v>6</v>
      </c>
      <c r="V79" s="33">
        <v>43010</v>
      </c>
      <c r="W79" s="33">
        <v>43011</v>
      </c>
      <c r="X79" s="33">
        <v>43011</v>
      </c>
      <c r="Y79" s="38">
        <f t="shared" si="4"/>
        <v>1</v>
      </c>
      <c r="Z79" s="32"/>
      <c r="AA79" s="32" t="s">
        <v>110</v>
      </c>
      <c r="AB79" s="45" t="s">
        <v>5</v>
      </c>
      <c r="AC79" s="32"/>
      <c r="AD79" s="32"/>
      <c r="AE79" s="32"/>
      <c r="AF79" s="32"/>
      <c r="AG79" s="32"/>
      <c r="AH79" s="32" t="s">
        <v>142</v>
      </c>
      <c r="AI79" s="56" t="s">
        <v>142</v>
      </c>
      <c r="AJ79" s="92"/>
    </row>
    <row r="80" spans="1:36" s="117" customFormat="1">
      <c r="A80" s="32">
        <v>77</v>
      </c>
      <c r="B80" s="32" t="s">
        <v>247</v>
      </c>
      <c r="C80" s="31" t="s">
        <v>17</v>
      </c>
      <c r="D80" s="32">
        <v>8107827</v>
      </c>
      <c r="E80" s="33">
        <v>43004</v>
      </c>
      <c r="F80" s="32" t="s">
        <v>252</v>
      </c>
      <c r="G80" s="32"/>
      <c r="H80" s="32">
        <v>2</v>
      </c>
      <c r="I80" s="32"/>
      <c r="J80" s="32" t="s">
        <v>93</v>
      </c>
      <c r="K80" s="95" t="s">
        <v>250</v>
      </c>
      <c r="L80" s="37">
        <v>43013</v>
      </c>
      <c r="M80" s="33">
        <v>43013</v>
      </c>
      <c r="N80" s="32">
        <f t="shared" si="5"/>
        <v>9</v>
      </c>
      <c r="O80" s="33">
        <v>43004</v>
      </c>
      <c r="P80" s="32">
        <v>10648</v>
      </c>
      <c r="Q80" s="32" t="s">
        <v>263</v>
      </c>
      <c r="R80" s="33">
        <v>43004</v>
      </c>
      <c r="S80" s="33">
        <v>43006</v>
      </c>
      <c r="T80" s="38">
        <f t="shared" si="6"/>
        <v>0</v>
      </c>
      <c r="U80" s="38">
        <f t="shared" si="7"/>
        <v>2</v>
      </c>
      <c r="V80" s="33">
        <v>43006</v>
      </c>
      <c r="W80" s="33">
        <v>43008</v>
      </c>
      <c r="X80" s="33">
        <v>43008</v>
      </c>
      <c r="Y80" s="38">
        <f t="shared" si="4"/>
        <v>2</v>
      </c>
      <c r="Z80" s="32"/>
      <c r="AA80" s="32" t="s">
        <v>110</v>
      </c>
      <c r="AB80" s="45" t="s">
        <v>5</v>
      </c>
      <c r="AC80" s="32"/>
      <c r="AD80" s="32"/>
      <c r="AE80" s="32"/>
      <c r="AF80" s="32"/>
      <c r="AG80" s="32"/>
      <c r="AH80" s="32" t="s">
        <v>142</v>
      </c>
      <c r="AI80" s="56" t="s">
        <v>142</v>
      </c>
      <c r="AJ80" s="92"/>
    </row>
    <row r="81" spans="1:36" s="117" customFormat="1">
      <c r="A81" s="32">
        <v>78</v>
      </c>
      <c r="B81" s="32" t="s">
        <v>273</v>
      </c>
      <c r="C81" s="31" t="s">
        <v>17</v>
      </c>
      <c r="D81" s="32">
        <v>8107930</v>
      </c>
      <c r="E81" s="33">
        <v>43006</v>
      </c>
      <c r="F81" s="32" t="s">
        <v>277</v>
      </c>
      <c r="G81" s="32"/>
      <c r="H81" s="32">
        <v>4</v>
      </c>
      <c r="I81" s="32"/>
      <c r="J81" s="32" t="s">
        <v>93</v>
      </c>
      <c r="K81" s="95" t="s">
        <v>276</v>
      </c>
      <c r="L81" s="37">
        <v>43014</v>
      </c>
      <c r="M81" s="33">
        <v>43014</v>
      </c>
      <c r="N81" s="32">
        <f t="shared" si="5"/>
        <v>8</v>
      </c>
      <c r="O81" s="33">
        <v>43008</v>
      </c>
      <c r="P81" s="32">
        <v>10811</v>
      </c>
      <c r="Q81" s="32" t="s">
        <v>279</v>
      </c>
      <c r="R81" s="33">
        <v>43009</v>
      </c>
      <c r="S81" s="33">
        <v>43010</v>
      </c>
      <c r="T81" s="38">
        <f t="shared" si="6"/>
        <v>1</v>
      </c>
      <c r="U81" s="38">
        <f t="shared" si="7"/>
        <v>1</v>
      </c>
      <c r="V81" s="33">
        <v>43010</v>
      </c>
      <c r="W81" s="33">
        <v>43011</v>
      </c>
      <c r="X81" s="33">
        <v>43011</v>
      </c>
      <c r="Y81" s="38">
        <f t="shared" si="4"/>
        <v>1</v>
      </c>
      <c r="Z81" s="32"/>
      <c r="AA81" s="32" t="s">
        <v>110</v>
      </c>
      <c r="AB81" s="45" t="s">
        <v>5</v>
      </c>
      <c r="AC81" s="32"/>
      <c r="AD81" s="32"/>
      <c r="AE81" s="32"/>
      <c r="AF81" s="32"/>
      <c r="AG81" s="32"/>
      <c r="AH81" s="32" t="s">
        <v>142</v>
      </c>
      <c r="AI81" s="56" t="s">
        <v>142</v>
      </c>
      <c r="AJ81" s="92"/>
    </row>
    <row r="82" spans="1:36" s="117" customFormat="1">
      <c r="A82" s="32">
        <v>79</v>
      </c>
      <c r="B82" s="32" t="s">
        <v>274</v>
      </c>
      <c r="C82" s="31" t="s">
        <v>17</v>
      </c>
      <c r="D82" s="32">
        <v>8107931</v>
      </c>
      <c r="E82" s="33">
        <v>43006</v>
      </c>
      <c r="F82" s="32" t="s">
        <v>278</v>
      </c>
      <c r="G82" s="32"/>
      <c r="H82" s="32">
        <v>4</v>
      </c>
      <c r="I82" s="32"/>
      <c r="J82" s="32" t="s">
        <v>93</v>
      </c>
      <c r="K82" s="95" t="s">
        <v>276</v>
      </c>
      <c r="L82" s="37">
        <v>43014</v>
      </c>
      <c r="M82" s="33">
        <v>43014</v>
      </c>
      <c r="N82" s="32">
        <f t="shared" si="5"/>
        <v>8</v>
      </c>
      <c r="O82" s="33">
        <v>43008</v>
      </c>
      <c r="P82" s="32">
        <v>10812</v>
      </c>
      <c r="Q82" s="32" t="s">
        <v>280</v>
      </c>
      <c r="R82" s="33">
        <v>43009</v>
      </c>
      <c r="S82" s="33">
        <v>43010</v>
      </c>
      <c r="T82" s="38">
        <f t="shared" si="6"/>
        <v>1</v>
      </c>
      <c r="U82" s="38">
        <f t="shared" si="7"/>
        <v>1</v>
      </c>
      <c r="V82" s="33">
        <v>43010</v>
      </c>
      <c r="W82" s="33">
        <v>43011</v>
      </c>
      <c r="X82" s="33">
        <v>43011</v>
      </c>
      <c r="Y82" s="38">
        <f t="shared" si="4"/>
        <v>1</v>
      </c>
      <c r="Z82" s="32"/>
      <c r="AA82" s="32" t="s">
        <v>110</v>
      </c>
      <c r="AB82" s="45" t="s">
        <v>5</v>
      </c>
      <c r="AC82" s="32"/>
      <c r="AD82" s="32"/>
      <c r="AE82" s="32"/>
      <c r="AF82" s="32"/>
      <c r="AG82" s="32"/>
      <c r="AH82" s="32" t="s">
        <v>142</v>
      </c>
      <c r="AI82" s="56" t="s">
        <v>142</v>
      </c>
      <c r="AJ82" s="92"/>
    </row>
    <row r="83" spans="1:36" s="117" customFormat="1">
      <c r="A83" s="32">
        <v>80</v>
      </c>
      <c r="B83" s="32" t="s">
        <v>275</v>
      </c>
      <c r="C83" s="31" t="s">
        <v>17</v>
      </c>
      <c r="D83" s="32">
        <v>8107904</v>
      </c>
      <c r="E83" s="33">
        <v>43008</v>
      </c>
      <c r="F83" s="32" t="s">
        <v>378</v>
      </c>
      <c r="G83" s="32"/>
      <c r="H83" s="32">
        <v>3</v>
      </c>
      <c r="I83" s="32"/>
      <c r="J83" s="32" t="s">
        <v>93</v>
      </c>
      <c r="K83" s="95" t="s">
        <v>237</v>
      </c>
      <c r="L83" s="37">
        <v>43003</v>
      </c>
      <c r="M83" s="33">
        <v>43016</v>
      </c>
      <c r="N83" s="32">
        <f t="shared" si="5"/>
        <v>-5</v>
      </c>
      <c r="O83" s="33">
        <v>43022</v>
      </c>
      <c r="P83" s="74">
        <v>11361</v>
      </c>
      <c r="Q83" s="32" t="s">
        <v>386</v>
      </c>
      <c r="R83" s="33">
        <v>43022</v>
      </c>
      <c r="S83" s="33">
        <v>43023</v>
      </c>
      <c r="T83" s="38">
        <f t="shared" si="6"/>
        <v>0</v>
      </c>
      <c r="U83" s="38">
        <f t="shared" si="7"/>
        <v>1</v>
      </c>
      <c r="V83" s="33">
        <v>43023</v>
      </c>
      <c r="W83" s="33">
        <v>42996</v>
      </c>
      <c r="X83" s="33">
        <v>43026</v>
      </c>
      <c r="Y83" s="38">
        <f t="shared" si="4"/>
        <v>3</v>
      </c>
      <c r="Z83" s="32"/>
      <c r="AA83" s="32" t="s">
        <v>110</v>
      </c>
      <c r="AB83" s="45" t="s">
        <v>5</v>
      </c>
      <c r="AC83" s="32"/>
      <c r="AD83" s="32"/>
      <c r="AE83" s="32"/>
      <c r="AF83" s="32"/>
      <c r="AG83" s="32"/>
      <c r="AH83" s="32" t="s">
        <v>142</v>
      </c>
      <c r="AI83" s="32" t="s">
        <v>142</v>
      </c>
      <c r="AJ83" s="92"/>
    </row>
    <row r="84" spans="1:36" s="117" customFormat="1">
      <c r="A84" s="32">
        <v>81</v>
      </c>
      <c r="B84" s="32" t="s">
        <v>282</v>
      </c>
      <c r="C84" s="31" t="s">
        <v>17</v>
      </c>
      <c r="D84" s="32">
        <v>8107928</v>
      </c>
      <c r="E84" s="33">
        <v>43010</v>
      </c>
      <c r="F84" s="32" t="s">
        <v>289</v>
      </c>
      <c r="G84" s="32"/>
      <c r="H84" s="32">
        <v>2</v>
      </c>
      <c r="I84" s="32"/>
      <c r="J84" s="32" t="s">
        <v>93</v>
      </c>
      <c r="K84" s="95" t="s">
        <v>288</v>
      </c>
      <c r="L84" s="37">
        <v>43014</v>
      </c>
      <c r="M84" s="33">
        <v>43014</v>
      </c>
      <c r="N84" s="32">
        <f t="shared" si="5"/>
        <v>4</v>
      </c>
      <c r="O84" s="33">
        <v>43010</v>
      </c>
      <c r="P84" s="32">
        <v>10841</v>
      </c>
      <c r="Q84" s="32" t="s">
        <v>290</v>
      </c>
      <c r="R84" s="33">
        <v>43010</v>
      </c>
      <c r="S84" s="33">
        <v>43011</v>
      </c>
      <c r="T84" s="38">
        <f t="shared" si="6"/>
        <v>0</v>
      </c>
      <c r="U84" s="38">
        <f t="shared" si="7"/>
        <v>1</v>
      </c>
      <c r="V84" s="33">
        <v>43011</v>
      </c>
      <c r="W84" s="33">
        <v>43012</v>
      </c>
      <c r="X84" s="33">
        <v>43012</v>
      </c>
      <c r="Y84" s="38">
        <f t="shared" si="4"/>
        <v>1</v>
      </c>
      <c r="Z84" s="32"/>
      <c r="AA84" s="32" t="s">
        <v>110</v>
      </c>
      <c r="AB84" s="45" t="s">
        <v>5</v>
      </c>
      <c r="AC84" s="32"/>
      <c r="AD84" s="32"/>
      <c r="AE84" s="32"/>
      <c r="AF84" s="32"/>
      <c r="AG84" s="32"/>
      <c r="AH84" s="32" t="s">
        <v>142</v>
      </c>
      <c r="AI84" s="32" t="s">
        <v>142</v>
      </c>
      <c r="AJ84" s="92"/>
    </row>
    <row r="85" spans="1:36" s="117" customFormat="1">
      <c r="A85" s="32">
        <v>82</v>
      </c>
      <c r="B85" s="32" t="s">
        <v>283</v>
      </c>
      <c r="C85" s="31" t="s">
        <v>17</v>
      </c>
      <c r="D85" s="32">
        <v>8107929</v>
      </c>
      <c r="E85" s="33">
        <v>43010</v>
      </c>
      <c r="F85" s="32" t="s">
        <v>291</v>
      </c>
      <c r="G85" s="32"/>
      <c r="H85" s="32">
        <v>2</v>
      </c>
      <c r="I85" s="32"/>
      <c r="J85" s="32" t="s">
        <v>93</v>
      </c>
      <c r="K85" s="95" t="s">
        <v>288</v>
      </c>
      <c r="L85" s="37">
        <v>43014</v>
      </c>
      <c r="M85" s="33">
        <v>43014</v>
      </c>
      <c r="N85" s="32">
        <f t="shared" si="5"/>
        <v>4</v>
      </c>
      <c r="O85" s="33">
        <v>43010</v>
      </c>
      <c r="P85" s="32">
        <v>10842</v>
      </c>
      <c r="Q85" s="32" t="s">
        <v>292</v>
      </c>
      <c r="R85" s="33">
        <v>43010</v>
      </c>
      <c r="S85" s="33">
        <v>43011</v>
      </c>
      <c r="T85" s="38">
        <f t="shared" si="6"/>
        <v>0</v>
      </c>
      <c r="U85" s="38">
        <f t="shared" si="7"/>
        <v>1</v>
      </c>
      <c r="V85" s="33">
        <v>43011</v>
      </c>
      <c r="W85" s="33">
        <v>43012</v>
      </c>
      <c r="X85" s="33">
        <v>43012</v>
      </c>
      <c r="Y85" s="38">
        <f t="shared" si="4"/>
        <v>1</v>
      </c>
      <c r="Z85" s="32"/>
      <c r="AA85" s="32" t="s">
        <v>110</v>
      </c>
      <c r="AB85" s="45" t="s">
        <v>5</v>
      </c>
      <c r="AC85" s="32"/>
      <c r="AD85" s="32"/>
      <c r="AE85" s="32"/>
      <c r="AF85" s="32"/>
      <c r="AG85" s="32"/>
      <c r="AH85" s="32" t="s">
        <v>142</v>
      </c>
      <c r="AI85" s="32" t="s">
        <v>142</v>
      </c>
      <c r="AJ85" s="92"/>
    </row>
    <row r="86" spans="1:36" s="116" customFormat="1">
      <c r="A86" s="32">
        <v>83</v>
      </c>
      <c r="B86" s="32" t="s">
        <v>285</v>
      </c>
      <c r="C86" s="31" t="s">
        <v>17</v>
      </c>
      <c r="D86" s="32">
        <v>8107953</v>
      </c>
      <c r="E86" s="33">
        <v>43010</v>
      </c>
      <c r="F86" s="32" t="s">
        <v>295</v>
      </c>
      <c r="G86" s="32"/>
      <c r="H86" s="32">
        <v>4</v>
      </c>
      <c r="I86" s="32"/>
      <c r="J86" s="32" t="s">
        <v>93</v>
      </c>
      <c r="K86" s="95" t="s">
        <v>248</v>
      </c>
      <c r="L86" s="37">
        <v>43017</v>
      </c>
      <c r="M86" s="33">
        <v>43016</v>
      </c>
      <c r="N86" s="32">
        <f t="shared" si="5"/>
        <v>7</v>
      </c>
      <c r="O86" s="33">
        <v>43011</v>
      </c>
      <c r="P86" s="32">
        <v>10960</v>
      </c>
      <c r="Q86" s="32" t="s">
        <v>302</v>
      </c>
      <c r="R86" s="33">
        <v>43012</v>
      </c>
      <c r="S86" s="33">
        <v>43013</v>
      </c>
      <c r="T86" s="38">
        <f t="shared" si="6"/>
        <v>1</v>
      </c>
      <c r="U86" s="38">
        <f t="shared" si="7"/>
        <v>1</v>
      </c>
      <c r="V86" s="33">
        <v>43013</v>
      </c>
      <c r="W86" s="33">
        <v>43015</v>
      </c>
      <c r="X86" s="33">
        <v>43016</v>
      </c>
      <c r="Y86" s="38">
        <f t="shared" si="4"/>
        <v>3</v>
      </c>
      <c r="Z86" s="32"/>
      <c r="AA86" s="32" t="s">
        <v>110</v>
      </c>
      <c r="AB86" s="45" t="s">
        <v>5</v>
      </c>
      <c r="AC86" s="32"/>
      <c r="AD86" s="32"/>
      <c r="AE86" s="32"/>
      <c r="AF86" s="32"/>
      <c r="AG86" s="32"/>
      <c r="AH86" s="32" t="s">
        <v>142</v>
      </c>
      <c r="AI86" s="32" t="s">
        <v>142</v>
      </c>
      <c r="AJ86" s="92"/>
    </row>
    <row r="87" spans="1:36" s="117" customFormat="1">
      <c r="A87" s="32">
        <v>84</v>
      </c>
      <c r="B87" s="32" t="s">
        <v>286</v>
      </c>
      <c r="C87" s="31" t="s">
        <v>17</v>
      </c>
      <c r="D87" s="32">
        <v>8107873</v>
      </c>
      <c r="E87" s="33">
        <v>43010</v>
      </c>
      <c r="F87" s="32" t="s">
        <v>296</v>
      </c>
      <c r="G87" s="32"/>
      <c r="H87" s="32">
        <v>1</v>
      </c>
      <c r="I87" s="32"/>
      <c r="J87" s="32" t="s">
        <v>93</v>
      </c>
      <c r="K87" s="95" t="s">
        <v>248</v>
      </c>
      <c r="L87" s="37">
        <v>43017</v>
      </c>
      <c r="M87" s="33">
        <v>43016</v>
      </c>
      <c r="N87" s="32">
        <f t="shared" si="5"/>
        <v>7</v>
      </c>
      <c r="O87" s="33">
        <v>43011</v>
      </c>
      <c r="P87" s="32">
        <v>10961</v>
      </c>
      <c r="Q87" s="32" t="s">
        <v>303</v>
      </c>
      <c r="R87" s="33">
        <v>43012</v>
      </c>
      <c r="S87" s="33">
        <v>43013</v>
      </c>
      <c r="T87" s="38">
        <f t="shared" si="6"/>
        <v>1</v>
      </c>
      <c r="U87" s="38">
        <f t="shared" si="7"/>
        <v>1</v>
      </c>
      <c r="V87" s="33">
        <v>43013</v>
      </c>
      <c r="W87" s="33">
        <v>43015</v>
      </c>
      <c r="X87" s="33">
        <v>43015</v>
      </c>
      <c r="Y87" s="38">
        <f t="shared" si="4"/>
        <v>2</v>
      </c>
      <c r="Z87" s="32"/>
      <c r="AA87" s="32" t="s">
        <v>110</v>
      </c>
      <c r="AB87" s="45" t="s">
        <v>5</v>
      </c>
      <c r="AC87" s="32"/>
      <c r="AD87" s="32"/>
      <c r="AE87" s="32"/>
      <c r="AF87" s="32"/>
      <c r="AG87" s="32"/>
      <c r="AH87" s="32" t="s">
        <v>142</v>
      </c>
      <c r="AI87" s="32" t="s">
        <v>142</v>
      </c>
      <c r="AJ87" s="92"/>
    </row>
    <row r="88" spans="1:36" s="116" customFormat="1">
      <c r="A88" s="32">
        <v>85</v>
      </c>
      <c r="B88" s="32" t="s">
        <v>287</v>
      </c>
      <c r="C88" s="31" t="s">
        <v>17</v>
      </c>
      <c r="D88" s="32">
        <v>8107961</v>
      </c>
      <c r="E88" s="33">
        <v>43010</v>
      </c>
      <c r="F88" s="32" t="s">
        <v>297</v>
      </c>
      <c r="G88" s="32"/>
      <c r="H88" s="32">
        <v>8</v>
      </c>
      <c r="I88" s="32"/>
      <c r="J88" s="32" t="s">
        <v>93</v>
      </c>
      <c r="K88" s="95" t="s">
        <v>288</v>
      </c>
      <c r="L88" s="37">
        <v>43014</v>
      </c>
      <c r="M88" s="33">
        <v>43014</v>
      </c>
      <c r="N88" s="32">
        <f t="shared" si="5"/>
        <v>4</v>
      </c>
      <c r="O88" s="33">
        <v>43011</v>
      </c>
      <c r="P88" s="32">
        <v>10969</v>
      </c>
      <c r="Q88" s="32" t="s">
        <v>309</v>
      </c>
      <c r="R88" s="33">
        <v>43012</v>
      </c>
      <c r="S88" s="33">
        <v>43013</v>
      </c>
      <c r="T88" s="38">
        <f t="shared" ref="T88:T91" si="8">R88-O88</f>
        <v>1</v>
      </c>
      <c r="U88" s="38">
        <f t="shared" ref="U88:U91" si="9">S88-R88</f>
        <v>1</v>
      </c>
      <c r="V88" s="33">
        <v>43013</v>
      </c>
      <c r="W88" s="33">
        <v>43015</v>
      </c>
      <c r="X88" s="33">
        <v>43016</v>
      </c>
      <c r="Y88" s="38">
        <f t="shared" si="4"/>
        <v>3</v>
      </c>
      <c r="Z88" s="32"/>
      <c r="AA88" s="32" t="s">
        <v>110</v>
      </c>
      <c r="AB88" s="45" t="s">
        <v>5</v>
      </c>
      <c r="AC88" s="32"/>
      <c r="AD88" s="32"/>
      <c r="AE88" s="32"/>
      <c r="AF88" s="32"/>
      <c r="AG88" s="32"/>
      <c r="AH88" s="32" t="s">
        <v>142</v>
      </c>
      <c r="AI88" s="32" t="s">
        <v>142</v>
      </c>
      <c r="AJ88" s="92"/>
    </row>
    <row r="89" spans="1:36" s="117" customFormat="1">
      <c r="A89" s="32">
        <v>86</v>
      </c>
      <c r="B89" s="32" t="s">
        <v>294</v>
      </c>
      <c r="C89" s="31" t="s">
        <v>17</v>
      </c>
      <c r="D89" s="32">
        <v>8107949</v>
      </c>
      <c r="E89" s="33">
        <v>43011</v>
      </c>
      <c r="F89" s="32" t="s">
        <v>310</v>
      </c>
      <c r="G89" s="32"/>
      <c r="H89" s="32">
        <v>20</v>
      </c>
      <c r="I89" s="32"/>
      <c r="J89" s="32" t="s">
        <v>93</v>
      </c>
      <c r="K89" s="95" t="s">
        <v>293</v>
      </c>
      <c r="L89" s="37">
        <v>43018</v>
      </c>
      <c r="M89" s="33">
        <v>43019</v>
      </c>
      <c r="N89" s="32">
        <f t="shared" si="5"/>
        <v>7</v>
      </c>
      <c r="O89" s="33">
        <v>43012</v>
      </c>
      <c r="P89" s="32">
        <v>11015</v>
      </c>
      <c r="Q89" s="32" t="s">
        <v>311</v>
      </c>
      <c r="R89" s="33">
        <v>43012</v>
      </c>
      <c r="S89" s="33">
        <v>43013</v>
      </c>
      <c r="T89" s="38">
        <f t="shared" si="8"/>
        <v>0</v>
      </c>
      <c r="U89" s="38">
        <f t="shared" si="9"/>
        <v>1</v>
      </c>
      <c r="V89" s="33">
        <v>43013</v>
      </c>
      <c r="W89" s="33">
        <v>43015</v>
      </c>
      <c r="X89" s="33">
        <v>43015</v>
      </c>
      <c r="Y89" s="38">
        <f t="shared" si="4"/>
        <v>2</v>
      </c>
      <c r="Z89" s="32"/>
      <c r="AA89" s="32" t="s">
        <v>110</v>
      </c>
      <c r="AB89" s="45" t="s">
        <v>5</v>
      </c>
      <c r="AC89" s="32"/>
      <c r="AD89" s="32"/>
      <c r="AE89" s="32"/>
      <c r="AF89" s="32"/>
      <c r="AG89" s="32"/>
      <c r="AH89" s="32" t="s">
        <v>142</v>
      </c>
      <c r="AI89" s="32" t="s">
        <v>142</v>
      </c>
      <c r="AJ89" s="92"/>
    </row>
    <row r="90" spans="1:36" s="116" customFormat="1">
      <c r="A90" s="32">
        <v>87</v>
      </c>
      <c r="B90" s="32" t="s">
        <v>298</v>
      </c>
      <c r="C90" s="31" t="s">
        <v>17</v>
      </c>
      <c r="D90" s="75" t="s">
        <v>502</v>
      </c>
      <c r="E90" s="33">
        <v>43038</v>
      </c>
      <c r="F90" s="32" t="s">
        <v>500</v>
      </c>
      <c r="G90" s="32"/>
      <c r="H90" s="32">
        <v>2</v>
      </c>
      <c r="I90" s="32"/>
      <c r="J90" s="32" t="s">
        <v>93</v>
      </c>
      <c r="K90" s="95" t="s">
        <v>503</v>
      </c>
      <c r="L90" s="37">
        <v>43043</v>
      </c>
      <c r="M90" s="33">
        <v>43044</v>
      </c>
      <c r="N90" s="32">
        <f t="shared" si="5"/>
        <v>5</v>
      </c>
      <c r="O90" s="33">
        <v>43036</v>
      </c>
      <c r="P90" s="32">
        <v>12139</v>
      </c>
      <c r="Q90" s="32" t="s">
        <v>514</v>
      </c>
      <c r="R90" s="33">
        <v>43039</v>
      </c>
      <c r="S90" s="33">
        <v>43040</v>
      </c>
      <c r="T90" s="38">
        <f t="shared" si="8"/>
        <v>3</v>
      </c>
      <c r="U90" s="38">
        <f t="shared" si="9"/>
        <v>1</v>
      </c>
      <c r="V90" s="33">
        <v>43040</v>
      </c>
      <c r="W90" s="33">
        <v>43041</v>
      </c>
      <c r="X90" s="33">
        <v>43041</v>
      </c>
      <c r="Y90" s="38">
        <f t="shared" si="4"/>
        <v>1</v>
      </c>
      <c r="Z90" s="32"/>
      <c r="AA90" s="32" t="s">
        <v>110</v>
      </c>
      <c r="AB90" s="45" t="s">
        <v>5</v>
      </c>
      <c r="AC90" s="32"/>
      <c r="AD90" s="32"/>
      <c r="AE90" s="32"/>
      <c r="AF90" s="32"/>
      <c r="AG90" s="32"/>
      <c r="AH90" s="32" t="s">
        <v>142</v>
      </c>
      <c r="AI90" s="92" t="s">
        <v>142</v>
      </c>
      <c r="AJ90" s="92"/>
    </row>
    <row r="91" spans="1:36" s="117" customFormat="1">
      <c r="A91" s="32">
        <v>88</v>
      </c>
      <c r="B91" s="32" t="s">
        <v>304</v>
      </c>
      <c r="C91" s="31" t="s">
        <v>17</v>
      </c>
      <c r="D91" s="32">
        <v>8107935</v>
      </c>
      <c r="E91" s="33">
        <v>43011</v>
      </c>
      <c r="F91" s="32" t="s">
        <v>300</v>
      </c>
      <c r="G91" s="32"/>
      <c r="H91" s="32">
        <v>1</v>
      </c>
      <c r="I91" s="32"/>
      <c r="J91" s="32" t="s">
        <v>93</v>
      </c>
      <c r="K91" s="95" t="s">
        <v>249</v>
      </c>
      <c r="L91" s="37">
        <v>43016</v>
      </c>
      <c r="M91" s="33">
        <v>43016</v>
      </c>
      <c r="N91" s="32">
        <f t="shared" si="5"/>
        <v>5</v>
      </c>
      <c r="O91" s="33">
        <v>43011</v>
      </c>
      <c r="P91" s="32">
        <v>10959</v>
      </c>
      <c r="Q91" s="32" t="s">
        <v>301</v>
      </c>
      <c r="R91" s="33">
        <v>43012</v>
      </c>
      <c r="S91" s="33">
        <v>43013</v>
      </c>
      <c r="T91" s="38">
        <f t="shared" si="8"/>
        <v>1</v>
      </c>
      <c r="U91" s="38">
        <f t="shared" si="9"/>
        <v>1</v>
      </c>
      <c r="V91" s="33">
        <v>43013</v>
      </c>
      <c r="W91" s="33">
        <v>43015</v>
      </c>
      <c r="X91" s="33">
        <v>43015</v>
      </c>
      <c r="Y91" s="38">
        <f t="shared" si="4"/>
        <v>2</v>
      </c>
      <c r="Z91" s="32"/>
      <c r="AA91" s="32" t="s">
        <v>110</v>
      </c>
      <c r="AB91" s="45" t="s">
        <v>5</v>
      </c>
      <c r="AC91" s="32"/>
      <c r="AD91" s="32"/>
      <c r="AE91" s="32"/>
      <c r="AF91" s="32"/>
      <c r="AG91" s="32"/>
      <c r="AH91" s="32" t="s">
        <v>142</v>
      </c>
      <c r="AI91" s="32" t="s">
        <v>142</v>
      </c>
      <c r="AJ91" s="92"/>
    </row>
    <row r="92" spans="1:36" s="117" customFormat="1">
      <c r="A92" s="32">
        <v>89</v>
      </c>
      <c r="B92" s="32" t="s">
        <v>305</v>
      </c>
      <c r="C92" s="31" t="s">
        <v>17</v>
      </c>
      <c r="D92" s="32">
        <v>8107956</v>
      </c>
      <c r="E92" s="33">
        <v>43012</v>
      </c>
      <c r="F92" s="32" t="s">
        <v>312</v>
      </c>
      <c r="G92" s="32"/>
      <c r="H92" s="32">
        <v>2</v>
      </c>
      <c r="I92" s="32"/>
      <c r="J92" s="32" t="s">
        <v>93</v>
      </c>
      <c r="K92" s="95" t="s">
        <v>293</v>
      </c>
      <c r="L92" s="37">
        <v>43018</v>
      </c>
      <c r="M92" s="33">
        <v>43019</v>
      </c>
      <c r="N92" s="32">
        <f t="shared" ref="N92:N95" si="10">L92-E92</f>
        <v>6</v>
      </c>
      <c r="O92" s="33">
        <v>43015</v>
      </c>
      <c r="P92" s="32">
        <v>11101</v>
      </c>
      <c r="Q92" s="32" t="s">
        <v>316</v>
      </c>
      <c r="R92" s="33">
        <v>43015</v>
      </c>
      <c r="S92" s="33">
        <v>43015</v>
      </c>
      <c r="T92" s="38">
        <f t="shared" ref="T92:T95" si="11">R92-O92</f>
        <v>0</v>
      </c>
      <c r="U92" s="38">
        <f t="shared" ref="U92:U95" si="12">S92-R92</f>
        <v>0</v>
      </c>
      <c r="V92" s="33">
        <v>43015</v>
      </c>
      <c r="W92" s="33">
        <v>43018</v>
      </c>
      <c r="X92" s="33">
        <v>43019</v>
      </c>
      <c r="Y92" s="38">
        <f t="shared" ref="Y92:Y95" si="13">X92-V92</f>
        <v>4</v>
      </c>
      <c r="Z92" s="32"/>
      <c r="AA92" s="32" t="s">
        <v>110</v>
      </c>
      <c r="AB92" s="45" t="s">
        <v>5</v>
      </c>
      <c r="AC92" s="32"/>
      <c r="AD92" s="32"/>
      <c r="AE92" s="32"/>
      <c r="AF92" s="32"/>
      <c r="AG92" s="32"/>
      <c r="AH92" s="32" t="s">
        <v>142</v>
      </c>
      <c r="AI92" s="32" t="s">
        <v>142</v>
      </c>
      <c r="AJ92" s="92"/>
    </row>
    <row r="93" spans="1:36" s="117" customFormat="1">
      <c r="A93" s="32">
        <v>90</v>
      </c>
      <c r="B93" s="32" t="s">
        <v>306</v>
      </c>
      <c r="C93" s="31" t="s">
        <v>17</v>
      </c>
      <c r="D93" s="75">
        <v>8107975</v>
      </c>
      <c r="E93" s="33">
        <v>43012</v>
      </c>
      <c r="F93" s="32" t="s">
        <v>313</v>
      </c>
      <c r="G93" s="32"/>
      <c r="H93" s="32">
        <v>1</v>
      </c>
      <c r="I93" s="32"/>
      <c r="J93" s="32" t="s">
        <v>93</v>
      </c>
      <c r="K93" s="95" t="s">
        <v>249</v>
      </c>
      <c r="L93" s="37">
        <v>43016</v>
      </c>
      <c r="M93" s="33">
        <v>43016</v>
      </c>
      <c r="N93" s="32">
        <f t="shared" si="10"/>
        <v>4</v>
      </c>
      <c r="O93" s="33">
        <v>43015</v>
      </c>
      <c r="P93" s="32">
        <v>11102</v>
      </c>
      <c r="Q93" s="32" t="s">
        <v>317</v>
      </c>
      <c r="R93" s="33">
        <v>43015</v>
      </c>
      <c r="S93" s="33">
        <v>43015</v>
      </c>
      <c r="T93" s="38">
        <f t="shared" si="11"/>
        <v>0</v>
      </c>
      <c r="U93" s="38">
        <f t="shared" si="12"/>
        <v>0</v>
      </c>
      <c r="V93" s="33">
        <v>43015</v>
      </c>
      <c r="W93" s="33">
        <v>43018</v>
      </c>
      <c r="X93" s="33">
        <v>43019</v>
      </c>
      <c r="Y93" s="38">
        <f t="shared" si="13"/>
        <v>4</v>
      </c>
      <c r="Z93" s="32"/>
      <c r="AA93" s="32" t="s">
        <v>110</v>
      </c>
      <c r="AB93" s="45" t="s">
        <v>5</v>
      </c>
      <c r="AC93" s="32"/>
      <c r="AD93" s="32"/>
      <c r="AE93" s="32"/>
      <c r="AF93" s="32"/>
      <c r="AG93" s="32"/>
      <c r="AH93" s="32" t="s">
        <v>142</v>
      </c>
      <c r="AI93" s="32" t="s">
        <v>142</v>
      </c>
      <c r="AJ93" s="92"/>
    </row>
    <row r="94" spans="1:36" s="116" customFormat="1">
      <c r="A94" s="32">
        <v>91</v>
      </c>
      <c r="B94" s="32" t="s">
        <v>307</v>
      </c>
      <c r="C94" s="31" t="s">
        <v>17</v>
      </c>
      <c r="D94" s="32">
        <v>8107979</v>
      </c>
      <c r="E94" s="33">
        <v>43039</v>
      </c>
      <c r="F94" s="32" t="s">
        <v>314</v>
      </c>
      <c r="G94" s="32"/>
      <c r="H94" s="32">
        <v>2</v>
      </c>
      <c r="I94" s="32"/>
      <c r="J94" s="32" t="s">
        <v>93</v>
      </c>
      <c r="K94" s="95" t="s">
        <v>249</v>
      </c>
      <c r="L94" s="37">
        <v>43016</v>
      </c>
      <c r="M94" s="33">
        <v>43045</v>
      </c>
      <c r="N94" s="32">
        <f t="shared" si="10"/>
        <v>-23</v>
      </c>
      <c r="O94" s="33">
        <v>43015</v>
      </c>
      <c r="P94" s="32">
        <v>12159</v>
      </c>
      <c r="Q94" s="32" t="s">
        <v>517</v>
      </c>
      <c r="R94" s="33">
        <v>43039</v>
      </c>
      <c r="S94" s="33">
        <v>43040</v>
      </c>
      <c r="T94" s="38">
        <f t="shared" si="11"/>
        <v>24</v>
      </c>
      <c r="U94" s="38">
        <f t="shared" si="12"/>
        <v>1</v>
      </c>
      <c r="V94" s="33">
        <v>43040</v>
      </c>
      <c r="W94" s="33">
        <v>43041</v>
      </c>
      <c r="X94" s="33">
        <v>43041</v>
      </c>
      <c r="Y94" s="38">
        <f t="shared" si="13"/>
        <v>1</v>
      </c>
      <c r="Z94" s="32"/>
      <c r="AA94" s="32" t="s">
        <v>110</v>
      </c>
      <c r="AB94" s="45" t="s">
        <v>5</v>
      </c>
      <c r="AC94" s="32"/>
      <c r="AD94" s="32"/>
      <c r="AE94" s="32"/>
      <c r="AF94" s="32"/>
      <c r="AG94" s="32"/>
      <c r="AH94" s="32" t="s">
        <v>142</v>
      </c>
      <c r="AI94" s="92" t="s">
        <v>142</v>
      </c>
      <c r="AJ94" s="92"/>
    </row>
    <row r="95" spans="1:36" s="117" customFormat="1">
      <c r="A95" s="32">
        <v>92</v>
      </c>
      <c r="B95" s="32" t="s">
        <v>308</v>
      </c>
      <c r="C95" s="31" t="s">
        <v>17</v>
      </c>
      <c r="D95" s="32">
        <v>8107983</v>
      </c>
      <c r="E95" s="33">
        <v>43012</v>
      </c>
      <c r="F95" s="32" t="s">
        <v>315</v>
      </c>
      <c r="G95" s="32"/>
      <c r="H95" s="32">
        <v>2</v>
      </c>
      <c r="I95" s="32"/>
      <c r="J95" s="32" t="s">
        <v>93</v>
      </c>
      <c r="K95" s="95" t="s">
        <v>249</v>
      </c>
      <c r="L95" s="37">
        <v>43016</v>
      </c>
      <c r="M95" s="33">
        <v>43016</v>
      </c>
      <c r="N95" s="32">
        <f t="shared" si="10"/>
        <v>4</v>
      </c>
      <c r="O95" s="33">
        <v>43015</v>
      </c>
      <c r="P95" s="32">
        <v>11103</v>
      </c>
      <c r="Q95" s="32" t="s">
        <v>318</v>
      </c>
      <c r="R95" s="33">
        <v>43015</v>
      </c>
      <c r="S95" s="33">
        <v>43015</v>
      </c>
      <c r="T95" s="38">
        <f t="shared" si="11"/>
        <v>0</v>
      </c>
      <c r="U95" s="38">
        <f t="shared" si="12"/>
        <v>0</v>
      </c>
      <c r="V95" s="33">
        <v>43015</v>
      </c>
      <c r="W95" s="33">
        <v>43018</v>
      </c>
      <c r="X95" s="33">
        <v>43019</v>
      </c>
      <c r="Y95" s="38">
        <f t="shared" si="13"/>
        <v>4</v>
      </c>
      <c r="Z95" s="32"/>
      <c r="AA95" s="32" t="s">
        <v>110</v>
      </c>
      <c r="AB95" s="45" t="s">
        <v>5</v>
      </c>
      <c r="AC95" s="32"/>
      <c r="AD95" s="32"/>
      <c r="AE95" s="32"/>
      <c r="AF95" s="32"/>
      <c r="AG95" s="32"/>
      <c r="AH95" s="32" t="s">
        <v>142</v>
      </c>
      <c r="AI95" s="32" t="s">
        <v>142</v>
      </c>
      <c r="AJ95" s="92"/>
    </row>
    <row r="96" spans="1:36">
      <c r="A96" s="34">
        <v>93</v>
      </c>
      <c r="B96" s="34" t="s">
        <v>319</v>
      </c>
      <c r="C96" s="31" t="s">
        <v>17</v>
      </c>
      <c r="D96" s="34">
        <v>8107973</v>
      </c>
      <c r="E96" s="35">
        <v>43015</v>
      </c>
      <c r="F96" s="34" t="s">
        <v>341</v>
      </c>
      <c r="G96" s="34"/>
      <c r="H96" s="34">
        <v>2</v>
      </c>
      <c r="I96" s="34"/>
      <c r="J96" s="34" t="s">
        <v>93</v>
      </c>
      <c r="K96" s="96" t="s">
        <v>324</v>
      </c>
      <c r="L96" s="43">
        <v>43018</v>
      </c>
      <c r="M96" s="35">
        <v>43018</v>
      </c>
      <c r="N96" s="34">
        <f t="shared" ref="N96:N133" si="14">L96-E96</f>
        <v>3</v>
      </c>
      <c r="O96" s="35">
        <v>43017</v>
      </c>
      <c r="P96" s="34">
        <v>11179</v>
      </c>
      <c r="Q96" s="34" t="s">
        <v>344</v>
      </c>
      <c r="R96" s="35">
        <v>43017</v>
      </c>
      <c r="S96" s="35">
        <v>43018</v>
      </c>
      <c r="T96" s="38">
        <f t="shared" ref="T96:T120" si="15">R96-O96</f>
        <v>0</v>
      </c>
      <c r="U96" s="38">
        <f t="shared" ref="U96:U120" si="16">S96-R96</f>
        <v>1</v>
      </c>
      <c r="V96" s="35">
        <v>43018</v>
      </c>
      <c r="W96" s="35">
        <v>43019</v>
      </c>
      <c r="X96" s="33">
        <v>43019</v>
      </c>
      <c r="Y96" s="38">
        <f t="shared" ref="Y96:Y120" si="17">X96-V96</f>
        <v>1</v>
      </c>
      <c r="Z96" s="34"/>
      <c r="AA96" s="32" t="s">
        <v>110</v>
      </c>
      <c r="AB96" s="45" t="s">
        <v>5</v>
      </c>
      <c r="AC96" s="34"/>
      <c r="AD96" s="34"/>
      <c r="AE96" s="34"/>
      <c r="AF96" s="34"/>
      <c r="AG96" s="34"/>
      <c r="AH96" s="32" t="s">
        <v>142</v>
      </c>
      <c r="AI96" s="32" t="s">
        <v>142</v>
      </c>
      <c r="AJ96" s="115"/>
    </row>
    <row r="97" spans="1:36">
      <c r="A97" s="34">
        <v>94</v>
      </c>
      <c r="B97" s="34" t="s">
        <v>320</v>
      </c>
      <c r="C97" s="47" t="s">
        <v>17</v>
      </c>
      <c r="D97" s="34">
        <v>8107974</v>
      </c>
      <c r="E97" s="35">
        <v>43015</v>
      </c>
      <c r="F97" s="34" t="s">
        <v>354</v>
      </c>
      <c r="G97" s="34"/>
      <c r="H97" s="34">
        <v>3</v>
      </c>
      <c r="I97" s="34"/>
      <c r="J97" s="34" t="s">
        <v>93</v>
      </c>
      <c r="K97" s="96" t="s">
        <v>293</v>
      </c>
      <c r="L97" s="43">
        <v>43018</v>
      </c>
      <c r="M97" s="35">
        <v>43019</v>
      </c>
      <c r="N97" s="34">
        <f t="shared" si="14"/>
        <v>3</v>
      </c>
      <c r="O97" s="35">
        <v>43018</v>
      </c>
      <c r="P97" s="34">
        <v>11228</v>
      </c>
      <c r="Q97" s="34" t="s">
        <v>361</v>
      </c>
      <c r="R97" s="35">
        <v>43018</v>
      </c>
      <c r="S97" s="35">
        <v>43019</v>
      </c>
      <c r="T97" s="49">
        <f t="shared" si="15"/>
        <v>0</v>
      </c>
      <c r="U97" s="49">
        <f t="shared" si="16"/>
        <v>1</v>
      </c>
      <c r="V97" s="35">
        <v>43019</v>
      </c>
      <c r="W97" s="35">
        <v>43020</v>
      </c>
      <c r="X97" s="35">
        <v>43022</v>
      </c>
      <c r="Y97" s="49">
        <f t="shared" si="17"/>
        <v>3</v>
      </c>
      <c r="Z97" s="34"/>
      <c r="AA97" s="34" t="s">
        <v>110</v>
      </c>
      <c r="AB97" s="51" t="s">
        <v>5</v>
      </c>
      <c r="AC97" s="34"/>
      <c r="AD97" s="34"/>
      <c r="AE97" s="34"/>
      <c r="AF97" s="34"/>
      <c r="AG97" s="34"/>
      <c r="AH97" s="34" t="s">
        <v>142</v>
      </c>
      <c r="AI97" s="34" t="s">
        <v>142</v>
      </c>
      <c r="AJ97" s="115"/>
    </row>
    <row r="98" spans="1:36">
      <c r="A98" s="34">
        <v>95</v>
      </c>
      <c r="B98" s="34" t="s">
        <v>321</v>
      </c>
      <c r="C98" s="31" t="s">
        <v>17</v>
      </c>
      <c r="D98" s="76">
        <v>8107976</v>
      </c>
      <c r="E98" s="35">
        <v>43015</v>
      </c>
      <c r="F98" s="76" t="s">
        <v>333</v>
      </c>
      <c r="G98" s="35"/>
      <c r="H98" s="34">
        <v>2</v>
      </c>
      <c r="I98" s="34"/>
      <c r="J98" s="34" t="s">
        <v>93</v>
      </c>
      <c r="K98" s="96" t="s">
        <v>293</v>
      </c>
      <c r="L98" s="43">
        <v>43018</v>
      </c>
      <c r="M98" s="35">
        <v>43019</v>
      </c>
      <c r="N98" s="34">
        <f t="shared" si="14"/>
        <v>3</v>
      </c>
      <c r="O98" s="35">
        <v>43017</v>
      </c>
      <c r="P98" s="34">
        <v>11180</v>
      </c>
      <c r="Q98" s="34" t="s">
        <v>345</v>
      </c>
      <c r="R98" s="35">
        <v>43017</v>
      </c>
      <c r="S98" s="35">
        <v>43018</v>
      </c>
      <c r="T98" s="38">
        <f t="shared" si="15"/>
        <v>0</v>
      </c>
      <c r="U98" s="38">
        <f t="shared" si="16"/>
        <v>1</v>
      </c>
      <c r="V98" s="35">
        <v>43018</v>
      </c>
      <c r="W98" s="35">
        <v>43019</v>
      </c>
      <c r="X98" s="33">
        <v>43019</v>
      </c>
      <c r="Y98" s="38">
        <f t="shared" si="17"/>
        <v>1</v>
      </c>
      <c r="Z98" s="34"/>
      <c r="AA98" s="32" t="s">
        <v>110</v>
      </c>
      <c r="AB98" s="45" t="s">
        <v>5</v>
      </c>
      <c r="AC98" s="34"/>
      <c r="AD98" s="34"/>
      <c r="AE98" s="34"/>
      <c r="AF98" s="34"/>
      <c r="AG98" s="34"/>
      <c r="AH98" s="32" t="s">
        <v>142</v>
      </c>
      <c r="AI98" s="32" t="s">
        <v>142</v>
      </c>
      <c r="AJ98" s="115"/>
    </row>
    <row r="99" spans="1:36">
      <c r="A99" s="34">
        <v>96</v>
      </c>
      <c r="B99" s="34" t="s">
        <v>322</v>
      </c>
      <c r="C99" s="31" t="s">
        <v>17</v>
      </c>
      <c r="D99" s="34">
        <v>8107977</v>
      </c>
      <c r="E99" s="35">
        <v>43015</v>
      </c>
      <c r="F99" s="34" t="s">
        <v>334</v>
      </c>
      <c r="G99" s="34"/>
      <c r="H99" s="34">
        <v>2</v>
      </c>
      <c r="I99" s="34"/>
      <c r="J99" s="34" t="s">
        <v>93</v>
      </c>
      <c r="K99" s="96" t="s">
        <v>293</v>
      </c>
      <c r="L99" s="43">
        <v>43018</v>
      </c>
      <c r="M99" s="35">
        <v>43019</v>
      </c>
      <c r="N99" s="34">
        <f t="shared" si="14"/>
        <v>3</v>
      </c>
      <c r="O99" s="35">
        <v>43017</v>
      </c>
      <c r="P99" s="34">
        <v>11181</v>
      </c>
      <c r="Q99" s="34" t="s">
        <v>346</v>
      </c>
      <c r="R99" s="35">
        <v>43017</v>
      </c>
      <c r="S99" s="35">
        <v>43018</v>
      </c>
      <c r="T99" s="38">
        <f t="shared" si="15"/>
        <v>0</v>
      </c>
      <c r="U99" s="38">
        <f t="shared" si="16"/>
        <v>1</v>
      </c>
      <c r="V99" s="35">
        <v>43018</v>
      </c>
      <c r="W99" s="35">
        <v>43019</v>
      </c>
      <c r="X99" s="33">
        <v>43019</v>
      </c>
      <c r="Y99" s="38">
        <f t="shared" si="17"/>
        <v>1</v>
      </c>
      <c r="Z99" s="34"/>
      <c r="AA99" s="32" t="s">
        <v>110</v>
      </c>
      <c r="AB99" s="45" t="s">
        <v>5</v>
      </c>
      <c r="AC99" s="34"/>
      <c r="AD99" s="34"/>
      <c r="AE99" s="34"/>
      <c r="AF99" s="34"/>
      <c r="AG99" s="34"/>
      <c r="AH99" s="32" t="s">
        <v>142</v>
      </c>
      <c r="AI99" s="32" t="s">
        <v>142</v>
      </c>
      <c r="AJ99" s="115"/>
    </row>
    <row r="100" spans="1:36">
      <c r="A100" s="34">
        <v>97</v>
      </c>
      <c r="B100" s="34" t="s">
        <v>323</v>
      </c>
      <c r="C100" s="31" t="s">
        <v>17</v>
      </c>
      <c r="D100" s="34">
        <v>8107978</v>
      </c>
      <c r="E100" s="35">
        <v>43015</v>
      </c>
      <c r="F100" s="34" t="s">
        <v>325</v>
      </c>
      <c r="G100" s="34"/>
      <c r="H100" s="34">
        <v>2</v>
      </c>
      <c r="I100" s="34"/>
      <c r="J100" s="34" t="s">
        <v>93</v>
      </c>
      <c r="K100" s="96" t="s">
        <v>293</v>
      </c>
      <c r="L100" s="43">
        <v>43018</v>
      </c>
      <c r="M100" s="35">
        <v>43019</v>
      </c>
      <c r="N100" s="34">
        <f t="shared" si="14"/>
        <v>3</v>
      </c>
      <c r="O100" s="35">
        <v>43016</v>
      </c>
      <c r="P100" s="34">
        <v>11147</v>
      </c>
      <c r="Q100" s="34" t="s">
        <v>338</v>
      </c>
      <c r="R100" s="35">
        <v>43017</v>
      </c>
      <c r="S100" s="35">
        <v>43018</v>
      </c>
      <c r="T100" s="38">
        <f t="shared" si="15"/>
        <v>1</v>
      </c>
      <c r="U100" s="38">
        <f t="shared" si="16"/>
        <v>1</v>
      </c>
      <c r="V100" s="35">
        <v>43018</v>
      </c>
      <c r="W100" s="35">
        <v>43019</v>
      </c>
      <c r="X100" s="33">
        <v>43019</v>
      </c>
      <c r="Y100" s="38">
        <f t="shared" si="17"/>
        <v>1</v>
      </c>
      <c r="Z100" s="34"/>
      <c r="AA100" s="32" t="s">
        <v>110</v>
      </c>
      <c r="AB100" s="45" t="s">
        <v>5</v>
      </c>
      <c r="AC100" s="34"/>
      <c r="AD100" s="34"/>
      <c r="AE100" s="34"/>
      <c r="AF100" s="34"/>
      <c r="AG100" s="34"/>
      <c r="AH100" s="32" t="s">
        <v>142</v>
      </c>
      <c r="AI100" s="32" t="s">
        <v>142</v>
      </c>
      <c r="AJ100" s="115"/>
    </row>
    <row r="101" spans="1:36">
      <c r="A101" s="34">
        <v>98</v>
      </c>
      <c r="B101" s="34" t="s">
        <v>326</v>
      </c>
      <c r="C101" s="31" t="s">
        <v>17</v>
      </c>
      <c r="D101" s="34">
        <v>8107980</v>
      </c>
      <c r="E101" s="35">
        <v>43016</v>
      </c>
      <c r="F101" s="34" t="s">
        <v>336</v>
      </c>
      <c r="G101" s="34"/>
      <c r="H101" s="34">
        <v>2</v>
      </c>
      <c r="I101" s="34"/>
      <c r="J101" s="34" t="s">
        <v>93</v>
      </c>
      <c r="K101" s="96" t="s">
        <v>293</v>
      </c>
      <c r="L101" s="43">
        <v>43018</v>
      </c>
      <c r="M101" s="35">
        <v>43019</v>
      </c>
      <c r="N101" s="34">
        <f t="shared" si="14"/>
        <v>2</v>
      </c>
      <c r="O101" s="35">
        <v>43017</v>
      </c>
      <c r="P101" s="34">
        <v>11182</v>
      </c>
      <c r="Q101" s="34" t="s">
        <v>347</v>
      </c>
      <c r="R101" s="35">
        <v>43017</v>
      </c>
      <c r="S101" s="35">
        <v>43018</v>
      </c>
      <c r="T101" s="38">
        <f t="shared" si="15"/>
        <v>0</v>
      </c>
      <c r="U101" s="38">
        <f t="shared" si="16"/>
        <v>1</v>
      </c>
      <c r="V101" s="35">
        <v>43018</v>
      </c>
      <c r="W101" s="35">
        <v>43019</v>
      </c>
      <c r="X101" s="33">
        <v>43019</v>
      </c>
      <c r="Y101" s="38">
        <f t="shared" si="17"/>
        <v>1</v>
      </c>
      <c r="Z101" s="34"/>
      <c r="AA101" s="32" t="s">
        <v>110</v>
      </c>
      <c r="AB101" s="45" t="s">
        <v>5</v>
      </c>
      <c r="AC101" s="34"/>
      <c r="AD101" s="34"/>
      <c r="AE101" s="34"/>
      <c r="AF101" s="34"/>
      <c r="AG101" s="34"/>
      <c r="AH101" s="32" t="s">
        <v>142</v>
      </c>
      <c r="AI101" s="32" t="s">
        <v>142</v>
      </c>
      <c r="AJ101" s="115"/>
    </row>
    <row r="102" spans="1:36" s="117" customFormat="1">
      <c r="A102" s="32">
        <v>99</v>
      </c>
      <c r="B102" s="32" t="s">
        <v>327</v>
      </c>
      <c r="C102" s="31" t="s">
        <v>17</v>
      </c>
      <c r="D102" s="32">
        <v>8107981</v>
      </c>
      <c r="E102" s="33">
        <v>43016</v>
      </c>
      <c r="F102" s="32" t="s">
        <v>343</v>
      </c>
      <c r="G102" s="32"/>
      <c r="H102" s="32">
        <v>2</v>
      </c>
      <c r="I102" s="32"/>
      <c r="J102" s="32" t="s">
        <v>93</v>
      </c>
      <c r="K102" s="95" t="s">
        <v>293</v>
      </c>
      <c r="L102" s="37">
        <v>43018</v>
      </c>
      <c r="M102" s="33">
        <v>43029</v>
      </c>
      <c r="N102" s="32">
        <f t="shared" si="14"/>
        <v>2</v>
      </c>
      <c r="O102" s="33">
        <v>43029</v>
      </c>
      <c r="P102" s="32">
        <v>11211</v>
      </c>
      <c r="Q102" s="32" t="s">
        <v>356</v>
      </c>
      <c r="R102" s="33">
        <v>43018</v>
      </c>
      <c r="S102" s="33">
        <v>43022</v>
      </c>
      <c r="T102" s="38">
        <f t="shared" si="15"/>
        <v>-11</v>
      </c>
      <c r="U102" s="38">
        <f t="shared" si="16"/>
        <v>4</v>
      </c>
      <c r="V102" s="33">
        <v>43022</v>
      </c>
      <c r="W102" s="35">
        <v>43023</v>
      </c>
      <c r="X102" s="33">
        <v>43023</v>
      </c>
      <c r="Y102" s="38">
        <f t="shared" si="17"/>
        <v>1</v>
      </c>
      <c r="Z102" s="32"/>
      <c r="AA102" s="32" t="s">
        <v>110</v>
      </c>
      <c r="AB102" s="45" t="s">
        <v>5</v>
      </c>
      <c r="AC102" s="32"/>
      <c r="AD102" s="32"/>
      <c r="AE102" s="32"/>
      <c r="AF102" s="32"/>
      <c r="AG102" s="32"/>
      <c r="AH102" s="32" t="s">
        <v>142</v>
      </c>
      <c r="AI102" s="34" t="s">
        <v>142</v>
      </c>
      <c r="AJ102" s="92"/>
    </row>
    <row r="103" spans="1:36">
      <c r="A103" s="34">
        <v>100</v>
      </c>
      <c r="B103" s="34" t="s">
        <v>328</v>
      </c>
      <c r="C103" s="31" t="s">
        <v>17</v>
      </c>
      <c r="D103" s="34">
        <v>8107982</v>
      </c>
      <c r="E103" s="35">
        <v>43016</v>
      </c>
      <c r="F103" s="34" t="s">
        <v>337</v>
      </c>
      <c r="G103" s="34"/>
      <c r="H103" s="34">
        <v>2</v>
      </c>
      <c r="I103" s="34"/>
      <c r="J103" s="34" t="s">
        <v>93</v>
      </c>
      <c r="K103" s="96" t="s">
        <v>293</v>
      </c>
      <c r="L103" s="43">
        <v>43018</v>
      </c>
      <c r="M103" s="35">
        <v>43019</v>
      </c>
      <c r="N103" s="34">
        <f t="shared" si="14"/>
        <v>2</v>
      </c>
      <c r="O103" s="35">
        <v>43017</v>
      </c>
      <c r="P103" s="34">
        <v>11183</v>
      </c>
      <c r="Q103" s="34" t="s">
        <v>348</v>
      </c>
      <c r="R103" s="35">
        <v>43017</v>
      </c>
      <c r="S103" s="35">
        <v>43018</v>
      </c>
      <c r="T103" s="38">
        <f t="shared" si="15"/>
        <v>0</v>
      </c>
      <c r="U103" s="38">
        <f t="shared" si="16"/>
        <v>1</v>
      </c>
      <c r="V103" s="35">
        <v>43018</v>
      </c>
      <c r="W103" s="35">
        <v>43019</v>
      </c>
      <c r="X103" s="33">
        <v>43019</v>
      </c>
      <c r="Y103" s="38">
        <f t="shared" si="17"/>
        <v>1</v>
      </c>
      <c r="Z103" s="34"/>
      <c r="AA103" s="32" t="s">
        <v>110</v>
      </c>
      <c r="AB103" s="45" t="s">
        <v>5</v>
      </c>
      <c r="AC103" s="34"/>
      <c r="AD103" s="34"/>
      <c r="AE103" s="34"/>
      <c r="AF103" s="34"/>
      <c r="AG103" s="34"/>
      <c r="AH103" s="32" t="s">
        <v>142</v>
      </c>
      <c r="AI103" s="32" t="s">
        <v>142</v>
      </c>
      <c r="AJ103" s="115"/>
    </row>
    <row r="104" spans="1:36">
      <c r="A104" s="34">
        <v>101</v>
      </c>
      <c r="B104" s="34" t="s">
        <v>329</v>
      </c>
      <c r="C104" s="31" t="s">
        <v>17</v>
      </c>
      <c r="D104" s="34">
        <v>8107984</v>
      </c>
      <c r="E104" s="35">
        <v>43016</v>
      </c>
      <c r="F104" s="34" t="s">
        <v>335</v>
      </c>
      <c r="G104" s="34"/>
      <c r="H104" s="34">
        <v>2</v>
      </c>
      <c r="I104" s="34"/>
      <c r="J104" s="34" t="s">
        <v>93</v>
      </c>
      <c r="K104" s="96" t="s">
        <v>293</v>
      </c>
      <c r="L104" s="43">
        <v>43018</v>
      </c>
      <c r="M104" s="35">
        <v>43019</v>
      </c>
      <c r="N104" s="34">
        <f t="shared" si="14"/>
        <v>2</v>
      </c>
      <c r="O104" s="35">
        <v>43017</v>
      </c>
      <c r="P104" s="34">
        <v>11184</v>
      </c>
      <c r="Q104" s="34" t="s">
        <v>349</v>
      </c>
      <c r="R104" s="35">
        <v>43017</v>
      </c>
      <c r="S104" s="35">
        <v>43018</v>
      </c>
      <c r="T104" s="38">
        <f t="shared" si="15"/>
        <v>0</v>
      </c>
      <c r="U104" s="38">
        <f t="shared" si="16"/>
        <v>1</v>
      </c>
      <c r="V104" s="35">
        <v>43018</v>
      </c>
      <c r="W104" s="35">
        <v>43019</v>
      </c>
      <c r="X104" s="33">
        <v>43019</v>
      </c>
      <c r="Y104" s="38">
        <f t="shared" si="17"/>
        <v>1</v>
      </c>
      <c r="Z104" s="34"/>
      <c r="AA104" s="32" t="s">
        <v>110</v>
      </c>
      <c r="AB104" s="45" t="s">
        <v>5</v>
      </c>
      <c r="AC104" s="34"/>
      <c r="AD104" s="34"/>
      <c r="AE104" s="34"/>
      <c r="AF104" s="34"/>
      <c r="AG104" s="34"/>
      <c r="AH104" s="32" t="s">
        <v>142</v>
      </c>
      <c r="AI104" s="32" t="s">
        <v>142</v>
      </c>
      <c r="AJ104" s="115"/>
    </row>
    <row r="105" spans="1:36">
      <c r="A105" s="34">
        <v>102</v>
      </c>
      <c r="B105" s="34" t="s">
        <v>330</v>
      </c>
      <c r="C105" s="47" t="s">
        <v>17</v>
      </c>
      <c r="D105" s="34">
        <v>8107989</v>
      </c>
      <c r="E105" s="35">
        <v>43016</v>
      </c>
      <c r="F105" s="34" t="s">
        <v>355</v>
      </c>
      <c r="G105" s="34"/>
      <c r="H105" s="34">
        <v>4</v>
      </c>
      <c r="I105" s="34"/>
      <c r="J105" s="34" t="s">
        <v>93</v>
      </c>
      <c r="K105" s="96" t="s">
        <v>249</v>
      </c>
      <c r="L105" s="43">
        <v>43016</v>
      </c>
      <c r="M105" s="35">
        <v>43023</v>
      </c>
      <c r="N105" s="34">
        <f t="shared" si="14"/>
        <v>0</v>
      </c>
      <c r="O105" s="35">
        <v>43018</v>
      </c>
      <c r="P105" s="34">
        <v>11222</v>
      </c>
      <c r="Q105" s="34" t="s">
        <v>362</v>
      </c>
      <c r="R105" s="35">
        <v>43018</v>
      </c>
      <c r="S105" s="35">
        <v>43019</v>
      </c>
      <c r="T105" s="49">
        <f t="shared" si="15"/>
        <v>0</v>
      </c>
      <c r="U105" s="49">
        <f t="shared" si="16"/>
        <v>1</v>
      </c>
      <c r="V105" s="35">
        <v>43019</v>
      </c>
      <c r="W105" s="35">
        <v>43020</v>
      </c>
      <c r="X105" s="35">
        <v>43022</v>
      </c>
      <c r="Y105" s="49">
        <f t="shared" si="17"/>
        <v>3</v>
      </c>
      <c r="Z105" s="34"/>
      <c r="AA105" s="34" t="s">
        <v>110</v>
      </c>
      <c r="AB105" s="51" t="s">
        <v>5</v>
      </c>
      <c r="AC105" s="34"/>
      <c r="AD105" s="34"/>
      <c r="AE105" s="34"/>
      <c r="AF105" s="34"/>
      <c r="AG105" s="34"/>
      <c r="AH105" s="34" t="s">
        <v>142</v>
      </c>
      <c r="AI105" s="34" t="s">
        <v>142</v>
      </c>
      <c r="AJ105" s="115"/>
    </row>
    <row r="106" spans="1:36">
      <c r="A106" s="34">
        <v>103</v>
      </c>
      <c r="B106" s="34" t="s">
        <v>331</v>
      </c>
      <c r="C106" s="31" t="s">
        <v>17</v>
      </c>
      <c r="D106" s="34">
        <v>8107997</v>
      </c>
      <c r="E106" s="35">
        <v>43016</v>
      </c>
      <c r="F106" s="34" t="s">
        <v>350</v>
      </c>
      <c r="G106" s="34"/>
      <c r="H106" s="34">
        <v>7</v>
      </c>
      <c r="I106" s="34"/>
      <c r="J106" s="34" t="s">
        <v>93</v>
      </c>
      <c r="K106" s="96" t="s">
        <v>332</v>
      </c>
      <c r="L106" s="43">
        <v>43023</v>
      </c>
      <c r="M106" s="35">
        <v>43023</v>
      </c>
      <c r="N106" s="34">
        <f t="shared" si="14"/>
        <v>7</v>
      </c>
      <c r="O106" s="35">
        <v>43017</v>
      </c>
      <c r="P106" s="34">
        <v>11186</v>
      </c>
      <c r="Q106" s="34" t="s">
        <v>351</v>
      </c>
      <c r="R106" s="35">
        <v>43017</v>
      </c>
      <c r="S106" s="35">
        <v>43018</v>
      </c>
      <c r="T106" s="38">
        <f t="shared" si="15"/>
        <v>0</v>
      </c>
      <c r="U106" s="38">
        <f t="shared" si="16"/>
        <v>1</v>
      </c>
      <c r="V106" s="35">
        <v>43018</v>
      </c>
      <c r="W106" s="35">
        <v>43019</v>
      </c>
      <c r="X106" s="33">
        <v>43019</v>
      </c>
      <c r="Y106" s="38">
        <f t="shared" si="17"/>
        <v>1</v>
      </c>
      <c r="Z106" s="34"/>
      <c r="AA106" s="32" t="s">
        <v>110</v>
      </c>
      <c r="AB106" s="45" t="s">
        <v>5</v>
      </c>
      <c r="AC106" s="34"/>
      <c r="AD106" s="34"/>
      <c r="AE106" s="34"/>
      <c r="AF106" s="34"/>
      <c r="AG106" s="34"/>
      <c r="AH106" s="32" t="s">
        <v>142</v>
      </c>
      <c r="AI106" s="32" t="s">
        <v>142</v>
      </c>
      <c r="AJ106" s="115"/>
    </row>
    <row r="107" spans="1:36">
      <c r="A107" s="34">
        <v>104</v>
      </c>
      <c r="B107" s="34" t="s">
        <v>339</v>
      </c>
      <c r="C107" s="31" t="s">
        <v>17</v>
      </c>
      <c r="D107" s="34">
        <v>8107985</v>
      </c>
      <c r="E107" s="35">
        <v>43017</v>
      </c>
      <c r="F107" s="34" t="s">
        <v>352</v>
      </c>
      <c r="G107" s="34"/>
      <c r="H107" s="34">
        <v>1</v>
      </c>
      <c r="I107" s="34"/>
      <c r="J107" s="34" t="s">
        <v>93</v>
      </c>
      <c r="K107" s="96" t="s">
        <v>332</v>
      </c>
      <c r="L107" s="43">
        <v>43023</v>
      </c>
      <c r="M107" s="35">
        <v>43023</v>
      </c>
      <c r="N107" s="34">
        <f t="shared" si="14"/>
        <v>6</v>
      </c>
      <c r="O107" s="35">
        <v>43017</v>
      </c>
      <c r="P107" s="34">
        <v>11187</v>
      </c>
      <c r="Q107" s="34" t="s">
        <v>353</v>
      </c>
      <c r="R107" s="35">
        <v>43017</v>
      </c>
      <c r="S107" s="35">
        <v>43018</v>
      </c>
      <c r="T107" s="38">
        <f t="shared" si="15"/>
        <v>0</v>
      </c>
      <c r="U107" s="38">
        <f t="shared" si="16"/>
        <v>1</v>
      </c>
      <c r="V107" s="35">
        <v>43018</v>
      </c>
      <c r="W107" s="35">
        <v>43019</v>
      </c>
      <c r="X107" s="33">
        <v>43019</v>
      </c>
      <c r="Y107" s="38">
        <f t="shared" si="17"/>
        <v>1</v>
      </c>
      <c r="Z107" s="34"/>
      <c r="AA107" s="32" t="s">
        <v>110</v>
      </c>
      <c r="AB107" s="45" t="s">
        <v>5</v>
      </c>
      <c r="AC107" s="34"/>
      <c r="AD107" s="34"/>
      <c r="AE107" s="34"/>
      <c r="AF107" s="34"/>
      <c r="AG107" s="34"/>
      <c r="AH107" s="32" t="s">
        <v>142</v>
      </c>
      <c r="AI107" s="32" t="s">
        <v>142</v>
      </c>
      <c r="AJ107" s="115"/>
    </row>
    <row r="108" spans="1:36" s="117" customFormat="1">
      <c r="A108" s="32">
        <v>105</v>
      </c>
      <c r="B108" s="32" t="s">
        <v>340</v>
      </c>
      <c r="C108" s="31" t="s">
        <v>17</v>
      </c>
      <c r="D108" s="32">
        <v>8107988</v>
      </c>
      <c r="E108" s="33">
        <v>43017</v>
      </c>
      <c r="F108" s="32" t="s">
        <v>342</v>
      </c>
      <c r="G108" s="32"/>
      <c r="H108" s="32">
        <v>1</v>
      </c>
      <c r="I108" s="32"/>
      <c r="J108" s="32" t="s">
        <v>93</v>
      </c>
      <c r="K108" s="95" t="s">
        <v>249</v>
      </c>
      <c r="L108" s="37">
        <v>43016</v>
      </c>
      <c r="M108" s="33">
        <v>43029</v>
      </c>
      <c r="N108" s="34">
        <f t="shared" si="14"/>
        <v>-1</v>
      </c>
      <c r="O108" s="33">
        <v>43029</v>
      </c>
      <c r="P108" s="32">
        <v>11212</v>
      </c>
      <c r="Q108" s="32" t="s">
        <v>357</v>
      </c>
      <c r="R108" s="33">
        <v>43018</v>
      </c>
      <c r="S108" s="33">
        <v>43022</v>
      </c>
      <c r="T108" s="38">
        <f t="shared" si="15"/>
        <v>-11</v>
      </c>
      <c r="U108" s="38">
        <f t="shared" si="16"/>
        <v>4</v>
      </c>
      <c r="V108" s="33">
        <v>43022</v>
      </c>
      <c r="W108" s="35">
        <v>43023</v>
      </c>
      <c r="X108" s="33">
        <v>43023</v>
      </c>
      <c r="Y108" s="38">
        <f t="shared" si="17"/>
        <v>1</v>
      </c>
      <c r="Z108" s="32"/>
      <c r="AA108" s="32" t="s">
        <v>110</v>
      </c>
      <c r="AB108" s="45" t="s">
        <v>5</v>
      </c>
      <c r="AC108" s="32"/>
      <c r="AD108" s="32"/>
      <c r="AE108" s="32"/>
      <c r="AF108" s="32"/>
      <c r="AG108" s="32"/>
      <c r="AH108" s="32" t="s">
        <v>142</v>
      </c>
      <c r="AI108" s="34" t="s">
        <v>142</v>
      </c>
      <c r="AJ108" s="92"/>
    </row>
    <row r="109" spans="1:36">
      <c r="A109" s="34">
        <v>106</v>
      </c>
      <c r="B109" s="34" t="s">
        <v>358</v>
      </c>
      <c r="C109" s="31" t="s">
        <v>17</v>
      </c>
      <c r="D109" s="34">
        <v>8108003</v>
      </c>
      <c r="E109" s="35">
        <v>43018</v>
      </c>
      <c r="F109" s="34" t="s">
        <v>366</v>
      </c>
      <c r="G109" s="34"/>
      <c r="H109" s="34">
        <v>2</v>
      </c>
      <c r="I109" s="34"/>
      <c r="J109" s="32" t="s">
        <v>93</v>
      </c>
      <c r="K109" s="96" t="s">
        <v>332</v>
      </c>
      <c r="L109" s="43">
        <v>43023</v>
      </c>
      <c r="M109" s="35">
        <v>43023</v>
      </c>
      <c r="N109" s="34">
        <f t="shared" si="14"/>
        <v>5</v>
      </c>
      <c r="O109" s="35">
        <v>43019</v>
      </c>
      <c r="P109" s="34">
        <v>11249</v>
      </c>
      <c r="Q109" s="34" t="s">
        <v>372</v>
      </c>
      <c r="R109" s="35">
        <v>43019</v>
      </c>
      <c r="S109" s="35">
        <v>43020</v>
      </c>
      <c r="T109" s="38">
        <f t="shared" si="15"/>
        <v>0</v>
      </c>
      <c r="U109" s="38">
        <f t="shared" si="16"/>
        <v>1</v>
      </c>
      <c r="V109" s="35">
        <v>43020</v>
      </c>
      <c r="W109" s="35">
        <v>43022</v>
      </c>
      <c r="X109" s="35">
        <v>43022</v>
      </c>
      <c r="Y109" s="38">
        <f t="shared" si="17"/>
        <v>2</v>
      </c>
      <c r="Z109" s="34"/>
      <c r="AA109" s="32" t="s">
        <v>110</v>
      </c>
      <c r="AB109" s="45" t="s">
        <v>5</v>
      </c>
      <c r="AC109" s="34"/>
      <c r="AD109" s="34"/>
      <c r="AE109" s="34"/>
      <c r="AF109" s="34"/>
      <c r="AG109" s="34"/>
      <c r="AH109" s="32" t="s">
        <v>142</v>
      </c>
      <c r="AI109" s="34" t="s">
        <v>142</v>
      </c>
      <c r="AJ109" s="115"/>
    </row>
    <row r="110" spans="1:36">
      <c r="A110" s="34">
        <v>107</v>
      </c>
      <c r="B110" s="34" t="s">
        <v>359</v>
      </c>
      <c r="C110" s="31" t="s">
        <v>17</v>
      </c>
      <c r="D110" s="34">
        <v>8108004</v>
      </c>
      <c r="E110" s="35">
        <v>43018</v>
      </c>
      <c r="F110" s="34" t="s">
        <v>367</v>
      </c>
      <c r="G110" s="34"/>
      <c r="H110" s="34">
        <v>2</v>
      </c>
      <c r="I110" s="34"/>
      <c r="J110" s="32" t="s">
        <v>93</v>
      </c>
      <c r="K110" s="96" t="s">
        <v>332</v>
      </c>
      <c r="L110" s="43">
        <v>43023</v>
      </c>
      <c r="M110" s="35">
        <v>43023</v>
      </c>
      <c r="N110" s="34">
        <f t="shared" si="14"/>
        <v>5</v>
      </c>
      <c r="O110" s="35">
        <v>43019</v>
      </c>
      <c r="P110" s="34">
        <v>11250</v>
      </c>
      <c r="Q110" s="34" t="s">
        <v>373</v>
      </c>
      <c r="R110" s="35">
        <v>43019</v>
      </c>
      <c r="S110" s="35">
        <v>43020</v>
      </c>
      <c r="T110" s="38">
        <f t="shared" si="15"/>
        <v>0</v>
      </c>
      <c r="U110" s="38">
        <f t="shared" si="16"/>
        <v>1</v>
      </c>
      <c r="V110" s="35">
        <v>43020</v>
      </c>
      <c r="W110" s="35">
        <v>43022</v>
      </c>
      <c r="X110" s="35">
        <v>43022</v>
      </c>
      <c r="Y110" s="38">
        <f t="shared" si="17"/>
        <v>2</v>
      </c>
      <c r="Z110" s="34"/>
      <c r="AA110" s="32" t="s">
        <v>110</v>
      </c>
      <c r="AB110" s="45" t="s">
        <v>5</v>
      </c>
      <c r="AC110" s="34"/>
      <c r="AD110" s="34"/>
      <c r="AE110" s="34"/>
      <c r="AF110" s="34"/>
      <c r="AG110" s="34"/>
      <c r="AH110" s="32" t="s">
        <v>142</v>
      </c>
      <c r="AI110" s="34" t="s">
        <v>142</v>
      </c>
      <c r="AJ110" s="115"/>
    </row>
    <row r="111" spans="1:36">
      <c r="A111" s="34">
        <v>108</v>
      </c>
      <c r="B111" s="34" t="s">
        <v>360</v>
      </c>
      <c r="C111" s="31" t="s">
        <v>17</v>
      </c>
      <c r="D111" s="34">
        <v>8108005</v>
      </c>
      <c r="E111" s="35">
        <v>43018</v>
      </c>
      <c r="F111" s="34" t="s">
        <v>368</v>
      </c>
      <c r="G111" s="34"/>
      <c r="H111" s="34">
        <v>2</v>
      </c>
      <c r="I111" s="34"/>
      <c r="J111" s="32" t="s">
        <v>93</v>
      </c>
      <c r="K111" s="96" t="s">
        <v>332</v>
      </c>
      <c r="L111" s="43">
        <v>43023</v>
      </c>
      <c r="M111" s="35">
        <v>43023</v>
      </c>
      <c r="N111" s="34">
        <f t="shared" si="14"/>
        <v>5</v>
      </c>
      <c r="O111" s="35">
        <v>43019</v>
      </c>
      <c r="P111" s="34">
        <v>11251</v>
      </c>
      <c r="Q111" s="34" t="s">
        <v>374</v>
      </c>
      <c r="R111" s="35">
        <v>43019</v>
      </c>
      <c r="S111" s="35">
        <v>43020</v>
      </c>
      <c r="T111" s="38">
        <f t="shared" si="15"/>
        <v>0</v>
      </c>
      <c r="U111" s="38">
        <f t="shared" si="16"/>
        <v>1</v>
      </c>
      <c r="V111" s="35">
        <v>43020</v>
      </c>
      <c r="W111" s="35">
        <v>43022</v>
      </c>
      <c r="X111" s="35">
        <v>43022</v>
      </c>
      <c r="Y111" s="38">
        <f t="shared" si="17"/>
        <v>2</v>
      </c>
      <c r="Z111" s="34"/>
      <c r="AA111" s="32" t="s">
        <v>110</v>
      </c>
      <c r="AB111" s="45" t="s">
        <v>5</v>
      </c>
      <c r="AC111" s="34"/>
      <c r="AD111" s="34"/>
      <c r="AE111" s="34"/>
      <c r="AF111" s="34"/>
      <c r="AG111" s="34"/>
      <c r="AH111" s="32" t="s">
        <v>142</v>
      </c>
      <c r="AI111" s="34" t="s">
        <v>142</v>
      </c>
      <c r="AJ111" s="115"/>
    </row>
    <row r="112" spans="1:36">
      <c r="A112" s="34">
        <v>109</v>
      </c>
      <c r="B112" s="34" t="s">
        <v>363</v>
      </c>
      <c r="C112" s="31" t="s">
        <v>17</v>
      </c>
      <c r="D112" s="34">
        <v>8107952</v>
      </c>
      <c r="E112" s="35">
        <v>43019</v>
      </c>
      <c r="F112" s="34" t="s">
        <v>369</v>
      </c>
      <c r="G112" s="34"/>
      <c r="H112" s="34">
        <v>1</v>
      </c>
      <c r="I112" s="34"/>
      <c r="J112" s="32" t="s">
        <v>93</v>
      </c>
      <c r="K112" s="96" t="s">
        <v>293</v>
      </c>
      <c r="L112" s="43">
        <v>43018</v>
      </c>
      <c r="M112" s="35">
        <v>43026</v>
      </c>
      <c r="N112" s="34">
        <f t="shared" si="14"/>
        <v>-1</v>
      </c>
      <c r="O112" s="35">
        <v>43019</v>
      </c>
      <c r="P112" s="34">
        <v>11302</v>
      </c>
      <c r="Q112" s="34" t="s">
        <v>376</v>
      </c>
      <c r="R112" s="35">
        <v>43020</v>
      </c>
      <c r="S112" s="35">
        <v>43022</v>
      </c>
      <c r="T112" s="38">
        <f t="shared" si="15"/>
        <v>1</v>
      </c>
      <c r="U112" s="38">
        <f t="shared" si="16"/>
        <v>2</v>
      </c>
      <c r="V112" s="33">
        <v>43022</v>
      </c>
      <c r="W112" s="35">
        <v>43023</v>
      </c>
      <c r="X112" s="33">
        <v>43023</v>
      </c>
      <c r="Y112" s="38">
        <f t="shared" si="17"/>
        <v>1</v>
      </c>
      <c r="Z112" s="34"/>
      <c r="AA112" s="32" t="s">
        <v>110</v>
      </c>
      <c r="AB112" s="45" t="s">
        <v>5</v>
      </c>
      <c r="AC112" s="34"/>
      <c r="AD112" s="34"/>
      <c r="AE112" s="34"/>
      <c r="AF112" s="34"/>
      <c r="AG112" s="34"/>
      <c r="AH112" s="32" t="s">
        <v>142</v>
      </c>
      <c r="AI112" s="34" t="s">
        <v>142</v>
      </c>
      <c r="AJ112" s="115"/>
    </row>
    <row r="113" spans="1:36">
      <c r="A113" s="34">
        <v>110</v>
      </c>
      <c r="B113" s="34" t="s">
        <v>364</v>
      </c>
      <c r="C113" s="31" t="s">
        <v>17</v>
      </c>
      <c r="D113" s="34">
        <v>8107994</v>
      </c>
      <c r="E113" s="35">
        <v>43019</v>
      </c>
      <c r="F113" s="34" t="s">
        <v>370</v>
      </c>
      <c r="G113" s="34"/>
      <c r="H113" s="34">
        <v>11</v>
      </c>
      <c r="I113" s="34"/>
      <c r="J113" s="32" t="s">
        <v>93</v>
      </c>
      <c r="K113" s="96" t="s">
        <v>332</v>
      </c>
      <c r="L113" s="43">
        <v>43023</v>
      </c>
      <c r="M113" s="35">
        <v>43023</v>
      </c>
      <c r="N113" s="34">
        <f t="shared" si="14"/>
        <v>4</v>
      </c>
      <c r="O113" s="35">
        <v>43019</v>
      </c>
      <c r="P113" s="34">
        <v>11252</v>
      </c>
      <c r="Q113" s="34" t="s">
        <v>375</v>
      </c>
      <c r="R113" s="35">
        <v>43019</v>
      </c>
      <c r="S113" s="35">
        <v>43020</v>
      </c>
      <c r="T113" s="38">
        <f t="shared" si="15"/>
        <v>0</v>
      </c>
      <c r="U113" s="38">
        <f t="shared" si="16"/>
        <v>1</v>
      </c>
      <c r="V113" s="35">
        <v>43020</v>
      </c>
      <c r="W113" s="35">
        <v>43023</v>
      </c>
      <c r="X113" s="33">
        <v>43023</v>
      </c>
      <c r="Y113" s="38">
        <f t="shared" si="17"/>
        <v>3</v>
      </c>
      <c r="Z113" s="34"/>
      <c r="AA113" s="32" t="s">
        <v>110</v>
      </c>
      <c r="AB113" s="45" t="s">
        <v>5</v>
      </c>
      <c r="AC113" s="34"/>
      <c r="AD113" s="34"/>
      <c r="AE113" s="34"/>
      <c r="AF113" s="34"/>
      <c r="AG113" s="34"/>
      <c r="AH113" s="32" t="s">
        <v>142</v>
      </c>
      <c r="AI113" s="34" t="s">
        <v>142</v>
      </c>
      <c r="AJ113" s="115"/>
    </row>
    <row r="114" spans="1:36" s="118" customFormat="1">
      <c r="A114" s="32">
        <v>111</v>
      </c>
      <c r="B114" s="32" t="s">
        <v>365</v>
      </c>
      <c r="C114" s="31" t="s">
        <v>17</v>
      </c>
      <c r="D114" s="32">
        <v>8108006</v>
      </c>
      <c r="E114" s="33">
        <v>43019</v>
      </c>
      <c r="F114" s="32" t="s">
        <v>371</v>
      </c>
      <c r="G114" s="32"/>
      <c r="H114" s="32">
        <v>5</v>
      </c>
      <c r="I114" s="32"/>
      <c r="J114" s="32" t="s">
        <v>93</v>
      </c>
      <c r="K114" s="95" t="s">
        <v>332</v>
      </c>
      <c r="L114" s="37">
        <v>43023</v>
      </c>
      <c r="M114" s="33">
        <v>43023</v>
      </c>
      <c r="N114" s="32">
        <f t="shared" si="14"/>
        <v>4</v>
      </c>
      <c r="O114" s="33">
        <v>43019</v>
      </c>
      <c r="P114" s="32">
        <v>11301</v>
      </c>
      <c r="Q114" s="32" t="s">
        <v>377</v>
      </c>
      <c r="R114" s="33">
        <v>43020</v>
      </c>
      <c r="S114" s="33">
        <v>43022</v>
      </c>
      <c r="T114" s="38">
        <f t="shared" si="15"/>
        <v>1</v>
      </c>
      <c r="U114" s="38">
        <f t="shared" si="16"/>
        <v>2</v>
      </c>
      <c r="V114" s="33">
        <v>43022</v>
      </c>
      <c r="W114" s="35">
        <v>43023</v>
      </c>
      <c r="X114" s="33">
        <v>43023</v>
      </c>
      <c r="Y114" s="38">
        <f t="shared" si="17"/>
        <v>1</v>
      </c>
      <c r="Z114" s="32"/>
      <c r="AA114" s="32" t="s">
        <v>110</v>
      </c>
      <c r="AB114" s="45" t="s">
        <v>5</v>
      </c>
      <c r="AC114" s="32"/>
      <c r="AD114" s="32"/>
      <c r="AE114" s="32"/>
      <c r="AF114" s="32"/>
      <c r="AG114" s="32"/>
      <c r="AH114" s="32" t="s">
        <v>142</v>
      </c>
      <c r="AI114" s="34" t="s">
        <v>142</v>
      </c>
      <c r="AJ114" s="92"/>
    </row>
    <row r="115" spans="1:36">
      <c r="A115" s="34">
        <v>112</v>
      </c>
      <c r="B115" s="34" t="s">
        <v>379</v>
      </c>
      <c r="C115" s="47" t="s">
        <v>17</v>
      </c>
      <c r="D115" s="34">
        <v>8108015</v>
      </c>
      <c r="E115" s="35">
        <v>43023</v>
      </c>
      <c r="F115" s="34" t="s">
        <v>385</v>
      </c>
      <c r="G115" s="34"/>
      <c r="H115" s="34">
        <v>4</v>
      </c>
      <c r="I115" s="34"/>
      <c r="J115" s="34" t="s">
        <v>93</v>
      </c>
      <c r="K115" s="96" t="s">
        <v>387</v>
      </c>
      <c r="L115" s="43">
        <v>43031</v>
      </c>
      <c r="M115" s="35">
        <v>43031</v>
      </c>
      <c r="N115" s="34">
        <f t="shared" si="14"/>
        <v>8</v>
      </c>
      <c r="O115" s="35">
        <v>43022</v>
      </c>
      <c r="P115" s="34">
        <v>11591</v>
      </c>
      <c r="Q115" s="34" t="s">
        <v>430</v>
      </c>
      <c r="R115" s="35">
        <v>43027</v>
      </c>
      <c r="S115" s="35">
        <v>43029</v>
      </c>
      <c r="T115" s="49">
        <f t="shared" si="15"/>
        <v>5</v>
      </c>
      <c r="U115" s="49">
        <f t="shared" si="16"/>
        <v>2</v>
      </c>
      <c r="V115" s="35">
        <v>43029</v>
      </c>
      <c r="W115" s="35">
        <v>43030</v>
      </c>
      <c r="X115" s="35">
        <v>43030</v>
      </c>
      <c r="Y115" s="49">
        <f t="shared" si="17"/>
        <v>1</v>
      </c>
      <c r="Z115" s="34"/>
      <c r="AA115" s="34" t="s">
        <v>110</v>
      </c>
      <c r="AB115" s="51" t="s">
        <v>5</v>
      </c>
      <c r="AC115" s="34"/>
      <c r="AD115" s="34"/>
      <c r="AE115" s="34"/>
      <c r="AF115" s="34"/>
      <c r="AG115" s="34"/>
      <c r="AH115" s="34" t="s">
        <v>142</v>
      </c>
      <c r="AI115" s="34" t="s">
        <v>142</v>
      </c>
      <c r="AJ115" s="115"/>
    </row>
    <row r="116" spans="1:36">
      <c r="A116" s="34">
        <v>113</v>
      </c>
      <c r="B116" s="34" t="s">
        <v>380</v>
      </c>
      <c r="C116" s="47" t="s">
        <v>17</v>
      </c>
      <c r="D116" s="34">
        <v>8108016</v>
      </c>
      <c r="E116" s="35">
        <v>43023</v>
      </c>
      <c r="F116" s="34" t="s">
        <v>393</v>
      </c>
      <c r="G116" s="34"/>
      <c r="H116" s="34">
        <v>1</v>
      </c>
      <c r="I116" s="34"/>
      <c r="J116" s="34" t="s">
        <v>93</v>
      </c>
      <c r="K116" s="96" t="s">
        <v>389</v>
      </c>
      <c r="L116" s="43">
        <v>43030</v>
      </c>
      <c r="M116" s="35">
        <v>43033</v>
      </c>
      <c r="N116" s="34">
        <f t="shared" si="14"/>
        <v>7</v>
      </c>
      <c r="O116" s="35">
        <v>43022</v>
      </c>
      <c r="P116" s="34">
        <v>11390</v>
      </c>
      <c r="Q116" s="34" t="s">
        <v>400</v>
      </c>
      <c r="R116" s="35">
        <v>43023</v>
      </c>
      <c r="S116" s="35">
        <v>43024</v>
      </c>
      <c r="T116" s="49">
        <f t="shared" si="15"/>
        <v>1</v>
      </c>
      <c r="U116" s="49">
        <f t="shared" si="16"/>
        <v>1</v>
      </c>
      <c r="V116" s="35">
        <v>43024</v>
      </c>
      <c r="W116" s="35">
        <v>43025</v>
      </c>
      <c r="X116" s="35">
        <v>43025</v>
      </c>
      <c r="Y116" s="49">
        <f t="shared" si="17"/>
        <v>1</v>
      </c>
      <c r="Z116" s="34"/>
      <c r="AA116" s="34" t="s">
        <v>110</v>
      </c>
      <c r="AB116" s="51" t="s">
        <v>5</v>
      </c>
      <c r="AC116" s="34"/>
      <c r="AD116" s="34"/>
      <c r="AE116" s="34"/>
      <c r="AF116" s="34"/>
      <c r="AG116" s="34"/>
      <c r="AH116" s="34" t="s">
        <v>142</v>
      </c>
      <c r="AI116" s="34" t="s">
        <v>142</v>
      </c>
      <c r="AJ116" s="115"/>
    </row>
    <row r="117" spans="1:36" s="117" customFormat="1">
      <c r="A117" s="32">
        <v>114</v>
      </c>
      <c r="B117" s="32" t="s">
        <v>381</v>
      </c>
      <c r="C117" s="31" t="s">
        <v>17</v>
      </c>
      <c r="D117" s="32">
        <v>8108017</v>
      </c>
      <c r="E117" s="33">
        <v>43023</v>
      </c>
      <c r="F117" s="32" t="s">
        <v>392</v>
      </c>
      <c r="G117" s="32"/>
      <c r="H117" s="32">
        <v>2</v>
      </c>
      <c r="I117" s="32"/>
      <c r="J117" s="32" t="s">
        <v>93</v>
      </c>
      <c r="K117" s="95" t="s">
        <v>389</v>
      </c>
      <c r="L117" s="37">
        <v>43030</v>
      </c>
      <c r="M117" s="33">
        <v>43033</v>
      </c>
      <c r="N117" s="32">
        <f t="shared" si="14"/>
        <v>7</v>
      </c>
      <c r="O117" s="33">
        <v>43022</v>
      </c>
      <c r="P117" s="32">
        <v>11409</v>
      </c>
      <c r="Q117" s="32" t="s">
        <v>407</v>
      </c>
      <c r="R117" s="33">
        <v>43024</v>
      </c>
      <c r="S117" s="33">
        <v>43027</v>
      </c>
      <c r="T117" s="38">
        <f t="shared" si="15"/>
        <v>2</v>
      </c>
      <c r="U117" s="38">
        <f t="shared" si="16"/>
        <v>3</v>
      </c>
      <c r="V117" s="33">
        <v>43027</v>
      </c>
      <c r="W117" s="33">
        <v>43029</v>
      </c>
      <c r="X117" s="33">
        <v>43029</v>
      </c>
      <c r="Y117" s="38">
        <f t="shared" si="17"/>
        <v>2</v>
      </c>
      <c r="Z117" s="32"/>
      <c r="AA117" s="32" t="s">
        <v>110</v>
      </c>
      <c r="AB117" s="45" t="s">
        <v>5</v>
      </c>
      <c r="AC117" s="32"/>
      <c r="AD117" s="32"/>
      <c r="AE117" s="32"/>
      <c r="AF117" s="32"/>
      <c r="AG117" s="32"/>
      <c r="AH117" s="32" t="s">
        <v>142</v>
      </c>
      <c r="AI117" s="32" t="s">
        <v>142</v>
      </c>
      <c r="AJ117" s="92"/>
    </row>
    <row r="118" spans="1:36" s="117" customFormat="1">
      <c r="A118" s="32">
        <v>115</v>
      </c>
      <c r="B118" s="32" t="s">
        <v>382</v>
      </c>
      <c r="C118" s="31" t="s">
        <v>17</v>
      </c>
      <c r="D118" s="32">
        <v>8108018</v>
      </c>
      <c r="E118" s="33">
        <v>43023</v>
      </c>
      <c r="F118" s="32" t="s">
        <v>391</v>
      </c>
      <c r="G118" s="32"/>
      <c r="H118" s="32">
        <v>1</v>
      </c>
      <c r="I118" s="32"/>
      <c r="J118" s="32" t="s">
        <v>93</v>
      </c>
      <c r="K118" s="95" t="s">
        <v>389</v>
      </c>
      <c r="L118" s="37">
        <v>43030</v>
      </c>
      <c r="M118" s="33">
        <v>43033</v>
      </c>
      <c r="N118" s="32">
        <f t="shared" si="14"/>
        <v>7</v>
      </c>
      <c r="O118" s="33">
        <v>43022</v>
      </c>
      <c r="P118" s="32">
        <v>11384</v>
      </c>
      <c r="Q118" s="32" t="s">
        <v>397</v>
      </c>
      <c r="R118" s="33">
        <v>43023</v>
      </c>
      <c r="S118" s="33">
        <v>43024</v>
      </c>
      <c r="T118" s="38">
        <f t="shared" si="15"/>
        <v>1</v>
      </c>
      <c r="U118" s="38">
        <f t="shared" si="16"/>
        <v>1</v>
      </c>
      <c r="V118" s="33">
        <v>43024</v>
      </c>
      <c r="W118" s="33">
        <v>43025</v>
      </c>
      <c r="X118" s="33">
        <v>43026</v>
      </c>
      <c r="Y118" s="38">
        <f t="shared" si="17"/>
        <v>2</v>
      </c>
      <c r="Z118" s="32"/>
      <c r="AA118" s="32" t="s">
        <v>110</v>
      </c>
      <c r="AB118" s="45" t="s">
        <v>5</v>
      </c>
      <c r="AC118" s="32"/>
      <c r="AD118" s="32"/>
      <c r="AE118" s="32"/>
      <c r="AF118" s="32"/>
      <c r="AG118" s="32"/>
      <c r="AH118" s="32" t="s">
        <v>142</v>
      </c>
      <c r="AI118" s="32" t="s">
        <v>142</v>
      </c>
      <c r="AJ118" s="92"/>
    </row>
    <row r="119" spans="1:36">
      <c r="A119" s="34">
        <v>116</v>
      </c>
      <c r="B119" s="34" t="s">
        <v>383</v>
      </c>
      <c r="C119" s="47" t="s">
        <v>17</v>
      </c>
      <c r="D119" s="34">
        <v>8108023</v>
      </c>
      <c r="E119" s="35">
        <v>43023</v>
      </c>
      <c r="F119" s="34" t="s">
        <v>390</v>
      </c>
      <c r="G119" s="34"/>
      <c r="H119" s="34">
        <v>4</v>
      </c>
      <c r="I119" s="34"/>
      <c r="J119" s="34" t="s">
        <v>93</v>
      </c>
      <c r="K119" s="96" t="s">
        <v>389</v>
      </c>
      <c r="L119" s="43">
        <v>43030</v>
      </c>
      <c r="M119" s="35">
        <v>43033</v>
      </c>
      <c r="N119" s="34">
        <f t="shared" si="14"/>
        <v>7</v>
      </c>
      <c r="O119" s="35">
        <v>43022</v>
      </c>
      <c r="P119" s="34">
        <v>11385</v>
      </c>
      <c r="Q119" s="34" t="s">
        <v>398</v>
      </c>
      <c r="R119" s="35">
        <v>43023</v>
      </c>
      <c r="S119" s="35">
        <v>43024</v>
      </c>
      <c r="T119" s="49">
        <f t="shared" si="15"/>
        <v>1</v>
      </c>
      <c r="U119" s="49">
        <f t="shared" si="16"/>
        <v>1</v>
      </c>
      <c r="V119" s="35">
        <v>43024</v>
      </c>
      <c r="W119" s="35">
        <v>43025</v>
      </c>
      <c r="X119" s="35">
        <v>43025</v>
      </c>
      <c r="Y119" s="49">
        <f t="shared" si="17"/>
        <v>1</v>
      </c>
      <c r="Z119" s="34"/>
      <c r="AA119" s="34" t="s">
        <v>110</v>
      </c>
      <c r="AB119" s="51" t="s">
        <v>5</v>
      </c>
      <c r="AC119" s="34"/>
      <c r="AD119" s="34"/>
      <c r="AE119" s="34"/>
      <c r="AF119" s="34"/>
      <c r="AG119" s="34"/>
      <c r="AH119" s="34" t="s">
        <v>142</v>
      </c>
      <c r="AI119" s="34" t="s">
        <v>142</v>
      </c>
      <c r="AJ119" s="115"/>
    </row>
    <row r="120" spans="1:36">
      <c r="A120" s="34">
        <v>117</v>
      </c>
      <c r="B120" s="34" t="s">
        <v>384</v>
      </c>
      <c r="C120" s="47" t="s">
        <v>17</v>
      </c>
      <c r="D120" s="34">
        <v>8108024</v>
      </c>
      <c r="E120" s="35">
        <v>43023</v>
      </c>
      <c r="F120" s="34" t="s">
        <v>388</v>
      </c>
      <c r="G120" s="34"/>
      <c r="H120" s="34">
        <v>1</v>
      </c>
      <c r="I120" s="34"/>
      <c r="J120" s="34" t="s">
        <v>93</v>
      </c>
      <c r="K120" s="96" t="s">
        <v>389</v>
      </c>
      <c r="L120" s="43">
        <v>43030</v>
      </c>
      <c r="M120" s="35">
        <v>43033</v>
      </c>
      <c r="N120" s="34">
        <f t="shared" si="14"/>
        <v>7</v>
      </c>
      <c r="O120" s="35">
        <v>43022</v>
      </c>
      <c r="P120" s="34">
        <v>11386</v>
      </c>
      <c r="Q120" s="34" t="s">
        <v>399</v>
      </c>
      <c r="R120" s="35">
        <v>43023</v>
      </c>
      <c r="S120" s="35">
        <v>43024</v>
      </c>
      <c r="T120" s="49">
        <f t="shared" si="15"/>
        <v>1</v>
      </c>
      <c r="U120" s="49">
        <f t="shared" si="16"/>
        <v>1</v>
      </c>
      <c r="V120" s="35">
        <v>43024</v>
      </c>
      <c r="W120" s="35">
        <v>43025</v>
      </c>
      <c r="X120" s="35">
        <v>43025</v>
      </c>
      <c r="Y120" s="49">
        <f t="shared" si="17"/>
        <v>1</v>
      </c>
      <c r="Z120" s="34"/>
      <c r="AA120" s="34" t="s">
        <v>110</v>
      </c>
      <c r="AB120" s="51" t="s">
        <v>5</v>
      </c>
      <c r="AC120" s="34"/>
      <c r="AD120" s="34"/>
      <c r="AE120" s="34"/>
      <c r="AF120" s="34"/>
      <c r="AG120" s="34"/>
      <c r="AH120" s="34" t="s">
        <v>142</v>
      </c>
      <c r="AI120" s="34" t="s">
        <v>142</v>
      </c>
      <c r="AJ120" s="115"/>
    </row>
    <row r="121" spans="1:36" s="120" customFormat="1">
      <c r="A121" s="86">
        <v>118</v>
      </c>
      <c r="B121" s="86" t="s">
        <v>394</v>
      </c>
      <c r="C121" s="88" t="s">
        <v>17</v>
      </c>
      <c r="D121" s="86">
        <v>8108032</v>
      </c>
      <c r="E121" s="87">
        <v>43023</v>
      </c>
      <c r="F121" s="86" t="s">
        <v>405</v>
      </c>
      <c r="G121" s="86"/>
      <c r="H121" s="86">
        <v>4</v>
      </c>
      <c r="I121" s="86"/>
      <c r="J121" s="86" t="s">
        <v>93</v>
      </c>
      <c r="K121" s="98" t="s">
        <v>389</v>
      </c>
      <c r="L121" s="89">
        <v>43030</v>
      </c>
      <c r="M121" s="87">
        <v>43034</v>
      </c>
      <c r="N121" s="86">
        <f t="shared" si="14"/>
        <v>7</v>
      </c>
      <c r="O121" s="87">
        <v>43024</v>
      </c>
      <c r="P121" s="86">
        <v>11472</v>
      </c>
      <c r="Q121" s="86" t="s">
        <v>410</v>
      </c>
      <c r="R121" s="87">
        <v>43025</v>
      </c>
      <c r="S121" s="87">
        <v>43027</v>
      </c>
      <c r="T121" s="90">
        <f t="shared" ref="T121:T125" si="18">R121-O121</f>
        <v>1</v>
      </c>
      <c r="U121" s="90">
        <f t="shared" ref="U121:U125" si="19">S121-R121</f>
        <v>2</v>
      </c>
      <c r="V121" s="87">
        <v>43027</v>
      </c>
      <c r="W121" s="87">
        <v>43029</v>
      </c>
      <c r="X121" s="87">
        <v>43034</v>
      </c>
      <c r="Y121" s="90">
        <f t="shared" ref="Y121:Y125" si="20">X121-V121</f>
        <v>7</v>
      </c>
      <c r="Z121" s="86"/>
      <c r="AA121" s="86" t="s">
        <v>110</v>
      </c>
      <c r="AB121" s="91" t="s">
        <v>5</v>
      </c>
      <c r="AC121" s="86"/>
      <c r="AD121" s="86"/>
      <c r="AE121" s="86"/>
      <c r="AF121" s="86"/>
      <c r="AG121" s="86"/>
      <c r="AH121" s="86" t="s">
        <v>142</v>
      </c>
      <c r="AI121" s="86" t="s">
        <v>142</v>
      </c>
      <c r="AJ121" s="119"/>
    </row>
    <row r="122" spans="1:36">
      <c r="A122" s="34">
        <v>119</v>
      </c>
      <c r="B122" s="34" t="s">
        <v>395</v>
      </c>
      <c r="C122" s="47" t="s">
        <v>17</v>
      </c>
      <c r="D122" s="34">
        <v>8108033</v>
      </c>
      <c r="E122" s="35">
        <v>43023</v>
      </c>
      <c r="F122" s="34" t="s">
        <v>403</v>
      </c>
      <c r="G122" s="34"/>
      <c r="H122" s="34">
        <v>2</v>
      </c>
      <c r="I122" s="34"/>
      <c r="J122" s="34" t="s">
        <v>93</v>
      </c>
      <c r="K122" s="96" t="s">
        <v>389</v>
      </c>
      <c r="L122" s="43">
        <v>43030</v>
      </c>
      <c r="M122" s="35">
        <v>43034</v>
      </c>
      <c r="N122" s="34">
        <f t="shared" si="14"/>
        <v>7</v>
      </c>
      <c r="O122" s="35">
        <v>43024</v>
      </c>
      <c r="P122" s="34">
        <v>11410</v>
      </c>
      <c r="Q122" s="34" t="s">
        <v>406</v>
      </c>
      <c r="R122" s="35">
        <v>43024</v>
      </c>
      <c r="S122" s="33">
        <v>43027</v>
      </c>
      <c r="T122" s="49">
        <f t="shared" si="18"/>
        <v>0</v>
      </c>
      <c r="U122" s="49">
        <f t="shared" si="19"/>
        <v>3</v>
      </c>
      <c r="V122" s="33">
        <v>43027</v>
      </c>
      <c r="W122" s="33">
        <v>43029</v>
      </c>
      <c r="X122" s="35">
        <v>43029</v>
      </c>
      <c r="Y122" s="49">
        <f t="shared" si="20"/>
        <v>2</v>
      </c>
      <c r="Z122" s="34"/>
      <c r="AA122" s="34" t="s">
        <v>110</v>
      </c>
      <c r="AB122" s="51" t="s">
        <v>5</v>
      </c>
      <c r="AC122" s="34"/>
      <c r="AD122" s="34"/>
      <c r="AE122" s="34"/>
      <c r="AF122" s="34"/>
      <c r="AG122" s="34"/>
      <c r="AH122" s="34" t="s">
        <v>142</v>
      </c>
      <c r="AI122" s="32" t="s">
        <v>142</v>
      </c>
      <c r="AJ122" s="115"/>
    </row>
    <row r="123" spans="1:36" s="116" customFormat="1">
      <c r="A123" s="32">
        <v>120</v>
      </c>
      <c r="B123" s="32" t="s">
        <v>396</v>
      </c>
      <c r="C123" s="31" t="s">
        <v>17</v>
      </c>
      <c r="D123" s="32">
        <v>8108034</v>
      </c>
      <c r="E123" s="33">
        <v>43023</v>
      </c>
      <c r="F123" s="32" t="s">
        <v>404</v>
      </c>
      <c r="G123" s="32"/>
      <c r="H123" s="32">
        <v>3</v>
      </c>
      <c r="I123" s="32"/>
      <c r="J123" s="32" t="s">
        <v>93</v>
      </c>
      <c r="K123" s="95" t="s">
        <v>389</v>
      </c>
      <c r="L123" s="37">
        <v>43030</v>
      </c>
      <c r="M123" s="33">
        <v>43034</v>
      </c>
      <c r="N123" s="32">
        <f t="shared" si="14"/>
        <v>7</v>
      </c>
      <c r="O123" s="33">
        <v>43024</v>
      </c>
      <c r="P123" s="32">
        <v>11471</v>
      </c>
      <c r="Q123" s="32" t="s">
        <v>411</v>
      </c>
      <c r="R123" s="33">
        <v>43025</v>
      </c>
      <c r="S123" s="33">
        <v>43027</v>
      </c>
      <c r="T123" s="38">
        <f t="shared" si="18"/>
        <v>1</v>
      </c>
      <c r="U123" s="38">
        <f t="shared" si="19"/>
        <v>2</v>
      </c>
      <c r="V123" s="33">
        <v>43027</v>
      </c>
      <c r="W123" s="33">
        <v>43029</v>
      </c>
      <c r="X123" s="35">
        <v>43029</v>
      </c>
      <c r="Y123" s="38">
        <f t="shared" si="20"/>
        <v>2</v>
      </c>
      <c r="Z123" s="32"/>
      <c r="AA123" s="32" t="s">
        <v>110</v>
      </c>
      <c r="AB123" s="45" t="s">
        <v>5</v>
      </c>
      <c r="AC123" s="32"/>
      <c r="AD123" s="32"/>
      <c r="AE123" s="32"/>
      <c r="AF123" s="32"/>
      <c r="AG123" s="32"/>
      <c r="AH123" s="34" t="s">
        <v>142</v>
      </c>
      <c r="AI123" s="32" t="s">
        <v>142</v>
      </c>
      <c r="AJ123" s="92"/>
    </row>
    <row r="124" spans="1:36">
      <c r="A124" s="34">
        <v>121</v>
      </c>
      <c r="B124" s="34" t="s">
        <v>401</v>
      </c>
      <c r="C124" s="47" t="s">
        <v>17</v>
      </c>
      <c r="D124" s="34">
        <v>8108037</v>
      </c>
      <c r="E124" s="35">
        <v>43024</v>
      </c>
      <c r="F124" s="34" t="s">
        <v>402</v>
      </c>
      <c r="G124" s="34"/>
      <c r="H124" s="34">
        <v>1</v>
      </c>
      <c r="I124" s="34"/>
      <c r="J124" s="34" t="s">
        <v>93</v>
      </c>
      <c r="K124" s="96" t="s">
        <v>389</v>
      </c>
      <c r="L124" s="43">
        <v>43033</v>
      </c>
      <c r="M124" s="35">
        <v>43034</v>
      </c>
      <c r="N124" s="34">
        <f t="shared" si="14"/>
        <v>9</v>
      </c>
      <c r="O124" s="35">
        <v>43024</v>
      </c>
      <c r="P124" s="34">
        <v>11418</v>
      </c>
      <c r="Q124" s="34" t="s">
        <v>409</v>
      </c>
      <c r="R124" s="35">
        <v>43024</v>
      </c>
      <c r="S124" s="33">
        <v>43027</v>
      </c>
      <c r="T124" s="49">
        <f t="shared" si="18"/>
        <v>0</v>
      </c>
      <c r="U124" s="49">
        <f t="shared" si="19"/>
        <v>3</v>
      </c>
      <c r="V124" s="33">
        <v>43027</v>
      </c>
      <c r="W124" s="33">
        <v>43029</v>
      </c>
      <c r="X124" s="35">
        <v>43029</v>
      </c>
      <c r="Y124" s="49">
        <f t="shared" si="20"/>
        <v>2</v>
      </c>
      <c r="Z124" s="34"/>
      <c r="AA124" s="34" t="s">
        <v>110</v>
      </c>
      <c r="AB124" s="51" t="s">
        <v>5</v>
      </c>
      <c r="AC124" s="34"/>
      <c r="AD124" s="34"/>
      <c r="AE124" s="34"/>
      <c r="AF124" s="34"/>
      <c r="AG124" s="34"/>
      <c r="AH124" s="34" t="s">
        <v>142</v>
      </c>
      <c r="AI124" s="32" t="s">
        <v>142</v>
      </c>
      <c r="AJ124" s="115"/>
    </row>
    <row r="125" spans="1:36">
      <c r="A125" s="34">
        <v>122</v>
      </c>
      <c r="B125" s="34" t="s">
        <v>408</v>
      </c>
      <c r="C125" s="31" t="s">
        <v>17</v>
      </c>
      <c r="D125" s="34">
        <v>8107950</v>
      </c>
      <c r="E125" s="35">
        <v>43024</v>
      </c>
      <c r="F125" s="34" t="s">
        <v>412</v>
      </c>
      <c r="G125" s="34"/>
      <c r="H125" s="34">
        <v>20</v>
      </c>
      <c r="I125" s="34"/>
      <c r="J125" s="34" t="s">
        <v>93</v>
      </c>
      <c r="K125" s="96" t="s">
        <v>97</v>
      </c>
      <c r="L125" s="43">
        <v>43032</v>
      </c>
      <c r="M125" s="35">
        <v>43033</v>
      </c>
      <c r="N125" s="34">
        <f t="shared" si="14"/>
        <v>8</v>
      </c>
      <c r="O125" s="35">
        <v>43025</v>
      </c>
      <c r="P125" s="34">
        <v>11487</v>
      </c>
      <c r="Q125" s="34" t="s">
        <v>413</v>
      </c>
      <c r="R125" s="35">
        <v>43025</v>
      </c>
      <c r="S125" s="33">
        <v>43027</v>
      </c>
      <c r="T125" s="49">
        <f t="shared" si="18"/>
        <v>0</v>
      </c>
      <c r="U125" s="49">
        <f t="shared" si="19"/>
        <v>2</v>
      </c>
      <c r="V125" s="33">
        <v>43027</v>
      </c>
      <c r="W125" s="33">
        <v>43029</v>
      </c>
      <c r="X125" s="35">
        <v>43029</v>
      </c>
      <c r="Y125" s="49">
        <f t="shared" si="20"/>
        <v>2</v>
      </c>
      <c r="Z125" s="34"/>
      <c r="AA125" s="34" t="s">
        <v>110</v>
      </c>
      <c r="AB125" s="51" t="s">
        <v>5</v>
      </c>
      <c r="AC125" s="34"/>
      <c r="AD125" s="34"/>
      <c r="AE125" s="34"/>
      <c r="AF125" s="34"/>
      <c r="AG125" s="34"/>
      <c r="AH125" s="34" t="s">
        <v>142</v>
      </c>
      <c r="AI125" s="32" t="s">
        <v>142</v>
      </c>
      <c r="AJ125" s="115"/>
    </row>
    <row r="126" spans="1:36">
      <c r="A126" s="34">
        <v>123</v>
      </c>
      <c r="B126" s="34" t="s">
        <v>415</v>
      </c>
      <c r="C126" s="47" t="s">
        <v>17</v>
      </c>
      <c r="D126" s="34">
        <v>8108043</v>
      </c>
      <c r="E126" s="35">
        <v>43027</v>
      </c>
      <c r="F126" s="34" t="s">
        <v>426</v>
      </c>
      <c r="G126" s="34"/>
      <c r="H126" s="34">
        <v>2</v>
      </c>
      <c r="I126" s="34"/>
      <c r="J126" s="34" t="s">
        <v>93</v>
      </c>
      <c r="K126" s="96" t="s">
        <v>389</v>
      </c>
      <c r="L126" s="43">
        <v>43033</v>
      </c>
      <c r="M126" s="35">
        <v>43033</v>
      </c>
      <c r="N126" s="34">
        <f t="shared" si="14"/>
        <v>6</v>
      </c>
      <c r="O126" s="35">
        <v>43026</v>
      </c>
      <c r="P126" s="34">
        <v>11593</v>
      </c>
      <c r="Q126" s="34" t="s">
        <v>434</v>
      </c>
      <c r="R126" s="35">
        <v>43027</v>
      </c>
      <c r="S126" s="35">
        <v>43029</v>
      </c>
      <c r="T126" s="49">
        <f t="shared" ref="T126:T133" si="21">R126-O126</f>
        <v>1</v>
      </c>
      <c r="U126" s="49">
        <f t="shared" ref="U126:U133" si="22">S126-R126</f>
        <v>2</v>
      </c>
      <c r="V126" s="35">
        <v>43029</v>
      </c>
      <c r="W126" s="35">
        <v>43030</v>
      </c>
      <c r="X126" s="35">
        <v>43030</v>
      </c>
      <c r="Y126" s="49">
        <f t="shared" ref="Y126:Y133" si="23">X126-V126</f>
        <v>1</v>
      </c>
      <c r="Z126" s="34"/>
      <c r="AA126" s="34" t="s">
        <v>110</v>
      </c>
      <c r="AB126" s="51" t="s">
        <v>5</v>
      </c>
      <c r="AC126" s="34"/>
      <c r="AD126" s="34"/>
      <c r="AE126" s="34"/>
      <c r="AF126" s="34"/>
      <c r="AG126" s="34"/>
      <c r="AH126" s="34" t="s">
        <v>142</v>
      </c>
      <c r="AI126" s="34" t="s">
        <v>142</v>
      </c>
      <c r="AJ126" s="115"/>
    </row>
    <row r="127" spans="1:36">
      <c r="A127" s="34">
        <v>124</v>
      </c>
      <c r="B127" s="34" t="s">
        <v>416</v>
      </c>
      <c r="C127" s="47" t="s">
        <v>17</v>
      </c>
      <c r="D127" s="34">
        <v>8108044</v>
      </c>
      <c r="E127" s="35">
        <v>43027</v>
      </c>
      <c r="F127" s="34" t="s">
        <v>427</v>
      </c>
      <c r="G127" s="34"/>
      <c r="H127" s="34">
        <v>4</v>
      </c>
      <c r="I127" s="34"/>
      <c r="J127" s="34" t="s">
        <v>93</v>
      </c>
      <c r="K127" s="96" t="s">
        <v>389</v>
      </c>
      <c r="L127" s="43">
        <v>43033</v>
      </c>
      <c r="M127" s="35">
        <v>43033</v>
      </c>
      <c r="N127" s="34">
        <f t="shared" si="14"/>
        <v>6</v>
      </c>
      <c r="O127" s="35">
        <v>43026</v>
      </c>
      <c r="P127" s="34">
        <v>11595</v>
      </c>
      <c r="Q127" s="34" t="s">
        <v>432</v>
      </c>
      <c r="R127" s="35">
        <v>43027</v>
      </c>
      <c r="S127" s="35">
        <v>43029</v>
      </c>
      <c r="T127" s="49">
        <f t="shared" si="21"/>
        <v>1</v>
      </c>
      <c r="U127" s="49">
        <f t="shared" si="22"/>
        <v>2</v>
      </c>
      <c r="V127" s="35">
        <v>43029</v>
      </c>
      <c r="W127" s="35">
        <v>43030</v>
      </c>
      <c r="X127" s="35">
        <v>43030</v>
      </c>
      <c r="Y127" s="49">
        <f t="shared" si="23"/>
        <v>1</v>
      </c>
      <c r="Z127" s="34"/>
      <c r="AA127" s="34" t="s">
        <v>110</v>
      </c>
      <c r="AB127" s="51" t="s">
        <v>5</v>
      </c>
      <c r="AC127" s="34"/>
      <c r="AD127" s="34"/>
      <c r="AE127" s="34"/>
      <c r="AF127" s="34"/>
      <c r="AG127" s="34"/>
      <c r="AH127" s="34" t="s">
        <v>142</v>
      </c>
      <c r="AI127" s="34" t="s">
        <v>142</v>
      </c>
      <c r="AJ127" s="115"/>
    </row>
    <row r="128" spans="1:36" s="117" customFormat="1">
      <c r="A128" s="32">
        <v>125</v>
      </c>
      <c r="B128" s="32" t="s">
        <v>417</v>
      </c>
      <c r="C128" s="31" t="s">
        <v>17</v>
      </c>
      <c r="D128" s="32">
        <v>8108046</v>
      </c>
      <c r="E128" s="33">
        <v>43027</v>
      </c>
      <c r="F128" s="32" t="s">
        <v>437</v>
      </c>
      <c r="G128" s="32"/>
      <c r="H128" s="32">
        <v>2</v>
      </c>
      <c r="I128" s="32"/>
      <c r="J128" s="32" t="s">
        <v>93</v>
      </c>
      <c r="K128" s="95" t="s">
        <v>420</v>
      </c>
      <c r="L128" s="37">
        <v>43036</v>
      </c>
      <c r="M128" s="33">
        <v>43036</v>
      </c>
      <c r="N128" s="32">
        <f t="shared" si="14"/>
        <v>9</v>
      </c>
      <c r="O128" s="33">
        <v>43029</v>
      </c>
      <c r="P128" s="32">
        <v>11678</v>
      </c>
      <c r="Q128" s="32" t="s">
        <v>442</v>
      </c>
      <c r="R128" s="33">
        <v>43030</v>
      </c>
      <c r="S128" s="33">
        <v>43031</v>
      </c>
      <c r="T128" s="38">
        <f t="shared" ref="T128" si="24">R128-O128</f>
        <v>1</v>
      </c>
      <c r="U128" s="38">
        <f t="shared" ref="U128" si="25">S128-R128</f>
        <v>1</v>
      </c>
      <c r="V128" s="33">
        <v>43031</v>
      </c>
      <c r="W128" s="33">
        <v>43032</v>
      </c>
      <c r="X128" s="33">
        <v>43032</v>
      </c>
      <c r="Y128" s="38">
        <f t="shared" si="23"/>
        <v>1</v>
      </c>
      <c r="Z128" s="32"/>
      <c r="AA128" s="32" t="s">
        <v>110</v>
      </c>
      <c r="AB128" s="45" t="s">
        <v>5</v>
      </c>
      <c r="AC128" s="32"/>
      <c r="AD128" s="32"/>
      <c r="AE128" s="32"/>
      <c r="AF128" s="32"/>
      <c r="AG128" s="32"/>
      <c r="AH128" s="32" t="s">
        <v>142</v>
      </c>
      <c r="AI128" s="32" t="s">
        <v>142</v>
      </c>
      <c r="AJ128" s="92"/>
    </row>
    <row r="129" spans="1:36">
      <c r="A129" s="34">
        <v>126</v>
      </c>
      <c r="B129" s="34" t="s">
        <v>418</v>
      </c>
      <c r="C129" s="47" t="s">
        <v>17</v>
      </c>
      <c r="D129" s="34">
        <v>8108047</v>
      </c>
      <c r="E129" s="35">
        <v>43027</v>
      </c>
      <c r="F129" s="34" t="s">
        <v>428</v>
      </c>
      <c r="G129" s="34"/>
      <c r="H129" s="34">
        <v>1</v>
      </c>
      <c r="I129" s="34"/>
      <c r="J129" s="34" t="s">
        <v>93</v>
      </c>
      <c r="K129" s="96" t="s">
        <v>420</v>
      </c>
      <c r="L129" s="43">
        <v>43036</v>
      </c>
      <c r="M129" s="35">
        <v>43036</v>
      </c>
      <c r="N129" s="34">
        <f t="shared" si="14"/>
        <v>9</v>
      </c>
      <c r="O129" s="35">
        <v>43026</v>
      </c>
      <c r="P129" s="34">
        <v>11592</v>
      </c>
      <c r="Q129" s="34" t="s">
        <v>435</v>
      </c>
      <c r="R129" s="35">
        <v>43027</v>
      </c>
      <c r="S129" s="35">
        <v>43030</v>
      </c>
      <c r="T129" s="49">
        <f t="shared" si="21"/>
        <v>1</v>
      </c>
      <c r="U129" s="49">
        <f t="shared" si="22"/>
        <v>3</v>
      </c>
      <c r="V129" s="35">
        <v>43030</v>
      </c>
      <c r="W129" s="35">
        <v>43030</v>
      </c>
      <c r="X129" s="35">
        <v>43031</v>
      </c>
      <c r="Y129" s="49">
        <f t="shared" si="23"/>
        <v>1</v>
      </c>
      <c r="Z129" s="34"/>
      <c r="AA129" s="34" t="s">
        <v>110</v>
      </c>
      <c r="AB129" s="51" t="s">
        <v>5</v>
      </c>
      <c r="AC129" s="34"/>
      <c r="AD129" s="34"/>
      <c r="AE129" s="34"/>
      <c r="AF129" s="34"/>
      <c r="AG129" s="34"/>
      <c r="AH129" s="34" t="s">
        <v>142</v>
      </c>
      <c r="AI129" s="34" t="s">
        <v>142</v>
      </c>
      <c r="AJ129" s="119"/>
    </row>
    <row r="130" spans="1:36" s="116" customFormat="1">
      <c r="A130" s="32">
        <v>127</v>
      </c>
      <c r="B130" s="32" t="s">
        <v>419</v>
      </c>
      <c r="C130" s="31" t="s">
        <v>17</v>
      </c>
      <c r="D130" s="32">
        <v>8108025</v>
      </c>
      <c r="E130" s="33">
        <v>43030</v>
      </c>
      <c r="F130" s="32" t="s">
        <v>458</v>
      </c>
      <c r="G130" s="32"/>
      <c r="H130" s="32">
        <v>4</v>
      </c>
      <c r="I130" s="32"/>
      <c r="J130" s="32" t="s">
        <v>93</v>
      </c>
      <c r="K130" s="95" t="s">
        <v>438</v>
      </c>
      <c r="L130" s="37">
        <v>43044</v>
      </c>
      <c r="M130" s="33">
        <v>43043</v>
      </c>
      <c r="N130" s="32">
        <f t="shared" si="14"/>
        <v>14</v>
      </c>
      <c r="O130" s="33">
        <v>43031</v>
      </c>
      <c r="P130" s="32">
        <v>11701</v>
      </c>
      <c r="Q130" s="32" t="s">
        <v>461</v>
      </c>
      <c r="R130" s="33">
        <v>43031</v>
      </c>
      <c r="S130" s="33">
        <v>43034</v>
      </c>
      <c r="T130" s="38">
        <f t="shared" si="21"/>
        <v>0</v>
      </c>
      <c r="U130" s="38">
        <f t="shared" si="22"/>
        <v>3</v>
      </c>
      <c r="V130" s="33">
        <v>43034</v>
      </c>
      <c r="W130" s="33">
        <v>43037</v>
      </c>
      <c r="X130" s="33">
        <v>43037</v>
      </c>
      <c r="Y130" s="38">
        <f t="shared" si="23"/>
        <v>3</v>
      </c>
      <c r="Z130" s="32"/>
      <c r="AA130" s="32" t="s">
        <v>110</v>
      </c>
      <c r="AB130" s="45" t="s">
        <v>5</v>
      </c>
      <c r="AC130" s="32"/>
      <c r="AD130" s="32"/>
      <c r="AE130" s="32"/>
      <c r="AF130" s="32"/>
      <c r="AG130" s="32"/>
      <c r="AH130" s="32" t="s">
        <v>142</v>
      </c>
      <c r="AI130" s="32" t="s">
        <v>142</v>
      </c>
      <c r="AJ130" s="92"/>
    </row>
    <row r="131" spans="1:36">
      <c r="A131" s="34">
        <v>128</v>
      </c>
      <c r="B131" s="34" t="s">
        <v>422</v>
      </c>
      <c r="C131" s="47" t="s">
        <v>17</v>
      </c>
      <c r="D131" s="34">
        <v>8108056</v>
      </c>
      <c r="E131" s="35">
        <v>43027</v>
      </c>
      <c r="F131" s="34" t="s">
        <v>464</v>
      </c>
      <c r="G131" s="34"/>
      <c r="H131" s="34">
        <v>2</v>
      </c>
      <c r="I131" s="34"/>
      <c r="J131" s="34" t="s">
        <v>93</v>
      </c>
      <c r="K131" s="96" t="s">
        <v>421</v>
      </c>
      <c r="L131" s="43">
        <v>43034</v>
      </c>
      <c r="M131" s="35">
        <v>43033</v>
      </c>
      <c r="N131" s="34">
        <f t="shared" si="14"/>
        <v>7</v>
      </c>
      <c r="O131" s="35">
        <v>43031</v>
      </c>
      <c r="P131" s="34">
        <v>11705</v>
      </c>
      <c r="Q131" s="34" t="s">
        <v>467</v>
      </c>
      <c r="R131" s="35">
        <v>43031</v>
      </c>
      <c r="S131" s="35">
        <v>43032</v>
      </c>
      <c r="T131" s="49">
        <f t="shared" si="21"/>
        <v>0</v>
      </c>
      <c r="U131" s="49">
        <f t="shared" si="22"/>
        <v>1</v>
      </c>
      <c r="V131" s="35">
        <v>43032</v>
      </c>
      <c r="W131" s="35">
        <v>43033</v>
      </c>
      <c r="X131" s="35">
        <v>43033</v>
      </c>
      <c r="Y131" s="49">
        <f t="shared" si="23"/>
        <v>1</v>
      </c>
      <c r="Z131" s="34"/>
      <c r="AA131" s="34" t="s">
        <v>110</v>
      </c>
      <c r="AB131" s="51" t="s">
        <v>5</v>
      </c>
      <c r="AC131" s="34"/>
      <c r="AD131" s="34"/>
      <c r="AE131" s="34"/>
      <c r="AF131" s="34"/>
      <c r="AG131" s="34"/>
      <c r="AH131" s="86" t="s">
        <v>142</v>
      </c>
      <c r="AI131" s="86" t="s">
        <v>142</v>
      </c>
      <c r="AJ131" s="119"/>
    </row>
    <row r="132" spans="1:36">
      <c r="A132" s="34">
        <v>129</v>
      </c>
      <c r="B132" s="34" t="s">
        <v>423</v>
      </c>
      <c r="C132" s="47" t="s">
        <v>17</v>
      </c>
      <c r="D132" s="34">
        <v>8108057</v>
      </c>
      <c r="E132" s="35">
        <v>43027</v>
      </c>
      <c r="F132" s="34" t="s">
        <v>465</v>
      </c>
      <c r="G132" s="34"/>
      <c r="H132" s="34">
        <v>2</v>
      </c>
      <c r="I132" s="34"/>
      <c r="J132" s="34" t="s">
        <v>93</v>
      </c>
      <c r="K132" s="96" t="s">
        <v>421</v>
      </c>
      <c r="L132" s="43">
        <v>43034</v>
      </c>
      <c r="M132" s="35">
        <v>43033</v>
      </c>
      <c r="N132" s="34">
        <f t="shared" si="14"/>
        <v>7</v>
      </c>
      <c r="O132" s="35">
        <v>43031</v>
      </c>
      <c r="P132" s="34">
        <v>11706</v>
      </c>
      <c r="Q132" s="34" t="s">
        <v>468</v>
      </c>
      <c r="R132" s="35">
        <v>43031</v>
      </c>
      <c r="S132" s="35">
        <v>43032</v>
      </c>
      <c r="T132" s="49">
        <f t="shared" si="21"/>
        <v>0</v>
      </c>
      <c r="U132" s="49">
        <f t="shared" si="22"/>
        <v>1</v>
      </c>
      <c r="V132" s="35">
        <v>43032</v>
      </c>
      <c r="W132" s="87">
        <v>43033</v>
      </c>
      <c r="X132" s="35">
        <v>43033</v>
      </c>
      <c r="Y132" s="49">
        <f t="shared" si="23"/>
        <v>1</v>
      </c>
      <c r="Z132" s="34"/>
      <c r="AA132" s="34" t="s">
        <v>110</v>
      </c>
      <c r="AB132" s="51" t="s">
        <v>5</v>
      </c>
      <c r="AC132" s="34"/>
      <c r="AD132" s="34"/>
      <c r="AE132" s="34"/>
      <c r="AF132" s="34"/>
      <c r="AG132" s="34"/>
      <c r="AH132" s="86" t="s">
        <v>142</v>
      </c>
      <c r="AI132" s="86" t="s">
        <v>142</v>
      </c>
      <c r="AJ132" s="119"/>
    </row>
    <row r="133" spans="1:36">
      <c r="A133" s="34">
        <v>130</v>
      </c>
      <c r="B133" s="34" t="s">
        <v>424</v>
      </c>
      <c r="C133" s="47" t="s">
        <v>17</v>
      </c>
      <c r="D133" s="34">
        <v>8108058</v>
      </c>
      <c r="E133" s="35">
        <v>43027</v>
      </c>
      <c r="F133" s="34" t="s">
        <v>466</v>
      </c>
      <c r="G133" s="34"/>
      <c r="H133" s="34">
        <v>2</v>
      </c>
      <c r="I133" s="34"/>
      <c r="J133" s="34" t="s">
        <v>93</v>
      </c>
      <c r="K133" s="96" t="s">
        <v>420</v>
      </c>
      <c r="L133" s="43">
        <v>43036</v>
      </c>
      <c r="M133" s="35">
        <v>43036</v>
      </c>
      <c r="N133" s="34">
        <f t="shared" si="14"/>
        <v>9</v>
      </c>
      <c r="O133" s="35">
        <v>43031</v>
      </c>
      <c r="P133" s="34">
        <v>11707</v>
      </c>
      <c r="Q133" s="34" t="s">
        <v>469</v>
      </c>
      <c r="R133" s="35">
        <v>43031</v>
      </c>
      <c r="S133" s="35">
        <v>43032</v>
      </c>
      <c r="T133" s="49">
        <f t="shared" si="21"/>
        <v>0</v>
      </c>
      <c r="U133" s="49">
        <f t="shared" si="22"/>
        <v>1</v>
      </c>
      <c r="V133" s="35">
        <v>43032</v>
      </c>
      <c r="W133" s="35">
        <v>43033</v>
      </c>
      <c r="X133" s="35">
        <v>43033</v>
      </c>
      <c r="Y133" s="49">
        <f t="shared" si="23"/>
        <v>1</v>
      </c>
      <c r="Z133" s="34"/>
      <c r="AA133" s="34" t="s">
        <v>110</v>
      </c>
      <c r="AB133" s="51" t="s">
        <v>5</v>
      </c>
      <c r="AC133" s="34"/>
      <c r="AD133" s="34"/>
      <c r="AE133" s="34"/>
      <c r="AF133" s="34"/>
      <c r="AG133" s="34"/>
      <c r="AH133" s="86" t="s">
        <v>142</v>
      </c>
      <c r="AI133" s="86" t="s">
        <v>142</v>
      </c>
      <c r="AJ133" s="119"/>
    </row>
    <row r="134" spans="1:36">
      <c r="A134" s="34">
        <v>131</v>
      </c>
      <c r="B134" s="34" t="s">
        <v>425</v>
      </c>
      <c r="C134" s="47" t="s">
        <v>17</v>
      </c>
      <c r="D134" s="34">
        <v>8108059</v>
      </c>
      <c r="E134" s="35">
        <v>43027</v>
      </c>
      <c r="F134" s="34" t="s">
        <v>429</v>
      </c>
      <c r="G134" s="34"/>
      <c r="H134" s="34">
        <v>2</v>
      </c>
      <c r="I134" s="34"/>
      <c r="J134" s="34" t="s">
        <v>93</v>
      </c>
      <c r="K134" s="96" t="s">
        <v>420</v>
      </c>
      <c r="L134" s="43">
        <v>43036</v>
      </c>
      <c r="M134" s="35">
        <v>43036</v>
      </c>
      <c r="N134" s="34">
        <f t="shared" ref="N134:N197" si="26">L134-E134</f>
        <v>9</v>
      </c>
      <c r="O134" s="35">
        <v>43026</v>
      </c>
      <c r="P134" s="34">
        <v>11594</v>
      </c>
      <c r="Q134" s="34" t="s">
        <v>433</v>
      </c>
      <c r="R134" s="35">
        <v>43027</v>
      </c>
      <c r="S134" s="35">
        <v>43030</v>
      </c>
      <c r="T134" s="49">
        <f t="shared" ref="T134:T136" si="27">R134-O134</f>
        <v>1</v>
      </c>
      <c r="U134" s="49">
        <f t="shared" ref="U134:U136" si="28">S134-R134</f>
        <v>3</v>
      </c>
      <c r="V134" s="35">
        <v>43030</v>
      </c>
      <c r="W134" s="35">
        <v>43030</v>
      </c>
      <c r="X134" s="35">
        <v>43031</v>
      </c>
      <c r="Y134" s="49">
        <f t="shared" ref="Y134:Y156" si="29">X134-V134</f>
        <v>1</v>
      </c>
      <c r="Z134" s="34"/>
      <c r="AA134" s="34" t="s">
        <v>110</v>
      </c>
      <c r="AB134" s="51" t="s">
        <v>5</v>
      </c>
      <c r="AC134" s="34"/>
      <c r="AD134" s="34"/>
      <c r="AE134" s="34"/>
      <c r="AF134" s="34"/>
      <c r="AG134" s="34"/>
      <c r="AH134" s="34" t="s">
        <v>142</v>
      </c>
      <c r="AI134" s="34" t="s">
        <v>142</v>
      </c>
      <c r="AJ134" s="119"/>
    </row>
    <row r="135" spans="1:36">
      <c r="A135" s="34">
        <v>132</v>
      </c>
      <c r="B135" s="34" t="s">
        <v>436</v>
      </c>
      <c r="C135" s="47" t="s">
        <v>17</v>
      </c>
      <c r="D135" s="34">
        <v>8108063</v>
      </c>
      <c r="E135" s="35">
        <v>43027</v>
      </c>
      <c r="F135" s="34" t="s">
        <v>414</v>
      </c>
      <c r="G135" s="34"/>
      <c r="H135" s="34">
        <v>2</v>
      </c>
      <c r="I135" s="34"/>
      <c r="J135" s="34" t="s">
        <v>93</v>
      </c>
      <c r="K135" s="96" t="s">
        <v>299</v>
      </c>
      <c r="L135" s="43">
        <v>43034</v>
      </c>
      <c r="M135" s="35">
        <v>43034</v>
      </c>
      <c r="N135" s="34">
        <f t="shared" si="26"/>
        <v>7</v>
      </c>
      <c r="O135" s="35">
        <v>43026</v>
      </c>
      <c r="P135" s="34">
        <v>11596</v>
      </c>
      <c r="Q135" s="34" t="s">
        <v>431</v>
      </c>
      <c r="R135" s="35">
        <v>43027</v>
      </c>
      <c r="S135" s="35">
        <v>43029</v>
      </c>
      <c r="T135" s="49">
        <f t="shared" si="27"/>
        <v>1</v>
      </c>
      <c r="U135" s="49">
        <f t="shared" si="28"/>
        <v>2</v>
      </c>
      <c r="V135" s="35">
        <v>43029</v>
      </c>
      <c r="W135" s="35">
        <v>43030</v>
      </c>
      <c r="X135" s="35">
        <v>43030</v>
      </c>
      <c r="Y135" s="49">
        <f t="shared" si="29"/>
        <v>1</v>
      </c>
      <c r="Z135" s="34"/>
      <c r="AA135" s="34" t="s">
        <v>110</v>
      </c>
      <c r="AB135" s="51" t="s">
        <v>5</v>
      </c>
      <c r="AC135" s="34"/>
      <c r="AD135" s="34"/>
      <c r="AE135" s="34"/>
      <c r="AF135" s="34"/>
      <c r="AG135" s="34"/>
      <c r="AH135" s="34" t="s">
        <v>142</v>
      </c>
      <c r="AI135" s="34" t="s">
        <v>142</v>
      </c>
      <c r="AJ135" s="115"/>
    </row>
    <row r="136" spans="1:36">
      <c r="A136" s="34">
        <v>133</v>
      </c>
      <c r="B136" s="34" t="s">
        <v>439</v>
      </c>
      <c r="C136" s="47" t="s">
        <v>17</v>
      </c>
      <c r="D136" s="34">
        <v>8108027</v>
      </c>
      <c r="E136" s="35">
        <v>43030</v>
      </c>
      <c r="F136" s="34" t="s">
        <v>459</v>
      </c>
      <c r="G136" s="34"/>
      <c r="H136" s="34">
        <v>1</v>
      </c>
      <c r="I136" s="34"/>
      <c r="J136" s="34" t="s">
        <v>93</v>
      </c>
      <c r="K136" s="96" t="s">
        <v>438</v>
      </c>
      <c r="L136" s="43">
        <v>43044</v>
      </c>
      <c r="M136" s="35">
        <v>43043</v>
      </c>
      <c r="N136" s="34">
        <f t="shared" si="26"/>
        <v>14</v>
      </c>
      <c r="O136" s="33">
        <v>43031</v>
      </c>
      <c r="P136" s="34">
        <v>11702</v>
      </c>
      <c r="Q136" s="34" t="s">
        <v>462</v>
      </c>
      <c r="R136" s="35">
        <v>43031</v>
      </c>
      <c r="S136" s="33">
        <v>43034</v>
      </c>
      <c r="T136" s="49">
        <f t="shared" si="27"/>
        <v>0</v>
      </c>
      <c r="U136" s="49">
        <f t="shared" si="28"/>
        <v>3</v>
      </c>
      <c r="V136" s="33">
        <v>43034</v>
      </c>
      <c r="W136" s="33">
        <v>43037</v>
      </c>
      <c r="X136" s="33">
        <v>43037</v>
      </c>
      <c r="Y136" s="49">
        <f t="shared" si="29"/>
        <v>3</v>
      </c>
      <c r="Z136" s="34"/>
      <c r="AA136" s="34" t="s">
        <v>110</v>
      </c>
      <c r="AB136" s="51" t="s">
        <v>5</v>
      </c>
      <c r="AC136" s="34"/>
      <c r="AD136" s="34"/>
      <c r="AE136" s="34"/>
      <c r="AF136" s="34"/>
      <c r="AG136" s="34"/>
      <c r="AH136" s="86" t="s">
        <v>142</v>
      </c>
      <c r="AI136" s="32" t="s">
        <v>142</v>
      </c>
      <c r="AJ136" s="92"/>
    </row>
    <row r="137" spans="1:36">
      <c r="A137" s="34">
        <v>134</v>
      </c>
      <c r="B137" s="34" t="s">
        <v>440</v>
      </c>
      <c r="C137" s="47" t="s">
        <v>17</v>
      </c>
      <c r="D137" s="34">
        <v>8108030</v>
      </c>
      <c r="E137" s="35">
        <v>43030</v>
      </c>
      <c r="F137" s="34" t="s">
        <v>460</v>
      </c>
      <c r="G137" s="34"/>
      <c r="H137" s="34">
        <v>6</v>
      </c>
      <c r="I137" s="34"/>
      <c r="J137" s="34" t="s">
        <v>93</v>
      </c>
      <c r="K137" s="96" t="s">
        <v>438</v>
      </c>
      <c r="L137" s="43">
        <v>43044</v>
      </c>
      <c r="M137" s="35">
        <v>43043</v>
      </c>
      <c r="N137" s="34">
        <f t="shared" si="26"/>
        <v>14</v>
      </c>
      <c r="O137" s="33">
        <v>43031</v>
      </c>
      <c r="P137" s="34">
        <v>11703</v>
      </c>
      <c r="Q137" s="34" t="s">
        <v>463</v>
      </c>
      <c r="R137" s="35">
        <v>43031</v>
      </c>
      <c r="S137" s="33">
        <v>43034</v>
      </c>
      <c r="T137" s="49">
        <f t="shared" ref="T137" si="30">R137-O137</f>
        <v>0</v>
      </c>
      <c r="U137" s="49">
        <f t="shared" ref="U137" si="31">S137-R137</f>
        <v>3</v>
      </c>
      <c r="V137" s="33">
        <v>43034</v>
      </c>
      <c r="W137" s="33">
        <v>43037</v>
      </c>
      <c r="X137" s="33">
        <v>43037</v>
      </c>
      <c r="Y137" s="49">
        <f t="shared" si="29"/>
        <v>3</v>
      </c>
      <c r="Z137" s="34"/>
      <c r="AA137" s="34" t="s">
        <v>110</v>
      </c>
      <c r="AB137" s="51" t="s">
        <v>5</v>
      </c>
      <c r="AC137" s="34"/>
      <c r="AD137" s="34"/>
      <c r="AE137" s="34"/>
      <c r="AF137" s="34"/>
      <c r="AG137" s="34"/>
      <c r="AH137" s="86" t="s">
        <v>142</v>
      </c>
      <c r="AI137" s="32" t="s">
        <v>142</v>
      </c>
      <c r="AJ137" s="92"/>
    </row>
    <row r="138" spans="1:36" s="120" customFormat="1">
      <c r="A138" s="86">
        <v>135</v>
      </c>
      <c r="B138" s="86" t="s">
        <v>441</v>
      </c>
      <c r="C138" s="88" t="s">
        <v>17</v>
      </c>
      <c r="D138" s="86">
        <v>8108071</v>
      </c>
      <c r="E138" s="87">
        <v>43030</v>
      </c>
      <c r="F138" s="86" t="s">
        <v>443</v>
      </c>
      <c r="G138" s="86"/>
      <c r="H138" s="86">
        <v>1</v>
      </c>
      <c r="I138" s="86"/>
      <c r="J138" s="86" t="s">
        <v>93</v>
      </c>
      <c r="K138" s="98" t="s">
        <v>420</v>
      </c>
      <c r="L138" s="89">
        <v>43036</v>
      </c>
      <c r="M138" s="87">
        <v>43006</v>
      </c>
      <c r="N138" s="86">
        <f t="shared" si="26"/>
        <v>6</v>
      </c>
      <c r="O138" s="87">
        <v>43030</v>
      </c>
      <c r="P138" s="86">
        <v>11687</v>
      </c>
      <c r="Q138" s="86" t="s">
        <v>444</v>
      </c>
      <c r="R138" s="87">
        <v>43030</v>
      </c>
      <c r="S138" s="87">
        <v>43031</v>
      </c>
      <c r="T138" s="90">
        <f t="shared" ref="T138:T156" si="32">R138-O138</f>
        <v>0</v>
      </c>
      <c r="U138" s="90">
        <f t="shared" ref="U138:U156" si="33">S138-R138</f>
        <v>1</v>
      </c>
      <c r="V138" s="87">
        <v>43031</v>
      </c>
      <c r="W138" s="87">
        <v>43031</v>
      </c>
      <c r="X138" s="87">
        <v>43034</v>
      </c>
      <c r="Y138" s="90">
        <f t="shared" si="29"/>
        <v>3</v>
      </c>
      <c r="Z138" s="86"/>
      <c r="AA138" s="86" t="s">
        <v>110</v>
      </c>
      <c r="AB138" s="91" t="s">
        <v>5</v>
      </c>
      <c r="AC138" s="86"/>
      <c r="AD138" s="86"/>
      <c r="AE138" s="86"/>
      <c r="AF138" s="86"/>
      <c r="AG138" s="86"/>
      <c r="AH138" s="86" t="s">
        <v>142</v>
      </c>
      <c r="AI138" s="86" t="s">
        <v>142</v>
      </c>
      <c r="AJ138" s="119"/>
    </row>
    <row r="139" spans="1:36" s="116" customFormat="1">
      <c r="A139" s="32">
        <v>136</v>
      </c>
      <c r="B139" s="32" t="s">
        <v>445</v>
      </c>
      <c r="C139" s="31" t="s">
        <v>17</v>
      </c>
      <c r="D139" s="32">
        <v>8108089</v>
      </c>
      <c r="E139" s="33">
        <v>43031</v>
      </c>
      <c r="F139" s="32" t="s">
        <v>450</v>
      </c>
      <c r="G139" s="32"/>
      <c r="H139" s="32">
        <v>3</v>
      </c>
      <c r="I139" s="32"/>
      <c r="J139" s="32" t="s">
        <v>93</v>
      </c>
      <c r="K139" s="95" t="s">
        <v>420</v>
      </c>
      <c r="L139" s="37">
        <v>43037</v>
      </c>
      <c r="M139" s="33">
        <v>43036</v>
      </c>
      <c r="N139" s="32">
        <f t="shared" si="26"/>
        <v>6</v>
      </c>
      <c r="O139" s="33">
        <v>43031</v>
      </c>
      <c r="P139" s="32">
        <v>11797</v>
      </c>
      <c r="Q139" s="32" t="s">
        <v>479</v>
      </c>
      <c r="R139" s="33">
        <v>43032</v>
      </c>
      <c r="S139" s="33">
        <v>43033</v>
      </c>
      <c r="T139" s="38">
        <f t="shared" si="32"/>
        <v>1</v>
      </c>
      <c r="U139" s="38">
        <f t="shared" si="33"/>
        <v>1</v>
      </c>
      <c r="V139" s="33">
        <v>43033</v>
      </c>
      <c r="W139" s="33">
        <v>43036</v>
      </c>
      <c r="X139" s="33">
        <v>43036</v>
      </c>
      <c r="Y139" s="38">
        <f t="shared" si="29"/>
        <v>3</v>
      </c>
      <c r="Z139" s="32"/>
      <c r="AA139" s="32" t="s">
        <v>110</v>
      </c>
      <c r="AB139" s="45" t="s">
        <v>5</v>
      </c>
      <c r="AC139" s="32"/>
      <c r="AD139" s="32"/>
      <c r="AE139" s="32"/>
      <c r="AF139" s="32"/>
      <c r="AG139" s="32"/>
      <c r="AH139" s="32" t="s">
        <v>142</v>
      </c>
      <c r="AI139" s="32" t="s">
        <v>142</v>
      </c>
      <c r="AJ139" s="92"/>
    </row>
    <row r="140" spans="1:36" s="116" customFormat="1">
      <c r="A140" s="32">
        <v>137</v>
      </c>
      <c r="B140" s="32" t="s">
        <v>446</v>
      </c>
      <c r="C140" s="31" t="s">
        <v>17</v>
      </c>
      <c r="D140" s="32">
        <v>8108090</v>
      </c>
      <c r="E140" s="33">
        <v>43031</v>
      </c>
      <c r="F140" s="32" t="s">
        <v>451</v>
      </c>
      <c r="G140" s="32"/>
      <c r="H140" s="32">
        <v>3</v>
      </c>
      <c r="I140" s="32"/>
      <c r="J140" s="32" t="s">
        <v>93</v>
      </c>
      <c r="K140" s="95" t="s">
        <v>420</v>
      </c>
      <c r="L140" s="37">
        <v>43037</v>
      </c>
      <c r="M140" s="33">
        <v>43036</v>
      </c>
      <c r="N140" s="32">
        <f t="shared" si="26"/>
        <v>6</v>
      </c>
      <c r="O140" s="33">
        <v>43031</v>
      </c>
      <c r="P140" s="32">
        <v>11794</v>
      </c>
      <c r="Q140" s="32" t="s">
        <v>480</v>
      </c>
      <c r="R140" s="33">
        <v>43032</v>
      </c>
      <c r="S140" s="33">
        <v>43033</v>
      </c>
      <c r="T140" s="38">
        <f t="shared" si="32"/>
        <v>1</v>
      </c>
      <c r="U140" s="38">
        <f t="shared" si="33"/>
        <v>1</v>
      </c>
      <c r="V140" s="33">
        <v>43033</v>
      </c>
      <c r="W140" s="33">
        <v>43036</v>
      </c>
      <c r="X140" s="33">
        <v>43036</v>
      </c>
      <c r="Y140" s="38">
        <f t="shared" si="29"/>
        <v>3</v>
      </c>
      <c r="Z140" s="32"/>
      <c r="AA140" s="32" t="s">
        <v>110</v>
      </c>
      <c r="AB140" s="45" t="s">
        <v>5</v>
      </c>
      <c r="AC140" s="32"/>
      <c r="AD140" s="32"/>
      <c r="AE140" s="32"/>
      <c r="AF140" s="32"/>
      <c r="AG140" s="32"/>
      <c r="AH140" s="32" t="s">
        <v>142</v>
      </c>
      <c r="AI140" s="32" t="s">
        <v>142</v>
      </c>
      <c r="AJ140" s="92"/>
    </row>
    <row r="141" spans="1:36" s="116" customFormat="1">
      <c r="A141" s="32">
        <v>138</v>
      </c>
      <c r="B141" s="32" t="s">
        <v>447</v>
      </c>
      <c r="C141" s="31" t="s">
        <v>17</v>
      </c>
      <c r="D141" s="32">
        <v>8108091</v>
      </c>
      <c r="E141" s="33">
        <v>43031</v>
      </c>
      <c r="F141" s="32" t="s">
        <v>452</v>
      </c>
      <c r="G141" s="32"/>
      <c r="H141" s="32">
        <v>1</v>
      </c>
      <c r="I141" s="32"/>
      <c r="J141" s="32" t="s">
        <v>93</v>
      </c>
      <c r="K141" s="95" t="s">
        <v>420</v>
      </c>
      <c r="L141" s="37">
        <v>43037</v>
      </c>
      <c r="M141" s="33">
        <v>43036</v>
      </c>
      <c r="N141" s="32">
        <f t="shared" si="26"/>
        <v>6</v>
      </c>
      <c r="O141" s="33">
        <v>43031</v>
      </c>
      <c r="P141" s="32">
        <v>11790</v>
      </c>
      <c r="Q141" s="32" t="s">
        <v>481</v>
      </c>
      <c r="R141" s="33">
        <v>43032</v>
      </c>
      <c r="S141" s="33">
        <v>43033</v>
      </c>
      <c r="T141" s="38">
        <f t="shared" si="32"/>
        <v>1</v>
      </c>
      <c r="U141" s="38">
        <f t="shared" si="33"/>
        <v>1</v>
      </c>
      <c r="V141" s="33">
        <v>43033</v>
      </c>
      <c r="W141" s="33">
        <v>43036</v>
      </c>
      <c r="X141" s="33">
        <v>43036</v>
      </c>
      <c r="Y141" s="38">
        <f t="shared" si="29"/>
        <v>3</v>
      </c>
      <c r="Z141" s="32"/>
      <c r="AA141" s="32" t="s">
        <v>110</v>
      </c>
      <c r="AB141" s="45" t="s">
        <v>5</v>
      </c>
      <c r="AC141" s="32"/>
      <c r="AD141" s="32"/>
      <c r="AE141" s="32"/>
      <c r="AF141" s="32"/>
      <c r="AG141" s="32"/>
      <c r="AH141" s="32" t="s">
        <v>142</v>
      </c>
      <c r="AI141" s="32" t="s">
        <v>142</v>
      </c>
      <c r="AJ141" s="92"/>
    </row>
    <row r="142" spans="1:36" s="116" customFormat="1">
      <c r="A142" s="32">
        <v>139</v>
      </c>
      <c r="B142" s="32" t="s">
        <v>448</v>
      </c>
      <c r="C142" s="31" t="s">
        <v>17</v>
      </c>
      <c r="D142" s="32">
        <v>8108035</v>
      </c>
      <c r="E142" s="33">
        <v>43031</v>
      </c>
      <c r="F142" s="32" t="s">
        <v>449</v>
      </c>
      <c r="G142" s="32"/>
      <c r="H142" s="32">
        <v>14</v>
      </c>
      <c r="I142" s="32"/>
      <c r="J142" s="32" t="s">
        <v>93</v>
      </c>
      <c r="K142" s="95" t="s">
        <v>389</v>
      </c>
      <c r="L142" s="37">
        <v>43033</v>
      </c>
      <c r="M142" s="33">
        <v>43033</v>
      </c>
      <c r="N142" s="32">
        <f t="shared" si="26"/>
        <v>2</v>
      </c>
      <c r="O142" s="33">
        <v>43031</v>
      </c>
      <c r="P142" s="32">
        <v>11784</v>
      </c>
      <c r="Q142" s="32" t="s">
        <v>482</v>
      </c>
      <c r="R142" s="33">
        <v>43032</v>
      </c>
      <c r="S142" s="33">
        <v>43033</v>
      </c>
      <c r="T142" s="38">
        <f t="shared" si="32"/>
        <v>1</v>
      </c>
      <c r="U142" s="38">
        <f t="shared" si="33"/>
        <v>1</v>
      </c>
      <c r="V142" s="33">
        <v>43033</v>
      </c>
      <c r="W142" s="33">
        <v>43036</v>
      </c>
      <c r="X142" s="33">
        <v>43036</v>
      </c>
      <c r="Y142" s="38">
        <f t="shared" si="29"/>
        <v>3</v>
      </c>
      <c r="Z142" s="32"/>
      <c r="AA142" s="32" t="s">
        <v>110</v>
      </c>
      <c r="AB142" s="45" t="s">
        <v>5</v>
      </c>
      <c r="AC142" s="32"/>
      <c r="AD142" s="32"/>
      <c r="AE142" s="32"/>
      <c r="AF142" s="32"/>
      <c r="AG142" s="32"/>
      <c r="AH142" s="32" t="s">
        <v>142</v>
      </c>
      <c r="AI142" s="32" t="s">
        <v>142</v>
      </c>
      <c r="AJ142" s="92"/>
    </row>
    <row r="143" spans="1:36" s="116" customFormat="1">
      <c r="A143" s="32">
        <v>140</v>
      </c>
      <c r="B143" s="32" t="s">
        <v>453</v>
      </c>
      <c r="C143" s="31" t="s">
        <v>17</v>
      </c>
      <c r="D143" s="32">
        <v>8108050</v>
      </c>
      <c r="E143" s="33">
        <v>43031</v>
      </c>
      <c r="F143" s="32" t="s">
        <v>477</v>
      </c>
      <c r="G143" s="32"/>
      <c r="H143" s="32">
        <v>4</v>
      </c>
      <c r="I143" s="32"/>
      <c r="J143" s="32" t="s">
        <v>93</v>
      </c>
      <c r="K143" s="95" t="s">
        <v>421</v>
      </c>
      <c r="L143" s="37">
        <v>43034</v>
      </c>
      <c r="M143" s="33">
        <v>43034</v>
      </c>
      <c r="N143" s="32">
        <f t="shared" si="26"/>
        <v>3</v>
      </c>
      <c r="O143" s="33">
        <v>43032</v>
      </c>
      <c r="P143" s="32">
        <v>11788</v>
      </c>
      <c r="Q143" s="32" t="s">
        <v>483</v>
      </c>
      <c r="R143" s="33">
        <v>43032</v>
      </c>
      <c r="S143" s="33">
        <v>43033</v>
      </c>
      <c r="T143" s="38">
        <f t="shared" si="32"/>
        <v>0</v>
      </c>
      <c r="U143" s="38">
        <f t="shared" si="33"/>
        <v>1</v>
      </c>
      <c r="V143" s="33">
        <v>43033</v>
      </c>
      <c r="W143" s="33">
        <v>43036</v>
      </c>
      <c r="X143" s="33">
        <v>43036</v>
      </c>
      <c r="Y143" s="38">
        <f t="shared" si="29"/>
        <v>3</v>
      </c>
      <c r="Z143" s="32"/>
      <c r="AA143" s="32" t="s">
        <v>110</v>
      </c>
      <c r="AB143" s="45" t="s">
        <v>5</v>
      </c>
      <c r="AC143" s="32"/>
      <c r="AD143" s="32"/>
      <c r="AE143" s="32"/>
      <c r="AF143" s="32"/>
      <c r="AG143" s="32"/>
      <c r="AH143" s="32" t="s">
        <v>142</v>
      </c>
      <c r="AI143" s="32" t="s">
        <v>142</v>
      </c>
      <c r="AJ143" s="92"/>
    </row>
    <row r="144" spans="1:36" s="116" customFormat="1">
      <c r="A144" s="32">
        <v>141</v>
      </c>
      <c r="B144" s="32" t="s">
        <v>454</v>
      </c>
      <c r="C144" s="31" t="s">
        <v>17</v>
      </c>
      <c r="D144" s="32">
        <v>8108060</v>
      </c>
      <c r="E144" s="33">
        <v>43031</v>
      </c>
      <c r="F144" s="32" t="s">
        <v>476</v>
      </c>
      <c r="G144" s="32"/>
      <c r="H144" s="32">
        <v>5</v>
      </c>
      <c r="I144" s="32"/>
      <c r="J144" s="32" t="s">
        <v>93</v>
      </c>
      <c r="K144" s="95" t="s">
        <v>420</v>
      </c>
      <c r="L144" s="37">
        <v>43036</v>
      </c>
      <c r="M144" s="33">
        <v>43038</v>
      </c>
      <c r="N144" s="32">
        <f t="shared" si="26"/>
        <v>5</v>
      </c>
      <c r="O144" s="33">
        <v>43032</v>
      </c>
      <c r="P144" s="32">
        <v>11786</v>
      </c>
      <c r="Q144" s="32" t="s">
        <v>484</v>
      </c>
      <c r="R144" s="33">
        <v>43032</v>
      </c>
      <c r="S144" s="33">
        <v>43033</v>
      </c>
      <c r="T144" s="38">
        <f t="shared" si="32"/>
        <v>0</v>
      </c>
      <c r="U144" s="38">
        <f t="shared" si="33"/>
        <v>1</v>
      </c>
      <c r="V144" s="33">
        <v>43033</v>
      </c>
      <c r="W144" s="33">
        <v>43036</v>
      </c>
      <c r="X144" s="33">
        <v>43036</v>
      </c>
      <c r="Y144" s="38">
        <f t="shared" si="29"/>
        <v>3</v>
      </c>
      <c r="Z144" s="32"/>
      <c r="AA144" s="32" t="s">
        <v>110</v>
      </c>
      <c r="AB144" s="45" t="s">
        <v>5</v>
      </c>
      <c r="AC144" s="32"/>
      <c r="AD144" s="32"/>
      <c r="AE144" s="32"/>
      <c r="AF144" s="32"/>
      <c r="AG144" s="32"/>
      <c r="AH144" s="32" t="s">
        <v>142</v>
      </c>
      <c r="AI144" s="32" t="s">
        <v>142</v>
      </c>
      <c r="AJ144" s="92"/>
    </row>
    <row r="145" spans="1:36" s="116" customFormat="1">
      <c r="A145" s="32">
        <v>142</v>
      </c>
      <c r="B145" s="32" t="s">
        <v>455</v>
      </c>
      <c r="C145" s="31" t="s">
        <v>17</v>
      </c>
      <c r="D145" s="32">
        <v>8108061</v>
      </c>
      <c r="E145" s="33">
        <v>43031</v>
      </c>
      <c r="F145" s="32" t="s">
        <v>475</v>
      </c>
      <c r="G145" s="32"/>
      <c r="H145" s="32">
        <v>5</v>
      </c>
      <c r="I145" s="32"/>
      <c r="J145" s="32" t="s">
        <v>93</v>
      </c>
      <c r="K145" s="95" t="s">
        <v>420</v>
      </c>
      <c r="L145" s="37">
        <v>43036</v>
      </c>
      <c r="M145" s="33">
        <v>43038</v>
      </c>
      <c r="N145" s="32">
        <f t="shared" si="26"/>
        <v>5</v>
      </c>
      <c r="O145" s="33">
        <v>43032</v>
      </c>
      <c r="P145" s="32">
        <v>11787</v>
      </c>
      <c r="Q145" s="32" t="s">
        <v>485</v>
      </c>
      <c r="R145" s="33">
        <v>43032</v>
      </c>
      <c r="S145" s="33">
        <v>43033</v>
      </c>
      <c r="T145" s="38">
        <f t="shared" si="32"/>
        <v>0</v>
      </c>
      <c r="U145" s="38">
        <f t="shared" si="33"/>
        <v>1</v>
      </c>
      <c r="V145" s="33">
        <v>43033</v>
      </c>
      <c r="W145" s="33">
        <v>43036</v>
      </c>
      <c r="X145" s="33">
        <v>43036</v>
      </c>
      <c r="Y145" s="38">
        <f t="shared" si="29"/>
        <v>3</v>
      </c>
      <c r="Z145" s="32"/>
      <c r="AA145" s="32" t="s">
        <v>110</v>
      </c>
      <c r="AB145" s="45" t="s">
        <v>5</v>
      </c>
      <c r="AC145" s="32"/>
      <c r="AD145" s="32"/>
      <c r="AE145" s="32"/>
      <c r="AF145" s="32"/>
      <c r="AG145" s="32"/>
      <c r="AH145" s="32" t="s">
        <v>142</v>
      </c>
      <c r="AI145" s="32" t="s">
        <v>142</v>
      </c>
      <c r="AJ145" s="92"/>
    </row>
    <row r="146" spans="1:36" s="116" customFormat="1">
      <c r="A146" s="32">
        <v>143</v>
      </c>
      <c r="B146" s="32" t="s">
        <v>456</v>
      </c>
      <c r="C146" s="31" t="s">
        <v>17</v>
      </c>
      <c r="D146" s="32">
        <v>8108062</v>
      </c>
      <c r="E146" s="33">
        <v>43031</v>
      </c>
      <c r="F146" s="32" t="s">
        <v>474</v>
      </c>
      <c r="G146" s="32"/>
      <c r="H146" s="32">
        <v>5</v>
      </c>
      <c r="I146" s="32"/>
      <c r="J146" s="32" t="s">
        <v>93</v>
      </c>
      <c r="K146" s="95" t="s">
        <v>420</v>
      </c>
      <c r="L146" s="37">
        <v>43036</v>
      </c>
      <c r="M146" s="33">
        <v>43038</v>
      </c>
      <c r="N146" s="32">
        <f t="shared" si="26"/>
        <v>5</v>
      </c>
      <c r="O146" s="33">
        <v>43032</v>
      </c>
      <c r="P146" s="32">
        <v>11785</v>
      </c>
      <c r="Q146" s="32" t="s">
        <v>486</v>
      </c>
      <c r="R146" s="33">
        <v>43032</v>
      </c>
      <c r="S146" s="33">
        <v>43033</v>
      </c>
      <c r="T146" s="38">
        <f t="shared" si="32"/>
        <v>0</v>
      </c>
      <c r="U146" s="38">
        <f t="shared" si="33"/>
        <v>1</v>
      </c>
      <c r="V146" s="33">
        <v>43033</v>
      </c>
      <c r="W146" s="33">
        <v>43036</v>
      </c>
      <c r="X146" s="33">
        <v>43036</v>
      </c>
      <c r="Y146" s="38">
        <f t="shared" si="29"/>
        <v>3</v>
      </c>
      <c r="Z146" s="32"/>
      <c r="AA146" s="32" t="s">
        <v>110</v>
      </c>
      <c r="AB146" s="45" t="s">
        <v>5</v>
      </c>
      <c r="AC146" s="32"/>
      <c r="AD146" s="32"/>
      <c r="AE146" s="32"/>
      <c r="AF146" s="32"/>
      <c r="AG146" s="32"/>
      <c r="AH146" s="32" t="s">
        <v>142</v>
      </c>
      <c r="AI146" s="32" t="s">
        <v>142</v>
      </c>
      <c r="AJ146" s="92"/>
    </row>
    <row r="147" spans="1:36" s="116" customFormat="1">
      <c r="A147" s="32">
        <v>144</v>
      </c>
      <c r="B147" s="32" t="s">
        <v>457</v>
      </c>
      <c r="C147" s="31" t="s">
        <v>17</v>
      </c>
      <c r="D147" s="32">
        <v>8108074</v>
      </c>
      <c r="E147" s="33">
        <v>43031</v>
      </c>
      <c r="F147" s="32" t="s">
        <v>473</v>
      </c>
      <c r="G147" s="32"/>
      <c r="H147" s="32">
        <v>4</v>
      </c>
      <c r="I147" s="32"/>
      <c r="J147" s="32" t="s">
        <v>93</v>
      </c>
      <c r="K147" s="95" t="s">
        <v>420</v>
      </c>
      <c r="L147" s="37">
        <v>43036</v>
      </c>
      <c r="M147" s="33">
        <v>43038</v>
      </c>
      <c r="N147" s="32">
        <f t="shared" si="26"/>
        <v>5</v>
      </c>
      <c r="O147" s="33">
        <v>43032</v>
      </c>
      <c r="P147" s="32">
        <v>11791</v>
      </c>
      <c r="Q147" s="32" t="s">
        <v>487</v>
      </c>
      <c r="R147" s="33">
        <v>43032</v>
      </c>
      <c r="S147" s="33">
        <v>43033</v>
      </c>
      <c r="T147" s="38">
        <f t="shared" si="32"/>
        <v>0</v>
      </c>
      <c r="U147" s="38">
        <f t="shared" si="33"/>
        <v>1</v>
      </c>
      <c r="V147" s="33">
        <v>43033</v>
      </c>
      <c r="W147" s="33">
        <v>43036</v>
      </c>
      <c r="X147" s="33">
        <v>43036</v>
      </c>
      <c r="Y147" s="38">
        <f t="shared" si="29"/>
        <v>3</v>
      </c>
      <c r="Z147" s="32"/>
      <c r="AA147" s="32" t="s">
        <v>110</v>
      </c>
      <c r="AB147" s="45" t="s">
        <v>5</v>
      </c>
      <c r="AC147" s="32"/>
      <c r="AD147" s="32"/>
      <c r="AE147" s="32"/>
      <c r="AF147" s="32"/>
      <c r="AG147" s="32"/>
      <c r="AH147" s="32" t="s">
        <v>142</v>
      </c>
      <c r="AI147" s="32" t="s">
        <v>142</v>
      </c>
      <c r="AJ147" s="92"/>
    </row>
    <row r="148" spans="1:36" s="113" customFormat="1">
      <c r="A148" s="34">
        <v>145</v>
      </c>
      <c r="B148" s="86" t="s">
        <v>470</v>
      </c>
      <c r="C148" s="31" t="s">
        <v>17</v>
      </c>
      <c r="D148" s="34">
        <v>8108094</v>
      </c>
      <c r="E148" s="35">
        <v>43032</v>
      </c>
      <c r="F148" s="86" t="s">
        <v>478</v>
      </c>
      <c r="G148" s="34"/>
      <c r="H148" s="34">
        <v>3</v>
      </c>
      <c r="I148" s="34"/>
      <c r="J148" s="32" t="s">
        <v>93</v>
      </c>
      <c r="K148" s="95" t="s">
        <v>420</v>
      </c>
      <c r="L148" s="43">
        <v>43037</v>
      </c>
      <c r="M148" s="35">
        <v>43038</v>
      </c>
      <c r="N148" s="34">
        <f t="shared" si="26"/>
        <v>5</v>
      </c>
      <c r="O148" s="35">
        <v>43032</v>
      </c>
      <c r="P148" s="34">
        <v>11795</v>
      </c>
      <c r="Q148" s="86" t="s">
        <v>488</v>
      </c>
      <c r="R148" s="33">
        <v>43032</v>
      </c>
      <c r="S148" s="33">
        <v>43033</v>
      </c>
      <c r="T148" s="38">
        <f t="shared" si="32"/>
        <v>0</v>
      </c>
      <c r="U148" s="38">
        <f t="shared" si="33"/>
        <v>1</v>
      </c>
      <c r="V148" s="33">
        <v>43033</v>
      </c>
      <c r="W148" s="33">
        <v>43036</v>
      </c>
      <c r="X148" s="33">
        <v>43036</v>
      </c>
      <c r="Y148" s="38">
        <f t="shared" si="29"/>
        <v>3</v>
      </c>
      <c r="Z148" s="34"/>
      <c r="AA148" s="32" t="s">
        <v>110</v>
      </c>
      <c r="AB148" s="45" t="s">
        <v>5</v>
      </c>
      <c r="AC148" s="34"/>
      <c r="AD148" s="34"/>
      <c r="AE148" s="34"/>
      <c r="AF148" s="34"/>
      <c r="AG148" s="34"/>
      <c r="AH148" s="32" t="s">
        <v>142</v>
      </c>
      <c r="AI148" s="32" t="s">
        <v>142</v>
      </c>
      <c r="AJ148" s="115"/>
    </row>
    <row r="149" spans="1:36">
      <c r="A149" s="34">
        <v>146</v>
      </c>
      <c r="B149" s="86" t="s">
        <v>471</v>
      </c>
      <c r="C149" s="31" t="s">
        <v>17</v>
      </c>
      <c r="D149" s="34">
        <v>8108093</v>
      </c>
      <c r="E149" s="35">
        <v>43032</v>
      </c>
      <c r="F149" s="86" t="s">
        <v>489</v>
      </c>
      <c r="G149" s="34"/>
      <c r="H149" s="34">
        <v>1</v>
      </c>
      <c r="I149" s="34"/>
      <c r="J149" s="32" t="s">
        <v>93</v>
      </c>
      <c r="K149" s="95" t="s">
        <v>420</v>
      </c>
      <c r="L149" s="43">
        <v>43037</v>
      </c>
      <c r="M149" s="35">
        <v>43038</v>
      </c>
      <c r="N149" s="34">
        <f t="shared" si="26"/>
        <v>5</v>
      </c>
      <c r="O149" s="35">
        <v>43033</v>
      </c>
      <c r="P149" s="34">
        <v>11863</v>
      </c>
      <c r="Q149" s="86" t="s">
        <v>491</v>
      </c>
      <c r="R149" s="35">
        <v>43033</v>
      </c>
      <c r="S149" s="33">
        <v>43034</v>
      </c>
      <c r="T149" s="38">
        <f t="shared" si="32"/>
        <v>0</v>
      </c>
      <c r="U149" s="38">
        <f t="shared" si="33"/>
        <v>1</v>
      </c>
      <c r="V149" s="33">
        <v>43034</v>
      </c>
      <c r="W149" s="33">
        <v>43037</v>
      </c>
      <c r="X149" s="33">
        <v>43037</v>
      </c>
      <c r="Y149" s="38">
        <f t="shared" si="29"/>
        <v>3</v>
      </c>
      <c r="Z149" s="34"/>
      <c r="AA149" s="32" t="s">
        <v>110</v>
      </c>
      <c r="AB149" s="45" t="s">
        <v>5</v>
      </c>
      <c r="AC149" s="34"/>
      <c r="AD149" s="34"/>
      <c r="AE149" s="34"/>
      <c r="AF149" s="34"/>
      <c r="AG149" s="34"/>
      <c r="AH149" s="32" t="s">
        <v>142</v>
      </c>
      <c r="AI149" s="32" t="s">
        <v>142</v>
      </c>
      <c r="AJ149" s="92"/>
    </row>
    <row r="150" spans="1:36">
      <c r="A150" s="34">
        <v>147</v>
      </c>
      <c r="B150" s="86" t="s">
        <v>472</v>
      </c>
      <c r="C150" s="31" t="s">
        <v>17</v>
      </c>
      <c r="D150" s="34">
        <v>8108048</v>
      </c>
      <c r="E150" s="35">
        <v>43032</v>
      </c>
      <c r="F150" s="86" t="s">
        <v>490</v>
      </c>
      <c r="G150" s="34"/>
      <c r="H150" s="34">
        <v>8</v>
      </c>
      <c r="I150" s="34"/>
      <c r="J150" s="32" t="s">
        <v>93</v>
      </c>
      <c r="K150" s="98" t="s">
        <v>421</v>
      </c>
      <c r="L150" s="43">
        <v>43034</v>
      </c>
      <c r="M150" s="35">
        <v>43039</v>
      </c>
      <c r="N150" s="34">
        <f t="shared" si="26"/>
        <v>2</v>
      </c>
      <c r="O150" s="35">
        <v>43033</v>
      </c>
      <c r="P150" s="34">
        <v>11862</v>
      </c>
      <c r="Q150" s="86" t="s">
        <v>492</v>
      </c>
      <c r="R150" s="35">
        <v>43033</v>
      </c>
      <c r="S150" s="33">
        <v>43034</v>
      </c>
      <c r="T150" s="38">
        <f t="shared" si="32"/>
        <v>0</v>
      </c>
      <c r="U150" s="38">
        <f t="shared" si="33"/>
        <v>1</v>
      </c>
      <c r="V150" s="33">
        <v>43034</v>
      </c>
      <c r="W150" s="33">
        <v>43037</v>
      </c>
      <c r="X150" s="33">
        <v>43037</v>
      </c>
      <c r="Y150" s="38">
        <f t="shared" si="29"/>
        <v>3</v>
      </c>
      <c r="Z150" s="34"/>
      <c r="AA150" s="32" t="s">
        <v>110</v>
      </c>
      <c r="AB150" s="45" t="s">
        <v>5</v>
      </c>
      <c r="AC150" s="34"/>
      <c r="AD150" s="34"/>
      <c r="AE150" s="34"/>
      <c r="AF150" s="34"/>
      <c r="AG150" s="34"/>
      <c r="AH150" s="32" t="s">
        <v>142</v>
      </c>
      <c r="AI150" s="32" t="s">
        <v>142</v>
      </c>
      <c r="AJ150" s="92"/>
    </row>
    <row r="151" spans="1:36" s="113" customFormat="1">
      <c r="A151" s="34">
        <v>148</v>
      </c>
      <c r="B151" s="86" t="s">
        <v>495</v>
      </c>
      <c r="C151" s="31" t="s">
        <v>17</v>
      </c>
      <c r="D151" s="34">
        <v>8108036</v>
      </c>
      <c r="E151" s="35">
        <v>43033</v>
      </c>
      <c r="F151" s="86" t="s">
        <v>493</v>
      </c>
      <c r="G151" s="34"/>
      <c r="H151" s="34">
        <v>5</v>
      </c>
      <c r="I151" s="34"/>
      <c r="J151" s="32" t="s">
        <v>93</v>
      </c>
      <c r="K151" s="98" t="s">
        <v>389</v>
      </c>
      <c r="L151" s="43">
        <v>43033</v>
      </c>
      <c r="M151" s="35">
        <v>43037</v>
      </c>
      <c r="N151" s="34">
        <f t="shared" si="26"/>
        <v>0</v>
      </c>
      <c r="O151" s="35">
        <v>43033</v>
      </c>
      <c r="P151" s="34">
        <v>11931</v>
      </c>
      <c r="Q151" s="86" t="s">
        <v>494</v>
      </c>
      <c r="R151" s="35">
        <v>43033</v>
      </c>
      <c r="S151" s="33">
        <v>43034</v>
      </c>
      <c r="T151" s="38">
        <f t="shared" si="32"/>
        <v>0</v>
      </c>
      <c r="U151" s="38">
        <f t="shared" si="33"/>
        <v>1</v>
      </c>
      <c r="V151" s="33">
        <v>43034</v>
      </c>
      <c r="W151" s="35">
        <v>43036</v>
      </c>
      <c r="X151" s="33">
        <v>43036</v>
      </c>
      <c r="Y151" s="38">
        <f t="shared" si="29"/>
        <v>2</v>
      </c>
      <c r="Z151" s="34"/>
      <c r="AA151" s="32" t="s">
        <v>110</v>
      </c>
      <c r="AB151" s="45" t="s">
        <v>5</v>
      </c>
      <c r="AC151" s="34"/>
      <c r="AD151" s="34"/>
      <c r="AE151" s="34"/>
      <c r="AF151" s="34"/>
      <c r="AG151" s="34"/>
      <c r="AH151" s="32" t="s">
        <v>142</v>
      </c>
      <c r="AI151" s="32" t="s">
        <v>142</v>
      </c>
      <c r="AJ151" s="119"/>
    </row>
    <row r="152" spans="1:36" s="120" customFormat="1">
      <c r="A152" s="86">
        <v>149</v>
      </c>
      <c r="B152" s="86" t="s">
        <v>496</v>
      </c>
      <c r="C152" s="88" t="s">
        <v>17</v>
      </c>
      <c r="D152" s="86">
        <v>8108170</v>
      </c>
      <c r="E152" s="87">
        <v>43043</v>
      </c>
      <c r="F152" s="86" t="s">
        <v>539</v>
      </c>
      <c r="G152" s="86"/>
      <c r="H152" s="86">
        <v>4</v>
      </c>
      <c r="I152" s="86"/>
      <c r="J152" s="86" t="s">
        <v>93</v>
      </c>
      <c r="K152" s="98" t="s">
        <v>134</v>
      </c>
      <c r="L152" s="89">
        <v>43047</v>
      </c>
      <c r="M152" s="87">
        <v>43048</v>
      </c>
      <c r="N152" s="86">
        <f t="shared" si="26"/>
        <v>4</v>
      </c>
      <c r="O152" s="87">
        <v>43043</v>
      </c>
      <c r="P152" s="86">
        <v>12323</v>
      </c>
      <c r="Q152" s="86" t="s">
        <v>561</v>
      </c>
      <c r="R152" s="87">
        <v>43044</v>
      </c>
      <c r="S152" s="87">
        <v>43045</v>
      </c>
      <c r="T152" s="90">
        <f t="shared" si="32"/>
        <v>1</v>
      </c>
      <c r="U152" s="90">
        <f t="shared" si="33"/>
        <v>1</v>
      </c>
      <c r="V152" s="87">
        <v>43045</v>
      </c>
      <c r="W152" s="87">
        <v>43046</v>
      </c>
      <c r="X152" s="87">
        <v>43046</v>
      </c>
      <c r="Y152" s="90">
        <f t="shared" si="29"/>
        <v>1</v>
      </c>
      <c r="Z152" s="86"/>
      <c r="AA152" s="86" t="s">
        <v>110</v>
      </c>
      <c r="AB152" s="91" t="s">
        <v>5</v>
      </c>
      <c r="AC152" s="86"/>
      <c r="AD152" s="86"/>
      <c r="AE152" s="86"/>
      <c r="AF152" s="86"/>
      <c r="AG152" s="86"/>
      <c r="AH152" s="86" t="s">
        <v>142</v>
      </c>
      <c r="AI152" s="86" t="s">
        <v>142</v>
      </c>
      <c r="AJ152" s="119"/>
    </row>
    <row r="153" spans="1:36">
      <c r="A153" s="34">
        <v>150</v>
      </c>
      <c r="B153" s="86" t="s">
        <v>497</v>
      </c>
      <c r="C153" s="31" t="s">
        <v>17</v>
      </c>
      <c r="D153" s="34">
        <v>8108075</v>
      </c>
      <c r="E153" s="35">
        <v>43034</v>
      </c>
      <c r="F153" s="86" t="s">
        <v>498</v>
      </c>
      <c r="G153" s="34"/>
      <c r="H153" s="34">
        <v>22</v>
      </c>
      <c r="I153" s="34"/>
      <c r="J153" s="32" t="s">
        <v>93</v>
      </c>
      <c r="K153" s="98" t="s">
        <v>420</v>
      </c>
      <c r="L153" s="89">
        <v>43036</v>
      </c>
      <c r="M153" s="35">
        <v>43037</v>
      </c>
      <c r="N153" s="34">
        <f t="shared" si="26"/>
        <v>2</v>
      </c>
      <c r="O153" s="35">
        <v>43036</v>
      </c>
      <c r="P153" s="34">
        <v>12031</v>
      </c>
      <c r="Q153" s="86" t="s">
        <v>501</v>
      </c>
      <c r="R153" s="35">
        <v>43037</v>
      </c>
      <c r="S153" s="35">
        <v>43038</v>
      </c>
      <c r="T153" s="38">
        <f t="shared" si="32"/>
        <v>1</v>
      </c>
      <c r="U153" s="38">
        <f t="shared" si="33"/>
        <v>1</v>
      </c>
      <c r="V153" s="35">
        <v>43038</v>
      </c>
      <c r="W153" s="35">
        <v>43039</v>
      </c>
      <c r="X153" s="35">
        <v>43040</v>
      </c>
      <c r="Y153" s="38">
        <f t="shared" si="29"/>
        <v>2</v>
      </c>
      <c r="Z153" s="34"/>
      <c r="AA153" s="32" t="s">
        <v>110</v>
      </c>
      <c r="AB153" s="45" t="s">
        <v>5</v>
      </c>
      <c r="AC153" s="34"/>
      <c r="AD153" s="34"/>
      <c r="AE153" s="34"/>
      <c r="AF153" s="34"/>
      <c r="AG153" s="34"/>
      <c r="AH153" s="32" t="s">
        <v>142</v>
      </c>
      <c r="AI153" s="86" t="s">
        <v>142</v>
      </c>
      <c r="AJ153" s="119"/>
    </row>
    <row r="154" spans="1:36" s="116" customFormat="1">
      <c r="A154" s="32">
        <v>151</v>
      </c>
      <c r="B154" s="32" t="s">
        <v>499</v>
      </c>
      <c r="C154" s="31" t="s">
        <v>17</v>
      </c>
      <c r="D154" s="32" t="s">
        <v>504</v>
      </c>
      <c r="E154" s="33">
        <v>43039</v>
      </c>
      <c r="F154" s="32" t="s">
        <v>505</v>
      </c>
      <c r="G154" s="32"/>
      <c r="H154" s="32">
        <v>2</v>
      </c>
      <c r="I154" s="32"/>
      <c r="J154" s="32" t="s">
        <v>93</v>
      </c>
      <c r="K154" s="95" t="s">
        <v>250</v>
      </c>
      <c r="L154" s="37">
        <v>43048</v>
      </c>
      <c r="M154" s="33">
        <v>43047</v>
      </c>
      <c r="N154" s="32">
        <f t="shared" si="26"/>
        <v>9</v>
      </c>
      <c r="O154" s="33">
        <v>43047</v>
      </c>
      <c r="P154" s="32">
        <v>12228</v>
      </c>
      <c r="Q154" s="32" t="s">
        <v>529</v>
      </c>
      <c r="R154" s="33">
        <v>43040</v>
      </c>
      <c r="S154" s="33">
        <v>43041</v>
      </c>
      <c r="T154" s="32">
        <f t="shared" si="32"/>
        <v>-7</v>
      </c>
      <c r="U154" s="38">
        <f t="shared" si="33"/>
        <v>1</v>
      </c>
      <c r="V154" s="33">
        <v>43041</v>
      </c>
      <c r="W154" s="33">
        <v>43043</v>
      </c>
      <c r="X154" s="33">
        <v>43043</v>
      </c>
      <c r="Y154" s="38">
        <f t="shared" si="29"/>
        <v>2</v>
      </c>
      <c r="Z154" s="32"/>
      <c r="AA154" s="32" t="s">
        <v>110</v>
      </c>
      <c r="AB154" s="45" t="s">
        <v>5</v>
      </c>
      <c r="AC154" s="32"/>
      <c r="AD154" s="32"/>
      <c r="AE154" s="32"/>
      <c r="AF154" s="32"/>
      <c r="AG154" s="32"/>
      <c r="AH154" s="32" t="s">
        <v>142</v>
      </c>
      <c r="AI154" s="32" t="s">
        <v>142</v>
      </c>
      <c r="AJ154" s="32"/>
    </row>
    <row r="155" spans="1:36" s="117" customFormat="1">
      <c r="A155" s="32">
        <v>152</v>
      </c>
      <c r="B155" s="32" t="s">
        <v>506</v>
      </c>
      <c r="C155" s="31" t="s">
        <v>17</v>
      </c>
      <c r="D155" s="32">
        <v>8108072</v>
      </c>
      <c r="E155" s="33">
        <v>43039</v>
      </c>
      <c r="F155" s="32" t="s">
        <v>508</v>
      </c>
      <c r="G155" s="32"/>
      <c r="H155" s="32">
        <v>2</v>
      </c>
      <c r="I155" s="32"/>
      <c r="J155" s="32" t="s">
        <v>93</v>
      </c>
      <c r="K155" s="95" t="s">
        <v>420</v>
      </c>
      <c r="L155" s="37">
        <v>43036</v>
      </c>
      <c r="M155" s="33">
        <v>43044</v>
      </c>
      <c r="N155" s="32">
        <f t="shared" si="26"/>
        <v>-3</v>
      </c>
      <c r="O155" s="33">
        <v>43039</v>
      </c>
      <c r="P155" s="32">
        <v>12135</v>
      </c>
      <c r="Q155" s="32" t="s">
        <v>515</v>
      </c>
      <c r="R155" s="33">
        <v>43039</v>
      </c>
      <c r="S155" s="33">
        <v>43040</v>
      </c>
      <c r="T155" s="32">
        <f t="shared" si="32"/>
        <v>0</v>
      </c>
      <c r="U155" s="38">
        <f t="shared" si="33"/>
        <v>1</v>
      </c>
      <c r="V155" s="33">
        <v>43040</v>
      </c>
      <c r="W155" s="33">
        <v>43041</v>
      </c>
      <c r="X155" s="33">
        <v>43041</v>
      </c>
      <c r="Y155" s="38">
        <f t="shared" si="29"/>
        <v>1</v>
      </c>
      <c r="Z155" s="32"/>
      <c r="AA155" s="32" t="s">
        <v>110</v>
      </c>
      <c r="AB155" s="45" t="s">
        <v>5</v>
      </c>
      <c r="AC155" s="32"/>
      <c r="AD155" s="32"/>
      <c r="AE155" s="32"/>
      <c r="AF155" s="32"/>
      <c r="AG155" s="32"/>
      <c r="AH155" s="32" t="s">
        <v>142</v>
      </c>
      <c r="AI155" s="92" t="s">
        <v>142</v>
      </c>
      <c r="AJ155" s="92"/>
    </row>
    <row r="156" spans="1:36" s="117" customFormat="1">
      <c r="A156" s="32">
        <v>153</v>
      </c>
      <c r="B156" s="32" t="s">
        <v>507</v>
      </c>
      <c r="C156" s="31" t="s">
        <v>17</v>
      </c>
      <c r="D156" s="32">
        <v>8108077</v>
      </c>
      <c r="E156" s="33">
        <v>43039</v>
      </c>
      <c r="F156" s="32" t="s">
        <v>509</v>
      </c>
      <c r="G156" s="32"/>
      <c r="H156" s="32">
        <v>22</v>
      </c>
      <c r="I156" s="32"/>
      <c r="J156" s="32" t="s">
        <v>93</v>
      </c>
      <c r="K156" s="95" t="s">
        <v>420</v>
      </c>
      <c r="L156" s="37">
        <v>43036</v>
      </c>
      <c r="M156" s="33">
        <v>43044</v>
      </c>
      <c r="N156" s="32">
        <f t="shared" si="26"/>
        <v>-3</v>
      </c>
      <c r="O156" s="33">
        <v>43039</v>
      </c>
      <c r="P156" s="32">
        <v>12133</v>
      </c>
      <c r="Q156" s="32" t="s">
        <v>516</v>
      </c>
      <c r="R156" s="33">
        <v>43039</v>
      </c>
      <c r="S156" s="33">
        <v>43040</v>
      </c>
      <c r="T156" s="32">
        <f t="shared" si="32"/>
        <v>0</v>
      </c>
      <c r="U156" s="38">
        <f t="shared" si="33"/>
        <v>1</v>
      </c>
      <c r="V156" s="33">
        <v>43040</v>
      </c>
      <c r="W156" s="33">
        <v>43041</v>
      </c>
      <c r="X156" s="33">
        <v>43041</v>
      </c>
      <c r="Y156" s="38">
        <f t="shared" si="29"/>
        <v>1</v>
      </c>
      <c r="Z156" s="32"/>
      <c r="AA156" s="32" t="s">
        <v>110</v>
      </c>
      <c r="AB156" s="45" t="s">
        <v>5</v>
      </c>
      <c r="AC156" s="32"/>
      <c r="AD156" s="32"/>
      <c r="AE156" s="32"/>
      <c r="AF156" s="32"/>
      <c r="AG156" s="32"/>
      <c r="AH156" s="32" t="s">
        <v>142</v>
      </c>
      <c r="AI156" s="92" t="s">
        <v>142</v>
      </c>
      <c r="AJ156" s="92"/>
    </row>
    <row r="157" spans="1:36" s="116" customFormat="1">
      <c r="A157" s="32">
        <v>154</v>
      </c>
      <c r="B157" s="32" t="s">
        <v>510</v>
      </c>
      <c r="C157" s="31" t="s">
        <v>17</v>
      </c>
      <c r="D157" s="32">
        <v>8107986</v>
      </c>
      <c r="E157" s="33">
        <v>43039</v>
      </c>
      <c r="F157" s="32" t="s">
        <v>520</v>
      </c>
      <c r="G157" s="32"/>
      <c r="H157" s="32">
        <v>3</v>
      </c>
      <c r="I157" s="32"/>
      <c r="J157" s="32" t="s">
        <v>93</v>
      </c>
      <c r="K157" s="95" t="s">
        <v>250</v>
      </c>
      <c r="L157" s="37">
        <v>43048</v>
      </c>
      <c r="M157" s="33">
        <v>43047</v>
      </c>
      <c r="N157" s="32">
        <f t="shared" si="26"/>
        <v>9</v>
      </c>
      <c r="O157" s="33">
        <v>43040</v>
      </c>
      <c r="P157" s="32">
        <v>12205</v>
      </c>
      <c r="Q157" s="32" t="s">
        <v>525</v>
      </c>
      <c r="R157" s="33">
        <v>43040</v>
      </c>
      <c r="S157" s="33">
        <v>43041</v>
      </c>
      <c r="T157" s="32">
        <f t="shared" ref="T157:T159" si="34">R157-O157</f>
        <v>0</v>
      </c>
      <c r="U157" s="38">
        <f t="shared" ref="U157:U159" si="35">S157-R157</f>
        <v>1</v>
      </c>
      <c r="V157" s="33">
        <v>43041</v>
      </c>
      <c r="W157" s="33">
        <v>43043</v>
      </c>
      <c r="X157" s="33">
        <v>43043</v>
      </c>
      <c r="Y157" s="38">
        <f t="shared" ref="Y157:Y159" si="36">X157-V157</f>
        <v>2</v>
      </c>
      <c r="Z157" s="32"/>
      <c r="AA157" s="32" t="s">
        <v>110</v>
      </c>
      <c r="AB157" s="45" t="s">
        <v>5</v>
      </c>
      <c r="AC157" s="32"/>
      <c r="AD157" s="32"/>
      <c r="AE157" s="32"/>
      <c r="AF157" s="32"/>
      <c r="AG157" s="32"/>
      <c r="AH157" s="32" t="s">
        <v>142</v>
      </c>
      <c r="AI157" s="32" t="s">
        <v>142</v>
      </c>
      <c r="AJ157" s="32"/>
    </row>
    <row r="158" spans="1:36" s="116" customFormat="1">
      <c r="A158" s="32">
        <v>155</v>
      </c>
      <c r="B158" s="32" t="s">
        <v>511</v>
      </c>
      <c r="C158" s="31" t="s">
        <v>17</v>
      </c>
      <c r="D158" s="32">
        <v>8108123</v>
      </c>
      <c r="E158" s="33">
        <v>43039</v>
      </c>
      <c r="F158" s="32" t="s">
        <v>521</v>
      </c>
      <c r="G158" s="32"/>
      <c r="H158" s="32">
        <v>1</v>
      </c>
      <c r="I158" s="32"/>
      <c r="J158" s="32" t="s">
        <v>93</v>
      </c>
      <c r="K158" s="95" t="s">
        <v>250</v>
      </c>
      <c r="L158" s="37">
        <v>43048</v>
      </c>
      <c r="M158" s="33">
        <v>43047</v>
      </c>
      <c r="N158" s="32">
        <f t="shared" si="26"/>
        <v>9</v>
      </c>
      <c r="O158" s="33">
        <v>43040</v>
      </c>
      <c r="P158" s="32">
        <v>12203</v>
      </c>
      <c r="Q158" s="32" t="s">
        <v>524</v>
      </c>
      <c r="R158" s="33">
        <v>43040</v>
      </c>
      <c r="S158" s="33">
        <v>43041</v>
      </c>
      <c r="T158" s="32">
        <f t="shared" si="34"/>
        <v>0</v>
      </c>
      <c r="U158" s="38">
        <f t="shared" si="35"/>
        <v>1</v>
      </c>
      <c r="V158" s="33">
        <v>43041</v>
      </c>
      <c r="W158" s="33">
        <v>43043</v>
      </c>
      <c r="X158" s="33">
        <v>43043</v>
      </c>
      <c r="Y158" s="38">
        <f t="shared" si="36"/>
        <v>2</v>
      </c>
      <c r="Z158" s="32"/>
      <c r="AA158" s="32" t="s">
        <v>110</v>
      </c>
      <c r="AB158" s="45" t="s">
        <v>5</v>
      </c>
      <c r="AC158" s="32"/>
      <c r="AD158" s="32"/>
      <c r="AE158" s="32"/>
      <c r="AF158" s="32"/>
      <c r="AG158" s="32"/>
      <c r="AH158" s="32" t="s">
        <v>142</v>
      </c>
      <c r="AI158" s="32" t="s">
        <v>142</v>
      </c>
      <c r="AJ158" s="32"/>
    </row>
    <row r="159" spans="1:36" s="116" customFormat="1">
      <c r="A159" s="32">
        <v>156</v>
      </c>
      <c r="B159" s="32" t="s">
        <v>513</v>
      </c>
      <c r="C159" s="31" t="s">
        <v>17</v>
      </c>
      <c r="D159" s="32">
        <v>8108137</v>
      </c>
      <c r="E159" s="33">
        <v>43039</v>
      </c>
      <c r="F159" s="32" t="s">
        <v>528</v>
      </c>
      <c r="G159" s="32"/>
      <c r="H159" s="32">
        <v>1</v>
      </c>
      <c r="I159" s="32"/>
      <c r="J159" s="32" t="s">
        <v>93</v>
      </c>
      <c r="K159" s="95" t="s">
        <v>512</v>
      </c>
      <c r="L159" s="37">
        <v>43048</v>
      </c>
      <c r="M159" s="33">
        <v>43048</v>
      </c>
      <c r="N159" s="32">
        <f t="shared" si="26"/>
        <v>9</v>
      </c>
      <c r="O159" s="33">
        <v>43040</v>
      </c>
      <c r="P159" s="32">
        <v>12217</v>
      </c>
      <c r="Q159" s="32" t="s">
        <v>527</v>
      </c>
      <c r="R159" s="33">
        <v>43040</v>
      </c>
      <c r="S159" s="33">
        <v>43041</v>
      </c>
      <c r="T159" s="32">
        <f t="shared" si="34"/>
        <v>0</v>
      </c>
      <c r="U159" s="38">
        <f t="shared" si="35"/>
        <v>1</v>
      </c>
      <c r="V159" s="33">
        <v>43041</v>
      </c>
      <c r="W159" s="33">
        <v>43043</v>
      </c>
      <c r="X159" s="33">
        <v>43043</v>
      </c>
      <c r="Y159" s="38">
        <f t="shared" si="36"/>
        <v>2</v>
      </c>
      <c r="Z159" s="32"/>
      <c r="AA159" s="32" t="s">
        <v>110</v>
      </c>
      <c r="AB159" s="45" t="s">
        <v>5</v>
      </c>
      <c r="AC159" s="32"/>
      <c r="AD159" s="32"/>
      <c r="AE159" s="32"/>
      <c r="AF159" s="32"/>
      <c r="AG159" s="32"/>
      <c r="AH159" s="32" t="s">
        <v>142</v>
      </c>
      <c r="AI159" s="32" t="s">
        <v>142</v>
      </c>
      <c r="AJ159" s="32"/>
    </row>
    <row r="160" spans="1:36" s="117" customFormat="1">
      <c r="A160" s="32">
        <v>157</v>
      </c>
      <c r="B160" s="32" t="s">
        <v>518</v>
      </c>
      <c r="C160" s="31" t="s">
        <v>17</v>
      </c>
      <c r="D160" s="32">
        <v>8108076</v>
      </c>
      <c r="E160" s="33">
        <v>43040</v>
      </c>
      <c r="F160" s="32" t="s">
        <v>522</v>
      </c>
      <c r="G160" s="32"/>
      <c r="H160" s="32">
        <v>24</v>
      </c>
      <c r="I160" s="32"/>
      <c r="J160" s="32" t="s">
        <v>93</v>
      </c>
      <c r="K160" s="95" t="s">
        <v>420</v>
      </c>
      <c r="L160" s="37">
        <v>43036</v>
      </c>
      <c r="M160" s="33">
        <v>43044</v>
      </c>
      <c r="N160" s="32">
        <f t="shared" si="26"/>
        <v>-4</v>
      </c>
      <c r="O160" s="33">
        <v>43040</v>
      </c>
      <c r="P160" s="32">
        <v>12212</v>
      </c>
      <c r="Q160" s="32" t="s">
        <v>552</v>
      </c>
      <c r="R160" s="33">
        <v>43040</v>
      </c>
      <c r="S160" s="33">
        <v>43041</v>
      </c>
      <c r="T160" s="32">
        <f t="shared" ref="T160:T170" si="37">R160-O160</f>
        <v>0</v>
      </c>
      <c r="U160" s="38">
        <f t="shared" ref="U160:U170" si="38">S160-R160</f>
        <v>1</v>
      </c>
      <c r="V160" s="33">
        <v>43041</v>
      </c>
      <c r="W160" s="33">
        <v>43043</v>
      </c>
      <c r="X160" s="33">
        <v>43043</v>
      </c>
      <c r="Y160" s="38">
        <f t="shared" ref="Y160:Y165" si="39">X160-V160</f>
        <v>2</v>
      </c>
      <c r="Z160" s="32"/>
      <c r="AA160" s="32" t="s">
        <v>110</v>
      </c>
      <c r="AB160" s="45" t="s">
        <v>5</v>
      </c>
      <c r="AC160" s="32"/>
      <c r="AD160" s="32"/>
      <c r="AE160" s="32"/>
      <c r="AF160" s="32"/>
      <c r="AG160" s="32"/>
      <c r="AH160" s="32" t="s">
        <v>142</v>
      </c>
      <c r="AI160" s="32" t="s">
        <v>142</v>
      </c>
      <c r="AJ160" s="32"/>
    </row>
    <row r="161" spans="1:36" s="116" customFormat="1">
      <c r="A161" s="32">
        <v>158</v>
      </c>
      <c r="B161" s="32" t="s">
        <v>519</v>
      </c>
      <c r="C161" s="31" t="s">
        <v>17</v>
      </c>
      <c r="D161" s="32">
        <v>8108097</v>
      </c>
      <c r="E161" s="33">
        <v>43040</v>
      </c>
      <c r="F161" s="32" t="s">
        <v>523</v>
      </c>
      <c r="G161" s="32"/>
      <c r="H161" s="32">
        <v>7</v>
      </c>
      <c r="I161" s="32"/>
      <c r="J161" s="32" t="s">
        <v>93</v>
      </c>
      <c r="K161" s="95" t="s">
        <v>438</v>
      </c>
      <c r="L161" s="37">
        <v>43044</v>
      </c>
      <c r="M161" s="33">
        <v>43044</v>
      </c>
      <c r="N161" s="32">
        <f t="shared" si="26"/>
        <v>4</v>
      </c>
      <c r="O161" s="33">
        <v>43040</v>
      </c>
      <c r="P161" s="32">
        <v>12218</v>
      </c>
      <c r="Q161" s="32" t="s">
        <v>526</v>
      </c>
      <c r="R161" s="33">
        <v>43040</v>
      </c>
      <c r="S161" s="33">
        <v>43041</v>
      </c>
      <c r="T161" s="32">
        <f t="shared" si="37"/>
        <v>0</v>
      </c>
      <c r="U161" s="38">
        <f t="shared" si="38"/>
        <v>1</v>
      </c>
      <c r="V161" s="33">
        <v>43041</v>
      </c>
      <c r="W161" s="33">
        <v>43043</v>
      </c>
      <c r="X161" s="33">
        <v>43043</v>
      </c>
      <c r="Y161" s="38">
        <f t="shared" si="39"/>
        <v>2</v>
      </c>
      <c r="Z161" s="32"/>
      <c r="AA161" s="32" t="s">
        <v>110</v>
      </c>
      <c r="AB161" s="45" t="s">
        <v>5</v>
      </c>
      <c r="AC161" s="32"/>
      <c r="AD161" s="32"/>
      <c r="AE161" s="32"/>
      <c r="AF161" s="32"/>
      <c r="AG161" s="32"/>
      <c r="AH161" s="32" t="s">
        <v>142</v>
      </c>
      <c r="AI161" s="32" t="s">
        <v>142</v>
      </c>
      <c r="AJ161" s="32"/>
    </row>
    <row r="162" spans="1:36" s="117" customFormat="1">
      <c r="A162" s="32">
        <v>159</v>
      </c>
      <c r="B162" s="32" t="s">
        <v>530</v>
      </c>
      <c r="C162" s="31" t="s">
        <v>17</v>
      </c>
      <c r="D162" s="32">
        <v>8108117</v>
      </c>
      <c r="E162" s="33">
        <v>43041</v>
      </c>
      <c r="F162" s="32" t="s">
        <v>531</v>
      </c>
      <c r="G162" s="32"/>
      <c r="H162" s="32">
        <v>1</v>
      </c>
      <c r="I162" s="32"/>
      <c r="J162" s="32" t="s">
        <v>93</v>
      </c>
      <c r="K162" s="95" t="s">
        <v>250</v>
      </c>
      <c r="L162" s="37">
        <v>43048</v>
      </c>
      <c r="M162" s="33">
        <v>43047</v>
      </c>
      <c r="N162" s="32">
        <f t="shared" si="26"/>
        <v>7</v>
      </c>
      <c r="O162" s="33">
        <v>43041</v>
      </c>
      <c r="P162" s="32">
        <v>12252</v>
      </c>
      <c r="Q162" s="32" t="s">
        <v>538</v>
      </c>
      <c r="R162" s="33">
        <v>43041</v>
      </c>
      <c r="S162" s="33">
        <v>43043</v>
      </c>
      <c r="T162" s="32">
        <f t="shared" si="37"/>
        <v>0</v>
      </c>
      <c r="U162" s="38">
        <f t="shared" si="38"/>
        <v>2</v>
      </c>
      <c r="V162" s="33">
        <v>43043</v>
      </c>
      <c r="W162" s="33">
        <v>43044</v>
      </c>
      <c r="X162" s="87">
        <v>43046</v>
      </c>
      <c r="Y162" s="38">
        <f t="shared" si="39"/>
        <v>3</v>
      </c>
      <c r="Z162" s="32"/>
      <c r="AA162" s="32" t="s">
        <v>110</v>
      </c>
      <c r="AB162" s="45" t="s">
        <v>5</v>
      </c>
      <c r="AC162" s="32"/>
      <c r="AD162" s="32"/>
      <c r="AE162" s="32"/>
      <c r="AF162" s="32"/>
      <c r="AG162" s="32"/>
      <c r="AH162" s="86" t="s">
        <v>142</v>
      </c>
      <c r="AI162" s="86" t="s">
        <v>142</v>
      </c>
      <c r="AJ162" s="92"/>
    </row>
    <row r="163" spans="1:36" s="116" customFormat="1">
      <c r="A163" s="32">
        <v>160</v>
      </c>
      <c r="B163" s="32" t="s">
        <v>533</v>
      </c>
      <c r="C163" s="31" t="s">
        <v>17</v>
      </c>
      <c r="D163" s="32">
        <v>8108073</v>
      </c>
      <c r="E163" s="33">
        <v>43041</v>
      </c>
      <c r="F163" s="32" t="s">
        <v>532</v>
      </c>
      <c r="G163" s="32"/>
      <c r="H163" s="32">
        <v>4</v>
      </c>
      <c r="I163" s="32"/>
      <c r="J163" s="32" t="s">
        <v>93</v>
      </c>
      <c r="K163" s="95" t="s">
        <v>534</v>
      </c>
      <c r="L163" s="37">
        <v>43032</v>
      </c>
      <c r="M163" s="33">
        <v>43047</v>
      </c>
      <c r="N163" s="32">
        <f t="shared" si="26"/>
        <v>-9</v>
      </c>
      <c r="O163" s="33">
        <v>43041</v>
      </c>
      <c r="P163" s="32">
        <v>12305</v>
      </c>
      <c r="Q163" s="32" t="s">
        <v>553</v>
      </c>
      <c r="R163" s="33">
        <v>43043</v>
      </c>
      <c r="S163" s="33">
        <v>43044</v>
      </c>
      <c r="T163" s="32">
        <f t="shared" si="37"/>
        <v>2</v>
      </c>
      <c r="U163" s="38">
        <f t="shared" si="38"/>
        <v>1</v>
      </c>
      <c r="V163" s="33">
        <v>43044</v>
      </c>
      <c r="W163" s="33">
        <v>43045</v>
      </c>
      <c r="X163" s="33">
        <v>43045</v>
      </c>
      <c r="Y163" s="38">
        <f t="shared" si="39"/>
        <v>1</v>
      </c>
      <c r="Z163" s="32"/>
      <c r="AA163" s="32" t="s">
        <v>110</v>
      </c>
      <c r="AB163" s="45" t="s">
        <v>5</v>
      </c>
      <c r="AC163" s="32"/>
      <c r="AD163" s="32"/>
      <c r="AE163" s="32"/>
      <c r="AF163" s="32"/>
      <c r="AG163" s="32"/>
      <c r="AH163" s="32" t="s">
        <v>142</v>
      </c>
      <c r="AI163" s="86" t="s">
        <v>142</v>
      </c>
      <c r="AJ163" s="92"/>
    </row>
    <row r="164" spans="1:36" s="121" customFormat="1">
      <c r="A164" s="86">
        <v>161</v>
      </c>
      <c r="B164" s="86" t="s">
        <v>535</v>
      </c>
      <c r="C164" s="88" t="s">
        <v>17</v>
      </c>
      <c r="D164" s="86">
        <v>8108135</v>
      </c>
      <c r="E164" s="87">
        <v>43041</v>
      </c>
      <c r="F164" s="86" t="s">
        <v>540</v>
      </c>
      <c r="G164" s="86"/>
      <c r="H164" s="86">
        <v>2</v>
      </c>
      <c r="I164" s="86"/>
      <c r="J164" s="86" t="s">
        <v>93</v>
      </c>
      <c r="K164" s="98" t="s">
        <v>537</v>
      </c>
      <c r="L164" s="89">
        <v>43051</v>
      </c>
      <c r="M164" s="87">
        <v>43052</v>
      </c>
      <c r="N164" s="86">
        <f t="shared" si="26"/>
        <v>10</v>
      </c>
      <c r="O164" s="87">
        <v>43043</v>
      </c>
      <c r="P164" s="86">
        <v>12317</v>
      </c>
      <c r="Q164" s="86" t="s">
        <v>559</v>
      </c>
      <c r="R164" s="87">
        <v>43044</v>
      </c>
      <c r="S164" s="87">
        <v>43045</v>
      </c>
      <c r="T164" s="86">
        <f t="shared" si="37"/>
        <v>1</v>
      </c>
      <c r="U164" s="90">
        <f t="shared" si="38"/>
        <v>1</v>
      </c>
      <c r="V164" s="87">
        <v>43045</v>
      </c>
      <c r="W164" s="87">
        <v>43046</v>
      </c>
      <c r="X164" s="87">
        <v>43046</v>
      </c>
      <c r="Y164" s="90">
        <f t="shared" si="39"/>
        <v>1</v>
      </c>
      <c r="Z164" s="86"/>
      <c r="AA164" s="86" t="s">
        <v>110</v>
      </c>
      <c r="AB164" s="91" t="s">
        <v>5</v>
      </c>
      <c r="AC164" s="86"/>
      <c r="AD164" s="86"/>
      <c r="AE164" s="86"/>
      <c r="AF164" s="86"/>
      <c r="AG164" s="86"/>
      <c r="AH164" s="86" t="s">
        <v>142</v>
      </c>
      <c r="AI164" s="86" t="s">
        <v>142</v>
      </c>
      <c r="AJ164" s="119"/>
    </row>
    <row r="165" spans="1:36" s="121" customFormat="1">
      <c r="A165" s="86">
        <v>162</v>
      </c>
      <c r="B165" s="86" t="s">
        <v>536</v>
      </c>
      <c r="C165" s="88" t="s">
        <v>17</v>
      </c>
      <c r="D165" s="86">
        <v>8108078</v>
      </c>
      <c r="E165" s="87">
        <v>43041</v>
      </c>
      <c r="F165" s="86" t="s">
        <v>541</v>
      </c>
      <c r="G165" s="86"/>
      <c r="H165" s="86">
        <v>22</v>
      </c>
      <c r="I165" s="86"/>
      <c r="J165" s="86" t="s">
        <v>93</v>
      </c>
      <c r="K165" s="98" t="s">
        <v>420</v>
      </c>
      <c r="L165" s="89">
        <v>43067</v>
      </c>
      <c r="M165" s="87">
        <v>43052</v>
      </c>
      <c r="N165" s="86">
        <f t="shared" si="26"/>
        <v>26</v>
      </c>
      <c r="O165" s="87">
        <v>43043</v>
      </c>
      <c r="P165" s="86">
        <v>12316</v>
      </c>
      <c r="Q165" s="86" t="s">
        <v>560</v>
      </c>
      <c r="R165" s="87">
        <v>43044</v>
      </c>
      <c r="S165" s="87">
        <v>43045</v>
      </c>
      <c r="T165" s="86">
        <f t="shared" ref="T165:T169" si="40">R165-O165</f>
        <v>1</v>
      </c>
      <c r="U165" s="90">
        <f t="shared" ref="U165:U169" si="41">S165-R165</f>
        <v>1</v>
      </c>
      <c r="V165" s="87">
        <v>43045</v>
      </c>
      <c r="W165" s="87">
        <v>43046</v>
      </c>
      <c r="X165" s="87">
        <v>43046</v>
      </c>
      <c r="Y165" s="90">
        <f t="shared" si="39"/>
        <v>1</v>
      </c>
      <c r="Z165" s="86"/>
      <c r="AA165" s="86" t="s">
        <v>110</v>
      </c>
      <c r="AB165" s="91" t="s">
        <v>5</v>
      </c>
      <c r="AC165" s="86"/>
      <c r="AD165" s="86"/>
      <c r="AE165" s="86"/>
      <c r="AF165" s="86"/>
      <c r="AG165" s="86"/>
      <c r="AH165" s="86" t="s">
        <v>142</v>
      </c>
      <c r="AI165" s="86" t="s">
        <v>142</v>
      </c>
      <c r="AJ165" s="119"/>
    </row>
    <row r="166" spans="1:36" s="121" customFormat="1">
      <c r="A166" s="86">
        <v>163</v>
      </c>
      <c r="B166" s="86" t="s">
        <v>542</v>
      </c>
      <c r="C166" s="88" t="s">
        <v>17</v>
      </c>
      <c r="D166" s="86">
        <v>8108114</v>
      </c>
      <c r="E166" s="87">
        <v>43043</v>
      </c>
      <c r="F166" s="86" t="s">
        <v>547</v>
      </c>
      <c r="G166" s="86"/>
      <c r="H166" s="86">
        <v>1</v>
      </c>
      <c r="I166" s="86"/>
      <c r="J166" s="86" t="s">
        <v>93</v>
      </c>
      <c r="K166" s="98" t="s">
        <v>537</v>
      </c>
      <c r="L166" s="89">
        <v>43051</v>
      </c>
      <c r="M166" s="87">
        <v>43052</v>
      </c>
      <c r="N166" s="86">
        <f t="shared" si="26"/>
        <v>8</v>
      </c>
      <c r="O166" s="87">
        <v>43043</v>
      </c>
      <c r="P166" s="86">
        <v>12318</v>
      </c>
      <c r="Q166" s="86" t="s">
        <v>558</v>
      </c>
      <c r="R166" s="87">
        <v>43044</v>
      </c>
      <c r="S166" s="87">
        <v>43045</v>
      </c>
      <c r="T166" s="86">
        <f t="shared" si="37"/>
        <v>1</v>
      </c>
      <c r="U166" s="90">
        <f t="shared" si="38"/>
        <v>1</v>
      </c>
      <c r="V166" s="87">
        <v>43045</v>
      </c>
      <c r="W166" s="87">
        <v>43046</v>
      </c>
      <c r="X166" s="87">
        <v>43046</v>
      </c>
      <c r="Y166" s="90">
        <f t="shared" ref="Y166:Y170" si="42">X166-V166</f>
        <v>1</v>
      </c>
      <c r="Z166" s="86"/>
      <c r="AA166" s="86" t="s">
        <v>110</v>
      </c>
      <c r="AB166" s="91" t="s">
        <v>5</v>
      </c>
      <c r="AC166" s="86"/>
      <c r="AD166" s="86"/>
      <c r="AE166" s="86"/>
      <c r="AF166" s="86"/>
      <c r="AG166" s="86"/>
      <c r="AH166" s="86" t="s">
        <v>142</v>
      </c>
      <c r="AI166" s="86" t="s">
        <v>142</v>
      </c>
      <c r="AJ166" s="119"/>
    </row>
    <row r="167" spans="1:36" s="121" customFormat="1">
      <c r="A167" s="86">
        <v>164</v>
      </c>
      <c r="B167" s="86" t="s">
        <v>543</v>
      </c>
      <c r="C167" s="88" t="s">
        <v>17</v>
      </c>
      <c r="D167" s="86">
        <v>8108116</v>
      </c>
      <c r="E167" s="87">
        <v>43043</v>
      </c>
      <c r="F167" s="86" t="s">
        <v>548</v>
      </c>
      <c r="G167" s="86"/>
      <c r="H167" s="86">
        <v>2</v>
      </c>
      <c r="I167" s="86"/>
      <c r="J167" s="86" t="s">
        <v>93</v>
      </c>
      <c r="K167" s="98" t="s">
        <v>537</v>
      </c>
      <c r="L167" s="89">
        <v>43051</v>
      </c>
      <c r="M167" s="87">
        <v>43052</v>
      </c>
      <c r="N167" s="86">
        <f t="shared" si="26"/>
        <v>8</v>
      </c>
      <c r="O167" s="87">
        <v>43043</v>
      </c>
      <c r="P167" s="86">
        <v>12319</v>
      </c>
      <c r="Q167" s="86" t="s">
        <v>557</v>
      </c>
      <c r="R167" s="87">
        <v>43044</v>
      </c>
      <c r="S167" s="87">
        <v>43045</v>
      </c>
      <c r="T167" s="86">
        <f t="shared" si="40"/>
        <v>1</v>
      </c>
      <c r="U167" s="90">
        <f t="shared" si="41"/>
        <v>1</v>
      </c>
      <c r="V167" s="87">
        <v>43045</v>
      </c>
      <c r="W167" s="87">
        <v>43046</v>
      </c>
      <c r="X167" s="87">
        <v>43046</v>
      </c>
      <c r="Y167" s="90">
        <f t="shared" si="42"/>
        <v>1</v>
      </c>
      <c r="Z167" s="86"/>
      <c r="AA167" s="86" t="s">
        <v>110</v>
      </c>
      <c r="AB167" s="91" t="s">
        <v>5</v>
      </c>
      <c r="AC167" s="86"/>
      <c r="AD167" s="86"/>
      <c r="AE167" s="86"/>
      <c r="AF167" s="86"/>
      <c r="AG167" s="86"/>
      <c r="AH167" s="86" t="s">
        <v>142</v>
      </c>
      <c r="AI167" s="86" t="s">
        <v>142</v>
      </c>
      <c r="AJ167" s="119"/>
    </row>
    <row r="168" spans="1:36" s="121" customFormat="1">
      <c r="A168" s="86">
        <v>165</v>
      </c>
      <c r="B168" s="86" t="s">
        <v>544</v>
      </c>
      <c r="C168" s="88" t="s">
        <v>17</v>
      </c>
      <c r="D168" s="86">
        <v>8108131</v>
      </c>
      <c r="E168" s="87">
        <v>43043</v>
      </c>
      <c r="F168" s="86" t="s">
        <v>549</v>
      </c>
      <c r="G168" s="86"/>
      <c r="H168" s="86">
        <v>2</v>
      </c>
      <c r="I168" s="86"/>
      <c r="J168" s="86" t="s">
        <v>93</v>
      </c>
      <c r="K168" s="98" t="s">
        <v>537</v>
      </c>
      <c r="L168" s="89">
        <v>43051</v>
      </c>
      <c r="M168" s="87">
        <v>43052</v>
      </c>
      <c r="N168" s="86">
        <f t="shared" si="26"/>
        <v>8</v>
      </c>
      <c r="O168" s="87">
        <v>43043</v>
      </c>
      <c r="P168" s="86">
        <v>12320</v>
      </c>
      <c r="Q168" s="86" t="s">
        <v>556</v>
      </c>
      <c r="R168" s="87">
        <v>43044</v>
      </c>
      <c r="S168" s="87">
        <v>43045</v>
      </c>
      <c r="T168" s="86">
        <f t="shared" si="37"/>
        <v>1</v>
      </c>
      <c r="U168" s="90">
        <f t="shared" si="38"/>
        <v>1</v>
      </c>
      <c r="V168" s="87">
        <v>43045</v>
      </c>
      <c r="W168" s="87">
        <v>43046</v>
      </c>
      <c r="X168" s="87">
        <v>43046</v>
      </c>
      <c r="Y168" s="90">
        <f t="shared" si="42"/>
        <v>1</v>
      </c>
      <c r="Z168" s="86"/>
      <c r="AA168" s="86" t="s">
        <v>110</v>
      </c>
      <c r="AB168" s="91" t="s">
        <v>5</v>
      </c>
      <c r="AC168" s="86"/>
      <c r="AD168" s="86"/>
      <c r="AE168" s="86"/>
      <c r="AF168" s="86"/>
      <c r="AG168" s="86"/>
      <c r="AH168" s="86" t="s">
        <v>142</v>
      </c>
      <c r="AI168" s="86" t="s">
        <v>142</v>
      </c>
      <c r="AJ168" s="119"/>
    </row>
    <row r="169" spans="1:36" s="121" customFormat="1">
      <c r="A169" s="86">
        <v>166</v>
      </c>
      <c r="B169" s="86" t="s">
        <v>545</v>
      </c>
      <c r="C169" s="88" t="s">
        <v>17</v>
      </c>
      <c r="D169" s="86">
        <v>8108148</v>
      </c>
      <c r="E169" s="87">
        <v>43043</v>
      </c>
      <c r="F169" s="86" t="s">
        <v>550</v>
      </c>
      <c r="G169" s="86"/>
      <c r="H169" s="86">
        <v>2</v>
      </c>
      <c r="I169" s="86"/>
      <c r="J169" s="86" t="s">
        <v>93</v>
      </c>
      <c r="K169" s="98" t="s">
        <v>537</v>
      </c>
      <c r="L169" s="89">
        <v>43051</v>
      </c>
      <c r="M169" s="87">
        <v>43052</v>
      </c>
      <c r="N169" s="86">
        <f t="shared" si="26"/>
        <v>8</v>
      </c>
      <c r="O169" s="87">
        <v>43043</v>
      </c>
      <c r="P169" s="86">
        <v>12321</v>
      </c>
      <c r="Q169" s="86" t="s">
        <v>555</v>
      </c>
      <c r="R169" s="87">
        <v>43044</v>
      </c>
      <c r="S169" s="87">
        <v>43045</v>
      </c>
      <c r="T169" s="86">
        <f t="shared" si="40"/>
        <v>1</v>
      </c>
      <c r="U169" s="90">
        <f t="shared" si="41"/>
        <v>1</v>
      </c>
      <c r="V169" s="87">
        <v>43045</v>
      </c>
      <c r="W169" s="87">
        <v>43046</v>
      </c>
      <c r="X169" s="87">
        <v>43046</v>
      </c>
      <c r="Y169" s="90">
        <f t="shared" si="42"/>
        <v>1</v>
      </c>
      <c r="Z169" s="86"/>
      <c r="AA169" s="86" t="s">
        <v>110</v>
      </c>
      <c r="AB169" s="91" t="s">
        <v>5</v>
      </c>
      <c r="AC169" s="86"/>
      <c r="AD169" s="86"/>
      <c r="AE169" s="86"/>
      <c r="AF169" s="86"/>
      <c r="AG169" s="86"/>
      <c r="AH169" s="86" t="s">
        <v>142</v>
      </c>
      <c r="AI169" s="86" t="s">
        <v>142</v>
      </c>
      <c r="AJ169" s="119"/>
    </row>
    <row r="170" spans="1:36" s="121" customFormat="1">
      <c r="A170" s="86">
        <v>167</v>
      </c>
      <c r="B170" s="86" t="s">
        <v>546</v>
      </c>
      <c r="C170" s="88" t="s">
        <v>17</v>
      </c>
      <c r="D170" s="86">
        <v>8108162</v>
      </c>
      <c r="E170" s="87">
        <v>43043</v>
      </c>
      <c r="F170" s="86" t="s">
        <v>551</v>
      </c>
      <c r="G170" s="86"/>
      <c r="H170" s="86">
        <v>2</v>
      </c>
      <c r="I170" s="86"/>
      <c r="J170" s="86" t="s">
        <v>93</v>
      </c>
      <c r="K170" s="98" t="s">
        <v>537</v>
      </c>
      <c r="L170" s="89">
        <v>43051</v>
      </c>
      <c r="M170" s="87">
        <v>43052</v>
      </c>
      <c r="N170" s="86">
        <f t="shared" si="26"/>
        <v>8</v>
      </c>
      <c r="O170" s="87">
        <v>43043</v>
      </c>
      <c r="P170" s="86">
        <v>12322</v>
      </c>
      <c r="Q170" s="86" t="s">
        <v>554</v>
      </c>
      <c r="R170" s="87">
        <v>43044</v>
      </c>
      <c r="S170" s="87">
        <v>43045</v>
      </c>
      <c r="T170" s="86">
        <f t="shared" si="37"/>
        <v>1</v>
      </c>
      <c r="U170" s="90">
        <f t="shared" si="38"/>
        <v>1</v>
      </c>
      <c r="V170" s="87">
        <v>43045</v>
      </c>
      <c r="W170" s="87">
        <v>43046</v>
      </c>
      <c r="X170" s="87">
        <v>43046</v>
      </c>
      <c r="Y170" s="90">
        <f t="shared" si="42"/>
        <v>1</v>
      </c>
      <c r="Z170" s="86"/>
      <c r="AA170" s="86" t="s">
        <v>110</v>
      </c>
      <c r="AB170" s="91" t="s">
        <v>5</v>
      </c>
      <c r="AC170" s="86"/>
      <c r="AD170" s="86"/>
      <c r="AE170" s="86"/>
      <c r="AF170" s="86"/>
      <c r="AG170" s="86"/>
      <c r="AH170" s="86" t="s">
        <v>142</v>
      </c>
      <c r="AI170" s="86" t="s">
        <v>142</v>
      </c>
      <c r="AJ170" s="119"/>
    </row>
    <row r="171" spans="1:36" s="117" customFormat="1">
      <c r="A171" s="32">
        <v>168</v>
      </c>
      <c r="B171" s="32" t="s">
        <v>562</v>
      </c>
      <c r="C171" s="31" t="s">
        <v>17</v>
      </c>
      <c r="D171" s="32">
        <v>8108133</v>
      </c>
      <c r="E171" s="33">
        <v>43045</v>
      </c>
      <c r="F171" s="32" t="s">
        <v>565</v>
      </c>
      <c r="G171" s="32"/>
      <c r="H171" s="32">
        <v>7</v>
      </c>
      <c r="I171" s="32"/>
      <c r="J171" s="32" t="s">
        <v>93</v>
      </c>
      <c r="K171" s="95" t="s">
        <v>537</v>
      </c>
      <c r="L171" s="37">
        <v>43051</v>
      </c>
      <c r="M171" s="33">
        <v>43052</v>
      </c>
      <c r="N171" s="32">
        <f t="shared" si="26"/>
        <v>6</v>
      </c>
      <c r="O171" s="33">
        <v>43044</v>
      </c>
      <c r="P171" s="32">
        <v>12347</v>
      </c>
      <c r="Q171" s="32" t="s">
        <v>568</v>
      </c>
      <c r="R171" s="33">
        <v>43045</v>
      </c>
      <c r="S171" s="33">
        <v>43046</v>
      </c>
      <c r="T171" s="32">
        <f t="shared" ref="T171:T182" si="43">R171-O171</f>
        <v>1</v>
      </c>
      <c r="U171" s="38">
        <f t="shared" ref="U171:U182" si="44">S171-R171</f>
        <v>1</v>
      </c>
      <c r="V171" s="33">
        <v>43046</v>
      </c>
      <c r="W171" s="33">
        <v>43047</v>
      </c>
      <c r="X171" s="33">
        <v>43050</v>
      </c>
      <c r="Y171" s="38">
        <f t="shared" ref="Y171:Y173" si="45">X171-V171</f>
        <v>4</v>
      </c>
      <c r="Z171" s="32"/>
      <c r="AA171" s="32" t="s">
        <v>110</v>
      </c>
      <c r="AB171" s="45" t="s">
        <v>5</v>
      </c>
      <c r="AC171" s="32"/>
      <c r="AD171" s="32"/>
      <c r="AE171" s="32"/>
      <c r="AF171" s="32"/>
      <c r="AG171" s="32"/>
      <c r="AH171" s="32" t="s">
        <v>142</v>
      </c>
      <c r="AI171" s="32" t="s">
        <v>142</v>
      </c>
      <c r="AJ171" s="92"/>
    </row>
    <row r="172" spans="1:36" s="117" customFormat="1">
      <c r="A172" s="32">
        <v>169</v>
      </c>
      <c r="B172" s="32" t="s">
        <v>563</v>
      </c>
      <c r="C172" s="31" t="s">
        <v>17</v>
      </c>
      <c r="D172" s="32">
        <v>8108151</v>
      </c>
      <c r="E172" s="33">
        <v>43045</v>
      </c>
      <c r="F172" s="32" t="s">
        <v>566</v>
      </c>
      <c r="G172" s="32"/>
      <c r="H172" s="32">
        <v>10</v>
      </c>
      <c r="I172" s="32"/>
      <c r="J172" s="32" t="s">
        <v>93</v>
      </c>
      <c r="K172" s="95" t="s">
        <v>537</v>
      </c>
      <c r="L172" s="37">
        <v>43051</v>
      </c>
      <c r="M172" s="33">
        <v>43052</v>
      </c>
      <c r="N172" s="32">
        <f t="shared" si="26"/>
        <v>6</v>
      </c>
      <c r="O172" s="33">
        <v>43045</v>
      </c>
      <c r="P172" s="32">
        <v>12346</v>
      </c>
      <c r="Q172" s="32" t="s">
        <v>569</v>
      </c>
      <c r="R172" s="33">
        <v>43045</v>
      </c>
      <c r="S172" s="33">
        <v>43046</v>
      </c>
      <c r="T172" s="32">
        <f t="shared" si="43"/>
        <v>0</v>
      </c>
      <c r="U172" s="38">
        <f t="shared" si="44"/>
        <v>1</v>
      </c>
      <c r="V172" s="33">
        <v>43046</v>
      </c>
      <c r="W172" s="33">
        <v>43047</v>
      </c>
      <c r="X172" s="33">
        <v>43050</v>
      </c>
      <c r="Y172" s="38">
        <f t="shared" si="45"/>
        <v>4</v>
      </c>
      <c r="Z172" s="32"/>
      <c r="AA172" s="32" t="s">
        <v>110</v>
      </c>
      <c r="AB172" s="45" t="s">
        <v>5</v>
      </c>
      <c r="AC172" s="32"/>
      <c r="AD172" s="32"/>
      <c r="AE172" s="32"/>
      <c r="AF172" s="32"/>
      <c r="AG172" s="32"/>
      <c r="AH172" s="32" t="s">
        <v>142</v>
      </c>
      <c r="AI172" s="32" t="s">
        <v>142</v>
      </c>
      <c r="AJ172" s="92"/>
    </row>
    <row r="173" spans="1:36" s="117" customFormat="1">
      <c r="A173" s="32">
        <v>170</v>
      </c>
      <c r="B173" s="32" t="s">
        <v>564</v>
      </c>
      <c r="C173" s="31" t="s">
        <v>17</v>
      </c>
      <c r="D173" s="32">
        <v>8108160</v>
      </c>
      <c r="E173" s="33">
        <v>43045</v>
      </c>
      <c r="F173" s="32" t="s">
        <v>567</v>
      </c>
      <c r="G173" s="32"/>
      <c r="H173" s="32">
        <v>4</v>
      </c>
      <c r="I173" s="32"/>
      <c r="J173" s="32" t="s">
        <v>93</v>
      </c>
      <c r="K173" s="95" t="s">
        <v>537</v>
      </c>
      <c r="L173" s="37">
        <v>43051</v>
      </c>
      <c r="M173" s="33">
        <v>43052</v>
      </c>
      <c r="N173" s="32">
        <f t="shared" si="26"/>
        <v>6</v>
      </c>
      <c r="O173" s="33">
        <v>43046</v>
      </c>
      <c r="P173" s="32">
        <v>12349</v>
      </c>
      <c r="Q173" s="32" t="s">
        <v>570</v>
      </c>
      <c r="R173" s="33">
        <v>43045</v>
      </c>
      <c r="S173" s="33">
        <v>43046</v>
      </c>
      <c r="T173" s="32">
        <f t="shared" si="43"/>
        <v>-1</v>
      </c>
      <c r="U173" s="38">
        <f t="shared" si="44"/>
        <v>1</v>
      </c>
      <c r="V173" s="33">
        <v>43046</v>
      </c>
      <c r="W173" s="33">
        <v>43047</v>
      </c>
      <c r="X173" s="33">
        <v>43047</v>
      </c>
      <c r="Y173" s="38">
        <f t="shared" si="45"/>
        <v>1</v>
      </c>
      <c r="Z173" s="32"/>
      <c r="AA173" s="32" t="s">
        <v>110</v>
      </c>
      <c r="AB173" s="45" t="s">
        <v>5</v>
      </c>
      <c r="AC173" s="32"/>
      <c r="AD173" s="32"/>
      <c r="AE173" s="32"/>
      <c r="AF173" s="32"/>
      <c r="AG173" s="32"/>
      <c r="AH173" s="32" t="s">
        <v>142</v>
      </c>
      <c r="AI173" s="32" t="s">
        <v>142</v>
      </c>
      <c r="AJ173" s="92"/>
    </row>
    <row r="174" spans="1:36" s="117" customFormat="1">
      <c r="A174" s="32">
        <v>171</v>
      </c>
      <c r="B174" s="32" t="s">
        <v>571</v>
      </c>
      <c r="C174" s="31" t="s">
        <v>17</v>
      </c>
      <c r="D174" s="32">
        <v>8108152</v>
      </c>
      <c r="E174" s="33">
        <v>43046</v>
      </c>
      <c r="F174" s="32" t="s">
        <v>584</v>
      </c>
      <c r="G174" s="32"/>
      <c r="H174" s="32">
        <v>10</v>
      </c>
      <c r="I174" s="32"/>
      <c r="J174" s="32" t="s">
        <v>93</v>
      </c>
      <c r="K174" s="95" t="s">
        <v>537</v>
      </c>
      <c r="L174" s="37">
        <v>43051</v>
      </c>
      <c r="M174" s="33">
        <v>43051</v>
      </c>
      <c r="N174" s="32">
        <f t="shared" si="26"/>
        <v>5</v>
      </c>
      <c r="O174" s="33">
        <v>43046</v>
      </c>
      <c r="P174" s="32">
        <v>12439</v>
      </c>
      <c r="Q174" s="32" t="s">
        <v>588</v>
      </c>
      <c r="R174" s="33">
        <v>43046</v>
      </c>
      <c r="S174" s="33">
        <v>43047</v>
      </c>
      <c r="T174" s="32">
        <f t="shared" si="43"/>
        <v>0</v>
      </c>
      <c r="U174" s="38">
        <f t="shared" si="44"/>
        <v>1</v>
      </c>
      <c r="V174" s="33">
        <v>43047</v>
      </c>
      <c r="W174" s="33">
        <v>43050</v>
      </c>
      <c r="X174" s="33">
        <v>43050</v>
      </c>
      <c r="Y174" s="38">
        <f t="shared" ref="Y174:Y177" si="46">X174-V174</f>
        <v>3</v>
      </c>
      <c r="Z174" s="32"/>
      <c r="AA174" s="32" t="s">
        <v>110</v>
      </c>
      <c r="AB174" s="45" t="s">
        <v>5</v>
      </c>
      <c r="AC174" s="32"/>
      <c r="AD174" s="32"/>
      <c r="AE174" s="32"/>
      <c r="AF174" s="32"/>
      <c r="AG174" s="32"/>
      <c r="AH174" s="32" t="s">
        <v>142</v>
      </c>
      <c r="AI174" s="32" t="s">
        <v>142</v>
      </c>
      <c r="AJ174" s="92"/>
    </row>
    <row r="175" spans="1:36" s="116" customFormat="1">
      <c r="A175" s="32">
        <v>172</v>
      </c>
      <c r="B175" s="32" t="s">
        <v>572</v>
      </c>
      <c r="C175" s="31" t="s">
        <v>17</v>
      </c>
      <c r="D175" s="32">
        <v>8108154</v>
      </c>
      <c r="E175" s="33">
        <v>43046</v>
      </c>
      <c r="F175" s="32" t="s">
        <v>583</v>
      </c>
      <c r="G175" s="32"/>
      <c r="H175" s="32">
        <v>10</v>
      </c>
      <c r="I175" s="32"/>
      <c r="J175" s="32" t="s">
        <v>93</v>
      </c>
      <c r="K175" s="95" t="s">
        <v>537</v>
      </c>
      <c r="L175" s="37">
        <v>43051</v>
      </c>
      <c r="M175" s="33">
        <v>43051</v>
      </c>
      <c r="N175" s="32">
        <f t="shared" si="26"/>
        <v>5</v>
      </c>
      <c r="O175" s="33">
        <v>43046</v>
      </c>
      <c r="P175" s="32">
        <v>12438</v>
      </c>
      <c r="Q175" s="32" t="s">
        <v>589</v>
      </c>
      <c r="R175" s="33">
        <v>43046</v>
      </c>
      <c r="S175" s="33">
        <v>43047</v>
      </c>
      <c r="T175" s="32">
        <f t="shared" si="43"/>
        <v>0</v>
      </c>
      <c r="U175" s="38">
        <f t="shared" si="44"/>
        <v>1</v>
      </c>
      <c r="V175" s="33">
        <v>43047</v>
      </c>
      <c r="W175" s="33">
        <v>43050</v>
      </c>
      <c r="X175" s="33">
        <v>43050</v>
      </c>
      <c r="Y175" s="38">
        <f t="shared" si="46"/>
        <v>3</v>
      </c>
      <c r="Z175" s="32"/>
      <c r="AA175" s="32" t="s">
        <v>110</v>
      </c>
      <c r="AB175" s="45" t="s">
        <v>5</v>
      </c>
      <c r="AC175" s="32"/>
      <c r="AD175" s="32"/>
      <c r="AE175" s="32"/>
      <c r="AF175" s="32"/>
      <c r="AG175" s="32"/>
      <c r="AH175" s="32" t="s">
        <v>142</v>
      </c>
      <c r="AI175" s="32" t="s">
        <v>142</v>
      </c>
      <c r="AJ175" s="92"/>
    </row>
    <row r="176" spans="1:36" s="117" customFormat="1">
      <c r="A176" s="32">
        <v>173</v>
      </c>
      <c r="B176" s="32" t="s">
        <v>573</v>
      </c>
      <c r="C176" s="31" t="s">
        <v>17</v>
      </c>
      <c r="D176" s="32">
        <v>8108176</v>
      </c>
      <c r="E176" s="33">
        <v>43046</v>
      </c>
      <c r="F176" s="32" t="s">
        <v>585</v>
      </c>
      <c r="G176" s="32"/>
      <c r="H176" s="32">
        <v>2</v>
      </c>
      <c r="I176" s="32"/>
      <c r="J176" s="32" t="s">
        <v>93</v>
      </c>
      <c r="K176" s="95" t="s">
        <v>537</v>
      </c>
      <c r="L176" s="37">
        <v>43051</v>
      </c>
      <c r="M176" s="33">
        <v>43051</v>
      </c>
      <c r="N176" s="32">
        <f t="shared" si="26"/>
        <v>5</v>
      </c>
      <c r="O176" s="33">
        <v>43046</v>
      </c>
      <c r="P176" s="32">
        <v>12437</v>
      </c>
      <c r="Q176" s="32" t="s">
        <v>590</v>
      </c>
      <c r="R176" s="33">
        <v>43046</v>
      </c>
      <c r="S176" s="33">
        <v>43047</v>
      </c>
      <c r="T176" s="32">
        <f t="shared" si="43"/>
        <v>0</v>
      </c>
      <c r="U176" s="38">
        <f t="shared" si="44"/>
        <v>1</v>
      </c>
      <c r="V176" s="33">
        <v>43047</v>
      </c>
      <c r="W176" s="33">
        <v>43050</v>
      </c>
      <c r="X176" s="33">
        <v>43050</v>
      </c>
      <c r="Y176" s="38">
        <f t="shared" si="46"/>
        <v>3</v>
      </c>
      <c r="Z176" s="32"/>
      <c r="AA176" s="32" t="s">
        <v>110</v>
      </c>
      <c r="AB176" s="45" t="s">
        <v>5</v>
      </c>
      <c r="AC176" s="32"/>
      <c r="AD176" s="32"/>
      <c r="AE176" s="32"/>
      <c r="AF176" s="32"/>
      <c r="AG176" s="32"/>
      <c r="AH176" s="32" t="s">
        <v>142</v>
      </c>
      <c r="AI176" s="32" t="s">
        <v>142</v>
      </c>
      <c r="AJ176" s="92"/>
    </row>
    <row r="177" spans="1:36" s="117" customFormat="1">
      <c r="A177" s="32">
        <v>174</v>
      </c>
      <c r="B177" s="32" t="s">
        <v>574</v>
      </c>
      <c r="C177" s="31" t="s">
        <v>17</v>
      </c>
      <c r="D177" s="32">
        <v>8108177</v>
      </c>
      <c r="E177" s="33">
        <v>43046</v>
      </c>
      <c r="F177" s="32" t="s">
        <v>586</v>
      </c>
      <c r="G177" s="32"/>
      <c r="H177" s="32">
        <v>1</v>
      </c>
      <c r="I177" s="32"/>
      <c r="J177" s="32" t="s">
        <v>93</v>
      </c>
      <c r="K177" s="95" t="s">
        <v>537</v>
      </c>
      <c r="L177" s="37">
        <v>43051</v>
      </c>
      <c r="M177" s="33">
        <v>43051</v>
      </c>
      <c r="N177" s="32">
        <f t="shared" si="26"/>
        <v>5</v>
      </c>
      <c r="O177" s="33">
        <v>43046</v>
      </c>
      <c r="P177" s="32">
        <v>12436</v>
      </c>
      <c r="Q177" s="32" t="s">
        <v>591</v>
      </c>
      <c r="R177" s="33">
        <v>43046</v>
      </c>
      <c r="S177" s="33">
        <v>43047</v>
      </c>
      <c r="T177" s="32">
        <f t="shared" si="43"/>
        <v>0</v>
      </c>
      <c r="U177" s="38">
        <f t="shared" si="44"/>
        <v>1</v>
      </c>
      <c r="V177" s="33">
        <v>43047</v>
      </c>
      <c r="W177" s="33">
        <v>43050</v>
      </c>
      <c r="X177" s="33">
        <v>43050</v>
      </c>
      <c r="Y177" s="38">
        <f t="shared" si="46"/>
        <v>3</v>
      </c>
      <c r="Z177" s="32"/>
      <c r="AA177" s="32" t="s">
        <v>110</v>
      </c>
      <c r="AB177" s="45" t="s">
        <v>5</v>
      </c>
      <c r="AC177" s="32"/>
      <c r="AD177" s="32"/>
      <c r="AE177" s="32"/>
      <c r="AF177" s="32"/>
      <c r="AG177" s="32"/>
      <c r="AH177" s="32" t="s">
        <v>142</v>
      </c>
      <c r="AI177" s="32" t="s">
        <v>142</v>
      </c>
      <c r="AJ177" s="92"/>
    </row>
    <row r="178" spans="1:36" s="116" customFormat="1">
      <c r="A178" s="32">
        <v>175</v>
      </c>
      <c r="B178" s="32" t="s">
        <v>576</v>
      </c>
      <c r="C178" s="31" t="s">
        <v>17</v>
      </c>
      <c r="D178" s="32">
        <v>8108166</v>
      </c>
      <c r="E178" s="33">
        <v>43046</v>
      </c>
      <c r="F178" s="32" t="s">
        <v>575</v>
      </c>
      <c r="G178" s="32"/>
      <c r="H178" s="32">
        <v>1</v>
      </c>
      <c r="I178" s="32"/>
      <c r="J178" s="32" t="s">
        <v>93</v>
      </c>
      <c r="K178" s="95" t="s">
        <v>537</v>
      </c>
      <c r="L178" s="37">
        <v>43051</v>
      </c>
      <c r="M178" s="33">
        <v>43052</v>
      </c>
      <c r="N178" s="32">
        <f t="shared" si="26"/>
        <v>5</v>
      </c>
      <c r="O178" s="33">
        <v>43046</v>
      </c>
      <c r="P178" s="32">
        <v>12402</v>
      </c>
      <c r="Q178" s="32" t="s">
        <v>581</v>
      </c>
      <c r="R178" s="33">
        <v>43046</v>
      </c>
      <c r="S178" s="33">
        <v>43047</v>
      </c>
      <c r="T178" s="32">
        <f t="shared" si="43"/>
        <v>0</v>
      </c>
      <c r="U178" s="38">
        <f t="shared" si="44"/>
        <v>1</v>
      </c>
      <c r="V178" s="33">
        <v>43047</v>
      </c>
      <c r="W178" s="33">
        <v>43050</v>
      </c>
      <c r="X178" s="33">
        <v>43050</v>
      </c>
      <c r="Y178" s="38">
        <f t="shared" ref="Y178:Y179" si="47">X178-V178</f>
        <v>3</v>
      </c>
      <c r="Z178" s="32"/>
      <c r="AA178" s="32" t="s">
        <v>110</v>
      </c>
      <c r="AB178" s="45" t="s">
        <v>5</v>
      </c>
      <c r="AC178" s="32"/>
      <c r="AD178" s="32"/>
      <c r="AE178" s="32"/>
      <c r="AF178" s="32"/>
      <c r="AG178" s="32"/>
      <c r="AH178" s="32" t="s">
        <v>142</v>
      </c>
      <c r="AI178" s="32" t="s">
        <v>142</v>
      </c>
      <c r="AJ178" s="92"/>
    </row>
    <row r="179" spans="1:36" s="116" customFormat="1">
      <c r="A179" s="32">
        <v>176</v>
      </c>
      <c r="B179" s="32" t="s">
        <v>577</v>
      </c>
      <c r="C179" s="31" t="s">
        <v>17</v>
      </c>
      <c r="D179" s="32">
        <v>8108187</v>
      </c>
      <c r="E179" s="33">
        <v>43046</v>
      </c>
      <c r="F179" s="32" t="s">
        <v>587</v>
      </c>
      <c r="G179" s="32"/>
      <c r="H179" s="32">
        <v>1</v>
      </c>
      <c r="I179" s="32"/>
      <c r="J179" s="32" t="s">
        <v>93</v>
      </c>
      <c r="K179" s="95" t="s">
        <v>537</v>
      </c>
      <c r="L179" s="37">
        <v>43051</v>
      </c>
      <c r="M179" s="33">
        <v>43051</v>
      </c>
      <c r="N179" s="32">
        <f t="shared" si="26"/>
        <v>5</v>
      </c>
      <c r="O179" s="33">
        <v>43046</v>
      </c>
      <c r="P179" s="32">
        <v>12445</v>
      </c>
      <c r="Q179" s="32" t="s">
        <v>593</v>
      </c>
      <c r="R179" s="33">
        <v>43046</v>
      </c>
      <c r="S179" s="33">
        <v>43047</v>
      </c>
      <c r="T179" s="32">
        <f t="shared" si="43"/>
        <v>0</v>
      </c>
      <c r="U179" s="38">
        <f t="shared" si="44"/>
        <v>1</v>
      </c>
      <c r="V179" s="33">
        <v>43047</v>
      </c>
      <c r="W179" s="33">
        <v>43050</v>
      </c>
      <c r="X179" s="33">
        <v>43050</v>
      </c>
      <c r="Y179" s="38">
        <f t="shared" si="47"/>
        <v>3</v>
      </c>
      <c r="Z179" s="32"/>
      <c r="AA179" s="32" t="s">
        <v>110</v>
      </c>
      <c r="AB179" s="45" t="s">
        <v>5</v>
      </c>
      <c r="AC179" s="32"/>
      <c r="AD179" s="32"/>
      <c r="AE179" s="32"/>
      <c r="AF179" s="32"/>
      <c r="AG179" s="32"/>
      <c r="AH179" s="32" t="s">
        <v>142</v>
      </c>
      <c r="AI179" s="32" t="s">
        <v>142</v>
      </c>
      <c r="AJ179" s="92"/>
    </row>
    <row r="180" spans="1:36" s="117" customFormat="1">
      <c r="A180" s="32">
        <v>177</v>
      </c>
      <c r="B180" s="32" t="s">
        <v>580</v>
      </c>
      <c r="C180" s="31" t="s">
        <v>17</v>
      </c>
      <c r="D180" s="32" t="s">
        <v>578</v>
      </c>
      <c r="E180" s="33">
        <v>43046</v>
      </c>
      <c r="F180" s="32" t="s">
        <v>582</v>
      </c>
      <c r="G180" s="32"/>
      <c r="H180" s="32">
        <v>3</v>
      </c>
      <c r="I180" s="32"/>
      <c r="J180" s="32" t="s">
        <v>93</v>
      </c>
      <c r="K180" s="95" t="s">
        <v>579</v>
      </c>
      <c r="L180" s="37">
        <v>43054</v>
      </c>
      <c r="M180" s="33">
        <v>43055</v>
      </c>
      <c r="N180" s="32">
        <f t="shared" si="26"/>
        <v>8</v>
      </c>
      <c r="O180" s="33">
        <v>43046</v>
      </c>
      <c r="P180" s="32">
        <v>12435</v>
      </c>
      <c r="Q180" s="32" t="s">
        <v>592</v>
      </c>
      <c r="R180" s="33">
        <v>43046</v>
      </c>
      <c r="S180" s="33">
        <v>43047</v>
      </c>
      <c r="T180" s="32">
        <f t="shared" si="43"/>
        <v>0</v>
      </c>
      <c r="U180" s="38">
        <f t="shared" si="44"/>
        <v>1</v>
      </c>
      <c r="V180" s="33">
        <v>43047</v>
      </c>
      <c r="W180" s="33">
        <v>43050</v>
      </c>
      <c r="X180" s="33">
        <v>43050</v>
      </c>
      <c r="Y180" s="38">
        <f t="shared" ref="Y180:Y182" si="48">X180-V180</f>
        <v>3</v>
      </c>
      <c r="Z180" s="32"/>
      <c r="AA180" s="32" t="s">
        <v>110</v>
      </c>
      <c r="AB180" s="45" t="s">
        <v>5</v>
      </c>
      <c r="AC180" s="32"/>
      <c r="AD180" s="32"/>
      <c r="AE180" s="32"/>
      <c r="AF180" s="32"/>
      <c r="AG180" s="32"/>
      <c r="AH180" s="32" t="s">
        <v>142</v>
      </c>
      <c r="AI180" s="32" t="s">
        <v>142</v>
      </c>
      <c r="AJ180" s="92"/>
    </row>
    <row r="181" spans="1:36" s="117" customFormat="1">
      <c r="A181" s="32">
        <v>178</v>
      </c>
      <c r="B181" s="32" t="s">
        <v>594</v>
      </c>
      <c r="C181" s="31" t="s">
        <v>17</v>
      </c>
      <c r="D181" s="32">
        <v>8108159</v>
      </c>
      <c r="E181" s="33">
        <v>43047</v>
      </c>
      <c r="F181" s="92" t="s">
        <v>599</v>
      </c>
      <c r="G181" s="32"/>
      <c r="H181" s="32">
        <v>5</v>
      </c>
      <c r="I181" s="32"/>
      <c r="J181" s="32" t="s">
        <v>93</v>
      </c>
      <c r="K181" s="95" t="s">
        <v>537</v>
      </c>
      <c r="L181" s="37">
        <v>43051</v>
      </c>
      <c r="M181" s="33">
        <v>43051</v>
      </c>
      <c r="N181" s="32">
        <f t="shared" si="26"/>
        <v>4</v>
      </c>
      <c r="O181" s="33">
        <v>43047</v>
      </c>
      <c r="P181" s="32">
        <v>12457</v>
      </c>
      <c r="Q181" s="32" t="s">
        <v>602</v>
      </c>
      <c r="R181" s="33">
        <v>43047</v>
      </c>
      <c r="S181" s="33">
        <v>43048</v>
      </c>
      <c r="T181" s="32">
        <f t="shared" si="43"/>
        <v>0</v>
      </c>
      <c r="U181" s="38">
        <f t="shared" si="44"/>
        <v>1</v>
      </c>
      <c r="V181" s="33">
        <v>43048</v>
      </c>
      <c r="W181" s="33">
        <v>43050</v>
      </c>
      <c r="X181" s="33">
        <v>43050</v>
      </c>
      <c r="Y181" s="38">
        <f t="shared" si="48"/>
        <v>2</v>
      </c>
      <c r="Z181" s="32"/>
      <c r="AA181" s="32" t="s">
        <v>110</v>
      </c>
      <c r="AB181" s="45" t="s">
        <v>5</v>
      </c>
      <c r="AC181" s="32"/>
      <c r="AD181" s="32"/>
      <c r="AE181" s="32"/>
      <c r="AF181" s="32"/>
      <c r="AG181" s="32"/>
      <c r="AH181" s="32" t="s">
        <v>142</v>
      </c>
      <c r="AI181" s="32" t="s">
        <v>142</v>
      </c>
      <c r="AJ181" s="92"/>
    </row>
    <row r="182" spans="1:36" s="117" customFormat="1">
      <c r="A182" s="32">
        <v>179</v>
      </c>
      <c r="B182" s="32" t="s">
        <v>595</v>
      </c>
      <c r="C182" s="31" t="s">
        <v>17</v>
      </c>
      <c r="D182" s="32">
        <v>8108189</v>
      </c>
      <c r="E182" s="33">
        <v>43047</v>
      </c>
      <c r="F182" s="32" t="s">
        <v>600</v>
      </c>
      <c r="G182" s="32"/>
      <c r="H182" s="32">
        <v>6</v>
      </c>
      <c r="I182" s="32"/>
      <c r="J182" s="32" t="s">
        <v>93</v>
      </c>
      <c r="K182" s="95" t="s">
        <v>537</v>
      </c>
      <c r="L182" s="37">
        <v>43051</v>
      </c>
      <c r="M182" s="33">
        <v>43051</v>
      </c>
      <c r="N182" s="32">
        <f t="shared" si="26"/>
        <v>4</v>
      </c>
      <c r="O182" s="33">
        <v>43047</v>
      </c>
      <c r="P182" s="32">
        <v>12456</v>
      </c>
      <c r="Q182" s="32" t="s">
        <v>601</v>
      </c>
      <c r="R182" s="33">
        <v>43047</v>
      </c>
      <c r="S182" s="33">
        <v>43048</v>
      </c>
      <c r="T182" s="32">
        <f t="shared" si="43"/>
        <v>0</v>
      </c>
      <c r="U182" s="38">
        <f t="shared" si="44"/>
        <v>1</v>
      </c>
      <c r="V182" s="33">
        <v>43048</v>
      </c>
      <c r="W182" s="33">
        <v>43050</v>
      </c>
      <c r="X182" s="33">
        <v>43052</v>
      </c>
      <c r="Y182" s="38">
        <f t="shared" si="48"/>
        <v>4</v>
      </c>
      <c r="Z182" s="32"/>
      <c r="AA182" s="32" t="s">
        <v>110</v>
      </c>
      <c r="AB182" s="45" t="s">
        <v>5</v>
      </c>
      <c r="AC182" s="32"/>
      <c r="AD182" s="32"/>
      <c r="AE182" s="32"/>
      <c r="AF182" s="32"/>
      <c r="AG182" s="32"/>
      <c r="AH182" s="32" t="s">
        <v>142</v>
      </c>
      <c r="AI182" s="32" t="s">
        <v>142</v>
      </c>
      <c r="AJ182" s="92"/>
    </row>
    <row r="183" spans="1:36" s="117" customFormat="1">
      <c r="A183" s="32">
        <v>180</v>
      </c>
      <c r="B183" s="32" t="s">
        <v>596</v>
      </c>
      <c r="C183" s="31" t="s">
        <v>17</v>
      </c>
      <c r="D183" s="32">
        <v>8108153</v>
      </c>
      <c r="E183" s="33">
        <v>43047</v>
      </c>
      <c r="F183" s="32" t="s">
        <v>597</v>
      </c>
      <c r="G183" s="32"/>
      <c r="H183" s="32">
        <v>10</v>
      </c>
      <c r="I183" s="32"/>
      <c r="J183" s="32" t="s">
        <v>93</v>
      </c>
      <c r="K183" s="95" t="s">
        <v>598</v>
      </c>
      <c r="L183" s="37">
        <v>43051</v>
      </c>
      <c r="M183" s="33">
        <v>43059</v>
      </c>
      <c r="N183" s="32">
        <f t="shared" si="26"/>
        <v>4</v>
      </c>
      <c r="O183" s="33">
        <v>43047</v>
      </c>
      <c r="P183" s="32">
        <v>12473</v>
      </c>
      <c r="Q183" s="32" t="s">
        <v>606</v>
      </c>
      <c r="R183" s="33">
        <v>43047</v>
      </c>
      <c r="S183" s="33">
        <v>43052</v>
      </c>
      <c r="T183" s="32">
        <f t="shared" ref="T183:T189" si="49">R183-O183</f>
        <v>0</v>
      </c>
      <c r="U183" s="38">
        <f t="shared" ref="U183:U189" si="50">S183-R183</f>
        <v>5</v>
      </c>
      <c r="V183" s="33">
        <v>43052</v>
      </c>
      <c r="W183" s="33">
        <v>43053</v>
      </c>
      <c r="X183" s="33">
        <v>43053</v>
      </c>
      <c r="Y183" s="38">
        <f t="shared" ref="Y183:Y194" si="51">X183-V183</f>
        <v>1</v>
      </c>
      <c r="Z183" s="32"/>
      <c r="AA183" s="32" t="s">
        <v>110</v>
      </c>
      <c r="AB183" s="45" t="s">
        <v>5</v>
      </c>
      <c r="AC183" s="32"/>
      <c r="AD183" s="32"/>
      <c r="AE183" s="32"/>
      <c r="AF183" s="32"/>
      <c r="AG183" s="32"/>
      <c r="AH183" s="32" t="s">
        <v>142</v>
      </c>
      <c r="AI183" s="32" t="s">
        <v>142</v>
      </c>
      <c r="AJ183" s="92"/>
    </row>
    <row r="184" spans="1:36" s="121" customFormat="1">
      <c r="A184" s="86">
        <v>181</v>
      </c>
      <c r="B184" s="86" t="s">
        <v>603</v>
      </c>
      <c r="C184" s="88" t="s">
        <v>17</v>
      </c>
      <c r="D184" s="86">
        <v>8108168</v>
      </c>
      <c r="E184" s="87">
        <v>43048</v>
      </c>
      <c r="F184" s="86" t="s">
        <v>604</v>
      </c>
      <c r="G184" s="86"/>
      <c r="H184" s="86">
        <v>1</v>
      </c>
      <c r="I184" s="86"/>
      <c r="J184" s="86" t="s">
        <v>93</v>
      </c>
      <c r="K184" s="98" t="s">
        <v>605</v>
      </c>
      <c r="L184" s="89">
        <v>43053</v>
      </c>
      <c r="M184" s="87">
        <v>43054</v>
      </c>
      <c r="N184" s="86">
        <f t="shared" si="26"/>
        <v>5</v>
      </c>
      <c r="O184" s="87">
        <v>43047</v>
      </c>
      <c r="P184" s="86">
        <v>12514</v>
      </c>
      <c r="Q184" s="86" t="s">
        <v>620</v>
      </c>
      <c r="R184" s="87">
        <v>43048</v>
      </c>
      <c r="S184" s="87">
        <v>43050</v>
      </c>
      <c r="T184" s="86">
        <f t="shared" si="49"/>
        <v>1</v>
      </c>
      <c r="U184" s="90">
        <f t="shared" si="50"/>
        <v>2</v>
      </c>
      <c r="V184" s="87">
        <v>43050</v>
      </c>
      <c r="W184" s="87">
        <v>43051</v>
      </c>
      <c r="X184" s="87">
        <v>43051</v>
      </c>
      <c r="Y184" s="90">
        <f t="shared" si="51"/>
        <v>1</v>
      </c>
      <c r="Z184" s="86"/>
      <c r="AA184" s="86" t="s">
        <v>110</v>
      </c>
      <c r="AB184" s="91" t="s">
        <v>5</v>
      </c>
      <c r="AC184" s="86"/>
      <c r="AD184" s="86"/>
      <c r="AE184" s="86"/>
      <c r="AF184" s="86"/>
      <c r="AG184" s="86"/>
      <c r="AH184" s="86" t="s">
        <v>142</v>
      </c>
      <c r="AI184" s="86" t="s">
        <v>142</v>
      </c>
      <c r="AJ184" s="119"/>
    </row>
    <row r="185" spans="1:36" s="121" customFormat="1">
      <c r="A185" s="86">
        <v>182</v>
      </c>
      <c r="B185" s="86" t="s">
        <v>609</v>
      </c>
      <c r="C185" s="88" t="s">
        <v>17</v>
      </c>
      <c r="D185" s="86">
        <v>8108169</v>
      </c>
      <c r="E185" s="87">
        <v>43048</v>
      </c>
      <c r="F185" s="86" t="s">
        <v>607</v>
      </c>
      <c r="G185" s="86"/>
      <c r="H185" s="86">
        <v>4</v>
      </c>
      <c r="I185" s="86"/>
      <c r="J185" s="86" t="s">
        <v>93</v>
      </c>
      <c r="K185" s="98" t="s">
        <v>608</v>
      </c>
      <c r="L185" s="89">
        <v>43053</v>
      </c>
      <c r="M185" s="87">
        <v>43054</v>
      </c>
      <c r="N185" s="86">
        <f t="shared" si="26"/>
        <v>5</v>
      </c>
      <c r="O185" s="87">
        <v>43048</v>
      </c>
      <c r="P185" s="86">
        <v>12515</v>
      </c>
      <c r="Q185" s="86" t="s">
        <v>619</v>
      </c>
      <c r="R185" s="87">
        <v>43048</v>
      </c>
      <c r="S185" s="87">
        <v>43050</v>
      </c>
      <c r="T185" s="86">
        <f t="shared" si="49"/>
        <v>0</v>
      </c>
      <c r="U185" s="90">
        <f t="shared" si="50"/>
        <v>2</v>
      </c>
      <c r="V185" s="87">
        <v>43050</v>
      </c>
      <c r="W185" s="87">
        <v>43051</v>
      </c>
      <c r="X185" s="87">
        <v>43051</v>
      </c>
      <c r="Y185" s="90">
        <f t="shared" si="51"/>
        <v>1</v>
      </c>
      <c r="Z185" s="86"/>
      <c r="AA185" s="86" t="s">
        <v>110</v>
      </c>
      <c r="AB185" s="91" t="s">
        <v>5</v>
      </c>
      <c r="AC185" s="86"/>
      <c r="AD185" s="86"/>
      <c r="AE185" s="86"/>
      <c r="AF185" s="86"/>
      <c r="AG185" s="86"/>
      <c r="AH185" s="86" t="s">
        <v>142</v>
      </c>
      <c r="AI185" s="86" t="s">
        <v>142</v>
      </c>
      <c r="AJ185" s="119"/>
    </row>
    <row r="186" spans="1:36" s="121" customFormat="1">
      <c r="A186" s="86">
        <v>183</v>
      </c>
      <c r="B186" s="86" t="s">
        <v>610</v>
      </c>
      <c r="C186" s="88" t="s">
        <v>17</v>
      </c>
      <c r="D186" s="86">
        <v>8108173</v>
      </c>
      <c r="E186" s="87">
        <v>43048</v>
      </c>
      <c r="F186" s="86" t="s">
        <v>617</v>
      </c>
      <c r="G186" s="86"/>
      <c r="H186" s="86">
        <v>2</v>
      </c>
      <c r="I186" s="86"/>
      <c r="J186" s="86" t="s">
        <v>93</v>
      </c>
      <c r="K186" s="98" t="s">
        <v>579</v>
      </c>
      <c r="L186" s="89">
        <v>43054</v>
      </c>
      <c r="M186" s="87">
        <v>43056</v>
      </c>
      <c r="N186" s="86">
        <f t="shared" si="26"/>
        <v>6</v>
      </c>
      <c r="O186" s="87">
        <v>43048</v>
      </c>
      <c r="P186" s="86">
        <v>12516</v>
      </c>
      <c r="Q186" s="86" t="s">
        <v>618</v>
      </c>
      <c r="R186" s="87">
        <v>43048</v>
      </c>
      <c r="S186" s="87">
        <v>43050</v>
      </c>
      <c r="T186" s="86">
        <f t="shared" si="49"/>
        <v>0</v>
      </c>
      <c r="U186" s="90">
        <f t="shared" si="50"/>
        <v>2</v>
      </c>
      <c r="V186" s="87">
        <v>43050</v>
      </c>
      <c r="W186" s="87">
        <v>43051</v>
      </c>
      <c r="X186" s="87">
        <v>43051</v>
      </c>
      <c r="Y186" s="90">
        <f t="shared" si="51"/>
        <v>1</v>
      </c>
      <c r="Z186" s="86"/>
      <c r="AA186" s="86" t="s">
        <v>110</v>
      </c>
      <c r="AB186" s="91" t="s">
        <v>5</v>
      </c>
      <c r="AC186" s="86"/>
      <c r="AD186" s="86"/>
      <c r="AE186" s="86"/>
      <c r="AF186" s="86"/>
      <c r="AG186" s="86"/>
      <c r="AH186" s="86" t="s">
        <v>142</v>
      </c>
      <c r="AI186" s="86" t="s">
        <v>142</v>
      </c>
      <c r="AJ186" s="119"/>
    </row>
    <row r="187" spans="1:36" s="121" customFormat="1">
      <c r="A187" s="86">
        <v>184</v>
      </c>
      <c r="B187" s="86" t="s">
        <v>611</v>
      </c>
      <c r="C187" s="88" t="s">
        <v>17</v>
      </c>
      <c r="D187" s="86">
        <v>8108174</v>
      </c>
      <c r="E187" s="87">
        <v>43048</v>
      </c>
      <c r="F187" s="86" t="s">
        <v>615</v>
      </c>
      <c r="G187" s="86"/>
      <c r="H187" s="86">
        <v>4</v>
      </c>
      <c r="I187" s="86"/>
      <c r="J187" s="86" t="s">
        <v>93</v>
      </c>
      <c r="K187" s="98" t="s">
        <v>579</v>
      </c>
      <c r="L187" s="89">
        <v>43054</v>
      </c>
      <c r="M187" s="87">
        <v>43056</v>
      </c>
      <c r="N187" s="86">
        <f t="shared" si="26"/>
        <v>6</v>
      </c>
      <c r="O187" s="87">
        <v>43048</v>
      </c>
      <c r="P187" s="86">
        <v>12517</v>
      </c>
      <c r="Q187" s="86" t="s">
        <v>616</v>
      </c>
      <c r="R187" s="87">
        <v>43048</v>
      </c>
      <c r="S187" s="87">
        <v>43050</v>
      </c>
      <c r="T187" s="86">
        <f t="shared" si="49"/>
        <v>0</v>
      </c>
      <c r="U187" s="90">
        <f t="shared" si="50"/>
        <v>2</v>
      </c>
      <c r="V187" s="87">
        <v>43050</v>
      </c>
      <c r="W187" s="87">
        <v>43051</v>
      </c>
      <c r="X187" s="87">
        <v>43051</v>
      </c>
      <c r="Y187" s="90">
        <f t="shared" si="51"/>
        <v>1</v>
      </c>
      <c r="Z187" s="86"/>
      <c r="AA187" s="86" t="s">
        <v>110</v>
      </c>
      <c r="AB187" s="91" t="s">
        <v>5</v>
      </c>
      <c r="AC187" s="86"/>
      <c r="AD187" s="86"/>
      <c r="AE187" s="86"/>
      <c r="AF187" s="86"/>
      <c r="AG187" s="86"/>
      <c r="AH187" s="86" t="s">
        <v>142</v>
      </c>
      <c r="AI187" s="86" t="s">
        <v>142</v>
      </c>
      <c r="AJ187" s="119"/>
    </row>
    <row r="188" spans="1:36" s="121" customFormat="1">
      <c r="A188" s="86">
        <v>185</v>
      </c>
      <c r="B188" s="86" t="s">
        <v>612</v>
      </c>
      <c r="C188" s="88" t="s">
        <v>17</v>
      </c>
      <c r="D188" s="86">
        <v>8108175</v>
      </c>
      <c r="E188" s="87">
        <v>43048</v>
      </c>
      <c r="F188" s="86" t="s">
        <v>613</v>
      </c>
      <c r="G188" s="86"/>
      <c r="H188" s="86">
        <v>4</v>
      </c>
      <c r="I188" s="86"/>
      <c r="J188" s="86" t="s">
        <v>93</v>
      </c>
      <c r="K188" s="98" t="s">
        <v>579</v>
      </c>
      <c r="L188" s="89">
        <v>43054</v>
      </c>
      <c r="M188" s="87">
        <v>43056</v>
      </c>
      <c r="N188" s="86">
        <f t="shared" si="26"/>
        <v>6</v>
      </c>
      <c r="O188" s="87">
        <v>43048</v>
      </c>
      <c r="P188" s="86">
        <v>12518</v>
      </c>
      <c r="Q188" s="86" t="s">
        <v>614</v>
      </c>
      <c r="R188" s="87">
        <v>43048</v>
      </c>
      <c r="S188" s="87">
        <v>43050</v>
      </c>
      <c r="T188" s="86">
        <f t="shared" si="49"/>
        <v>0</v>
      </c>
      <c r="U188" s="90">
        <f t="shared" si="50"/>
        <v>2</v>
      </c>
      <c r="V188" s="87">
        <v>43050</v>
      </c>
      <c r="W188" s="87">
        <v>43051</v>
      </c>
      <c r="X188" s="87">
        <v>43051</v>
      </c>
      <c r="Y188" s="90">
        <f t="shared" si="51"/>
        <v>1</v>
      </c>
      <c r="Z188" s="86"/>
      <c r="AA188" s="86" t="s">
        <v>110</v>
      </c>
      <c r="AB188" s="91" t="s">
        <v>5</v>
      </c>
      <c r="AC188" s="86"/>
      <c r="AD188" s="86"/>
      <c r="AE188" s="86"/>
      <c r="AF188" s="86"/>
      <c r="AG188" s="86"/>
      <c r="AH188" s="86" t="s">
        <v>142</v>
      </c>
      <c r="AI188" s="86" t="s">
        <v>142</v>
      </c>
      <c r="AJ188" s="119"/>
    </row>
    <row r="189" spans="1:36" s="117" customFormat="1">
      <c r="A189" s="32">
        <v>186</v>
      </c>
      <c r="B189" s="32" t="s">
        <v>621</v>
      </c>
      <c r="C189" s="31" t="s">
        <v>17</v>
      </c>
      <c r="D189" s="32">
        <v>8108194</v>
      </c>
      <c r="E189" s="33">
        <v>43050</v>
      </c>
      <c r="F189" s="32" t="s">
        <v>622</v>
      </c>
      <c r="G189" s="32"/>
      <c r="H189" s="32">
        <v>5</v>
      </c>
      <c r="I189" s="32"/>
      <c r="J189" s="32" t="s">
        <v>93</v>
      </c>
      <c r="K189" s="95" t="s">
        <v>537</v>
      </c>
      <c r="L189" s="37">
        <v>43051</v>
      </c>
      <c r="M189" s="33">
        <v>43051</v>
      </c>
      <c r="N189" s="32">
        <f t="shared" si="26"/>
        <v>1</v>
      </c>
      <c r="O189" s="33">
        <v>43048</v>
      </c>
      <c r="P189" s="32">
        <v>12561</v>
      </c>
      <c r="Q189" s="32" t="s">
        <v>633</v>
      </c>
      <c r="R189" s="33">
        <v>43050</v>
      </c>
      <c r="S189" s="33">
        <v>43051</v>
      </c>
      <c r="T189" s="32">
        <f t="shared" si="49"/>
        <v>2</v>
      </c>
      <c r="U189" s="38">
        <f t="shared" si="50"/>
        <v>1</v>
      </c>
      <c r="V189" s="33">
        <v>43051</v>
      </c>
      <c r="W189" s="33">
        <v>43051</v>
      </c>
      <c r="X189" s="33">
        <v>43052</v>
      </c>
      <c r="Y189" s="38">
        <f t="shared" si="51"/>
        <v>1</v>
      </c>
      <c r="Z189" s="32"/>
      <c r="AA189" s="32" t="s">
        <v>110</v>
      </c>
      <c r="AB189" s="45" t="s">
        <v>5</v>
      </c>
      <c r="AC189" s="32"/>
      <c r="AD189" s="32"/>
      <c r="AE189" s="32"/>
      <c r="AF189" s="32"/>
      <c r="AG189" s="32"/>
      <c r="AH189" s="32" t="s">
        <v>142</v>
      </c>
      <c r="AI189" s="32" t="s">
        <v>142</v>
      </c>
      <c r="AJ189" s="92"/>
    </row>
    <row r="190" spans="1:36" s="117" customFormat="1">
      <c r="A190" s="32">
        <v>187</v>
      </c>
      <c r="B190" s="32" t="s">
        <v>623</v>
      </c>
      <c r="C190" s="31" t="s">
        <v>17</v>
      </c>
      <c r="D190" s="32">
        <v>8108138</v>
      </c>
      <c r="E190" s="33">
        <v>43050</v>
      </c>
      <c r="F190" s="32" t="s">
        <v>631</v>
      </c>
      <c r="G190" s="32"/>
      <c r="H190" s="32">
        <v>29</v>
      </c>
      <c r="I190" s="32"/>
      <c r="J190" s="32" t="s">
        <v>93</v>
      </c>
      <c r="K190" s="95" t="s">
        <v>598</v>
      </c>
      <c r="L190" s="37">
        <v>43051</v>
      </c>
      <c r="M190" s="33">
        <v>43059</v>
      </c>
      <c r="N190" s="32">
        <f t="shared" si="26"/>
        <v>1</v>
      </c>
      <c r="O190" s="33">
        <v>43048</v>
      </c>
      <c r="P190" s="32">
        <v>12560</v>
      </c>
      <c r="Q190" s="32" t="s">
        <v>634</v>
      </c>
      <c r="R190" s="33">
        <v>43050</v>
      </c>
      <c r="S190" s="33">
        <v>43052</v>
      </c>
      <c r="T190" s="32">
        <f t="shared" ref="T190" si="52">R190-O190</f>
        <v>2</v>
      </c>
      <c r="U190" s="38">
        <f t="shared" ref="U190" si="53">S190-R190</f>
        <v>2</v>
      </c>
      <c r="V190" s="33">
        <v>43052</v>
      </c>
      <c r="W190" s="33">
        <v>43053</v>
      </c>
      <c r="X190" s="33">
        <v>43053</v>
      </c>
      <c r="Y190" s="38">
        <f t="shared" si="51"/>
        <v>1</v>
      </c>
      <c r="Z190" s="32"/>
      <c r="AA190" s="32" t="s">
        <v>110</v>
      </c>
      <c r="AB190" s="45" t="s">
        <v>5</v>
      </c>
      <c r="AC190" s="32"/>
      <c r="AD190" s="32"/>
      <c r="AE190" s="32"/>
      <c r="AF190" s="32"/>
      <c r="AG190" s="32"/>
      <c r="AH190" s="32" t="s">
        <v>142</v>
      </c>
      <c r="AI190" s="32" t="s">
        <v>142</v>
      </c>
      <c r="AJ190" s="92"/>
    </row>
    <row r="191" spans="1:36" s="117" customFormat="1">
      <c r="A191" s="32">
        <v>188</v>
      </c>
      <c r="B191" s="32" t="s">
        <v>624</v>
      </c>
      <c r="C191" s="31" t="s">
        <v>17</v>
      </c>
      <c r="D191" s="32">
        <v>8108186</v>
      </c>
      <c r="E191" s="33">
        <v>43050</v>
      </c>
      <c r="F191" s="32" t="s">
        <v>632</v>
      </c>
      <c r="G191" s="32"/>
      <c r="H191" s="32">
        <v>4</v>
      </c>
      <c r="I191" s="32"/>
      <c r="J191" s="32" t="s">
        <v>93</v>
      </c>
      <c r="K191" s="95" t="s">
        <v>598</v>
      </c>
      <c r="L191" s="37">
        <v>43051</v>
      </c>
      <c r="M191" s="33">
        <v>43059</v>
      </c>
      <c r="N191" s="32">
        <f t="shared" si="26"/>
        <v>1</v>
      </c>
      <c r="O191" s="33">
        <v>43048</v>
      </c>
      <c r="P191" s="32">
        <v>12559</v>
      </c>
      <c r="Q191" s="32" t="s">
        <v>635</v>
      </c>
      <c r="R191" s="33">
        <v>43050</v>
      </c>
      <c r="S191" s="33">
        <v>43052</v>
      </c>
      <c r="T191" s="32">
        <f t="shared" ref="T191:T200" si="54">R191-O191</f>
        <v>2</v>
      </c>
      <c r="U191" s="38">
        <f t="shared" ref="U191:U200" si="55">S191-R191</f>
        <v>2</v>
      </c>
      <c r="V191" s="33">
        <v>43052</v>
      </c>
      <c r="W191" s="33">
        <v>43053</v>
      </c>
      <c r="X191" s="33">
        <v>43053</v>
      </c>
      <c r="Y191" s="38">
        <f t="shared" si="51"/>
        <v>1</v>
      </c>
      <c r="Z191" s="32"/>
      <c r="AA191" s="32" t="s">
        <v>110</v>
      </c>
      <c r="AB191" s="45" t="s">
        <v>5</v>
      </c>
      <c r="AC191" s="32"/>
      <c r="AD191" s="32"/>
      <c r="AE191" s="32"/>
      <c r="AF191" s="32"/>
      <c r="AG191" s="32"/>
      <c r="AH191" s="32" t="s">
        <v>142</v>
      </c>
      <c r="AI191" s="32" t="s">
        <v>142</v>
      </c>
      <c r="AJ191" s="92"/>
    </row>
    <row r="192" spans="1:36" s="116" customFormat="1">
      <c r="A192" s="32">
        <v>189</v>
      </c>
      <c r="B192" s="32" t="s">
        <v>625</v>
      </c>
      <c r="C192" s="31" t="s">
        <v>17</v>
      </c>
      <c r="D192" s="32">
        <v>8108115</v>
      </c>
      <c r="E192" s="33">
        <v>43051</v>
      </c>
      <c r="F192" s="32" t="s">
        <v>630</v>
      </c>
      <c r="G192" s="32"/>
      <c r="H192" s="32">
        <v>1</v>
      </c>
      <c r="I192" s="32"/>
      <c r="J192" s="32" t="s">
        <v>93</v>
      </c>
      <c r="K192" s="95" t="s">
        <v>99</v>
      </c>
      <c r="L192" s="37">
        <v>43062</v>
      </c>
      <c r="M192" s="33">
        <v>43062</v>
      </c>
      <c r="N192" s="32">
        <f t="shared" si="26"/>
        <v>11</v>
      </c>
      <c r="O192" s="33">
        <v>43050</v>
      </c>
      <c r="P192" s="32">
        <v>12621</v>
      </c>
      <c r="Q192" s="32" t="s">
        <v>659</v>
      </c>
      <c r="R192" s="33">
        <v>43052</v>
      </c>
      <c r="S192" s="33">
        <v>43054</v>
      </c>
      <c r="T192" s="32">
        <f t="shared" si="54"/>
        <v>2</v>
      </c>
      <c r="U192" s="38">
        <f t="shared" si="55"/>
        <v>2</v>
      </c>
      <c r="V192" s="33">
        <v>43054</v>
      </c>
      <c r="W192" s="33">
        <v>43055</v>
      </c>
      <c r="X192" s="33">
        <v>43057</v>
      </c>
      <c r="Y192" s="38">
        <f t="shared" si="51"/>
        <v>3</v>
      </c>
      <c r="Z192" s="32"/>
      <c r="AA192" s="32" t="s">
        <v>110</v>
      </c>
      <c r="AB192" s="45" t="s">
        <v>5</v>
      </c>
      <c r="AC192" s="32"/>
      <c r="AD192" s="32"/>
      <c r="AE192" s="32"/>
      <c r="AF192" s="32"/>
      <c r="AG192" s="32"/>
      <c r="AH192" s="32" t="s">
        <v>142</v>
      </c>
      <c r="AI192" s="32" t="s">
        <v>142</v>
      </c>
      <c r="AJ192" s="92"/>
    </row>
    <row r="193" spans="1:36" s="121" customFormat="1">
      <c r="A193" s="86">
        <v>190</v>
      </c>
      <c r="B193" s="86" t="s">
        <v>627</v>
      </c>
      <c r="C193" s="88" t="s">
        <v>17</v>
      </c>
      <c r="D193" s="86" t="s">
        <v>626</v>
      </c>
      <c r="E193" s="87">
        <v>43053</v>
      </c>
      <c r="F193" s="86" t="s">
        <v>628</v>
      </c>
      <c r="G193" s="86"/>
      <c r="H193" s="86">
        <v>5</v>
      </c>
      <c r="I193" s="86"/>
      <c r="J193" s="86" t="s">
        <v>93</v>
      </c>
      <c r="K193" s="98" t="s">
        <v>629</v>
      </c>
      <c r="L193" s="89">
        <v>43062</v>
      </c>
      <c r="M193" s="87">
        <v>43062</v>
      </c>
      <c r="N193" s="86">
        <f t="shared" si="26"/>
        <v>9</v>
      </c>
      <c r="O193" s="87">
        <v>43050</v>
      </c>
      <c r="P193" s="86">
        <v>12649</v>
      </c>
      <c r="Q193" s="86" t="s">
        <v>667</v>
      </c>
      <c r="R193" s="87">
        <v>43053</v>
      </c>
      <c r="S193" s="87">
        <v>43055</v>
      </c>
      <c r="T193" s="86">
        <f t="shared" si="54"/>
        <v>3</v>
      </c>
      <c r="U193" s="90">
        <f t="shared" si="55"/>
        <v>2</v>
      </c>
      <c r="V193" s="87">
        <v>43055</v>
      </c>
      <c r="W193" s="33">
        <v>43057</v>
      </c>
      <c r="X193" s="33">
        <v>43057</v>
      </c>
      <c r="Y193" s="90">
        <f t="shared" si="51"/>
        <v>2</v>
      </c>
      <c r="Z193" s="86"/>
      <c r="AA193" s="86" t="s">
        <v>110</v>
      </c>
      <c r="AB193" s="91" t="s">
        <v>5</v>
      </c>
      <c r="AC193" s="86"/>
      <c r="AD193" s="86"/>
      <c r="AE193" s="86"/>
      <c r="AF193" s="86"/>
      <c r="AG193" s="86"/>
      <c r="AH193" s="86" t="s">
        <v>142</v>
      </c>
      <c r="AI193" s="32" t="s">
        <v>142</v>
      </c>
      <c r="AJ193" s="119"/>
    </row>
    <row r="194" spans="1:36" s="121" customFormat="1" ht="16.5" customHeight="1">
      <c r="A194" s="86">
        <v>191</v>
      </c>
      <c r="B194" s="86" t="s">
        <v>636</v>
      </c>
      <c r="C194" s="88" t="s">
        <v>17</v>
      </c>
      <c r="D194" s="86">
        <v>8108190</v>
      </c>
      <c r="E194" s="87">
        <v>43051</v>
      </c>
      <c r="F194" s="86" t="s">
        <v>638</v>
      </c>
      <c r="G194" s="86"/>
      <c r="H194" s="86">
        <v>4</v>
      </c>
      <c r="I194" s="86"/>
      <c r="J194" s="86" t="s">
        <v>93</v>
      </c>
      <c r="K194" s="98" t="s">
        <v>639</v>
      </c>
      <c r="L194" s="89">
        <v>43055</v>
      </c>
      <c r="M194" s="87">
        <v>43056</v>
      </c>
      <c r="N194" s="86">
        <f t="shared" si="26"/>
        <v>4</v>
      </c>
      <c r="O194" s="87">
        <v>43052</v>
      </c>
      <c r="P194" s="86">
        <v>12614</v>
      </c>
      <c r="Q194" s="86" t="s">
        <v>658</v>
      </c>
      <c r="R194" s="87">
        <v>43052</v>
      </c>
      <c r="S194" s="87">
        <v>43053</v>
      </c>
      <c r="T194" s="86">
        <f t="shared" si="54"/>
        <v>0</v>
      </c>
      <c r="U194" s="90">
        <f t="shared" si="55"/>
        <v>1</v>
      </c>
      <c r="V194" s="87">
        <v>43053</v>
      </c>
      <c r="W194" s="87">
        <v>43054</v>
      </c>
      <c r="X194" s="87">
        <v>43054</v>
      </c>
      <c r="Y194" s="90">
        <f t="shared" si="51"/>
        <v>1</v>
      </c>
      <c r="Z194" s="86"/>
      <c r="AA194" s="86" t="s">
        <v>110</v>
      </c>
      <c r="AB194" s="91" t="s">
        <v>5</v>
      </c>
      <c r="AC194" s="86"/>
      <c r="AD194" s="86"/>
      <c r="AE194" s="86"/>
      <c r="AF194" s="86"/>
      <c r="AG194" s="86"/>
      <c r="AH194" s="86" t="s">
        <v>142</v>
      </c>
      <c r="AI194" s="86" t="s">
        <v>142</v>
      </c>
      <c r="AJ194" s="119"/>
    </row>
    <row r="195" spans="1:36" s="117" customFormat="1">
      <c r="A195" s="32">
        <v>192</v>
      </c>
      <c r="B195" s="32" t="s">
        <v>637</v>
      </c>
      <c r="C195" s="31" t="s">
        <v>17</v>
      </c>
      <c r="D195" s="32">
        <v>8108172</v>
      </c>
      <c r="E195" s="33">
        <v>43052</v>
      </c>
      <c r="F195" s="32" t="s">
        <v>651</v>
      </c>
      <c r="G195" s="32"/>
      <c r="H195" s="32">
        <v>4</v>
      </c>
      <c r="I195" s="32"/>
      <c r="J195" s="32" t="s">
        <v>93</v>
      </c>
      <c r="K195" s="95" t="s">
        <v>639</v>
      </c>
      <c r="L195" s="37">
        <v>43055</v>
      </c>
      <c r="M195" s="33">
        <v>43056</v>
      </c>
      <c r="N195" s="32">
        <f t="shared" si="26"/>
        <v>3</v>
      </c>
      <c r="O195" s="33">
        <v>43052</v>
      </c>
      <c r="P195" s="32">
        <v>12589</v>
      </c>
      <c r="Q195" s="32" t="s">
        <v>655</v>
      </c>
      <c r="R195" s="33">
        <v>43052</v>
      </c>
      <c r="S195" s="87">
        <v>43053</v>
      </c>
      <c r="T195" s="32">
        <f t="shared" si="54"/>
        <v>0</v>
      </c>
      <c r="U195" s="38">
        <f t="shared" si="55"/>
        <v>1</v>
      </c>
      <c r="V195" s="87">
        <v>43053</v>
      </c>
      <c r="W195" s="87">
        <v>43054</v>
      </c>
      <c r="X195" s="87">
        <v>43054</v>
      </c>
      <c r="Y195" s="38">
        <f t="shared" ref="Y195:Y202" si="56">X195-V195</f>
        <v>1</v>
      </c>
      <c r="Z195" s="32"/>
      <c r="AA195" s="32" t="s">
        <v>110</v>
      </c>
      <c r="AB195" s="45" t="s">
        <v>5</v>
      </c>
      <c r="AC195" s="32"/>
      <c r="AD195" s="32"/>
      <c r="AE195" s="32"/>
      <c r="AF195" s="32"/>
      <c r="AG195" s="32"/>
      <c r="AH195" s="32" t="s">
        <v>142</v>
      </c>
      <c r="AI195" s="86" t="s">
        <v>142</v>
      </c>
      <c r="AJ195" s="92"/>
    </row>
    <row r="196" spans="1:36" s="117" customFormat="1">
      <c r="A196" s="32">
        <v>193</v>
      </c>
      <c r="B196" s="32" t="s">
        <v>640</v>
      </c>
      <c r="C196" s="31" t="s">
        <v>17</v>
      </c>
      <c r="D196" s="32">
        <v>8108167</v>
      </c>
      <c r="E196" s="33">
        <v>43052</v>
      </c>
      <c r="F196" s="32" t="s">
        <v>647</v>
      </c>
      <c r="G196" s="32"/>
      <c r="H196" s="32">
        <v>6</v>
      </c>
      <c r="I196" s="32"/>
      <c r="J196" s="32" t="s">
        <v>93</v>
      </c>
      <c r="K196" s="95" t="s">
        <v>598</v>
      </c>
      <c r="L196" s="37">
        <v>43058</v>
      </c>
      <c r="M196" s="33">
        <v>43059</v>
      </c>
      <c r="N196" s="32">
        <f t="shared" si="26"/>
        <v>6</v>
      </c>
      <c r="O196" s="33">
        <v>43052</v>
      </c>
      <c r="P196" s="32">
        <v>12585</v>
      </c>
      <c r="Q196" s="32" t="s">
        <v>656</v>
      </c>
      <c r="R196" s="33">
        <v>43052</v>
      </c>
      <c r="S196" s="87">
        <v>43053</v>
      </c>
      <c r="T196" s="32">
        <f t="shared" si="54"/>
        <v>0</v>
      </c>
      <c r="U196" s="38">
        <f t="shared" si="55"/>
        <v>1</v>
      </c>
      <c r="V196" s="87">
        <v>43053</v>
      </c>
      <c r="W196" s="87">
        <v>43054</v>
      </c>
      <c r="X196" s="87">
        <v>43054</v>
      </c>
      <c r="Y196" s="38">
        <f t="shared" si="56"/>
        <v>1</v>
      </c>
      <c r="Z196" s="32"/>
      <c r="AA196" s="32" t="s">
        <v>110</v>
      </c>
      <c r="AB196" s="45" t="s">
        <v>5</v>
      </c>
      <c r="AC196" s="32"/>
      <c r="AD196" s="32"/>
      <c r="AE196" s="32"/>
      <c r="AF196" s="32"/>
      <c r="AG196" s="32"/>
      <c r="AH196" s="32" t="s">
        <v>142</v>
      </c>
      <c r="AI196" s="86" t="s">
        <v>142</v>
      </c>
      <c r="AJ196" s="92"/>
    </row>
    <row r="197" spans="1:36" s="121" customFormat="1">
      <c r="A197" s="86">
        <v>194</v>
      </c>
      <c r="B197" s="86" t="s">
        <v>641</v>
      </c>
      <c r="C197" s="88" t="s">
        <v>17</v>
      </c>
      <c r="D197" s="86">
        <v>8108193</v>
      </c>
      <c r="E197" s="87">
        <v>43052</v>
      </c>
      <c r="F197" s="86" t="s">
        <v>645</v>
      </c>
      <c r="G197" s="86"/>
      <c r="H197" s="86">
        <v>5</v>
      </c>
      <c r="I197" s="86"/>
      <c r="J197" s="86" t="s">
        <v>93</v>
      </c>
      <c r="K197" s="98" t="s">
        <v>598</v>
      </c>
      <c r="L197" s="89">
        <v>43058</v>
      </c>
      <c r="M197" s="87">
        <v>43059</v>
      </c>
      <c r="N197" s="86">
        <f t="shared" si="26"/>
        <v>6</v>
      </c>
      <c r="O197" s="87">
        <v>43052</v>
      </c>
      <c r="P197" s="86">
        <v>12583</v>
      </c>
      <c r="Q197" s="86" t="s">
        <v>657</v>
      </c>
      <c r="R197" s="87">
        <v>43052</v>
      </c>
      <c r="S197" s="87">
        <v>43053</v>
      </c>
      <c r="T197" s="86">
        <f t="shared" si="54"/>
        <v>0</v>
      </c>
      <c r="U197" s="90">
        <f t="shared" si="55"/>
        <v>1</v>
      </c>
      <c r="V197" s="87">
        <v>43053</v>
      </c>
      <c r="W197" s="87">
        <v>43054</v>
      </c>
      <c r="X197" s="87">
        <v>43054</v>
      </c>
      <c r="Y197" s="90">
        <f t="shared" si="56"/>
        <v>1</v>
      </c>
      <c r="Z197" s="86"/>
      <c r="AA197" s="86" t="s">
        <v>110</v>
      </c>
      <c r="AB197" s="91" t="s">
        <v>5</v>
      </c>
      <c r="AC197" s="86"/>
      <c r="AD197" s="86"/>
      <c r="AE197" s="86"/>
      <c r="AF197" s="86"/>
      <c r="AG197" s="86"/>
      <c r="AH197" s="86" t="s">
        <v>142</v>
      </c>
      <c r="AI197" s="86" t="s">
        <v>142</v>
      </c>
      <c r="AJ197" s="119"/>
    </row>
    <row r="198" spans="1:36" s="117" customFormat="1">
      <c r="A198" s="32">
        <v>195</v>
      </c>
      <c r="B198" s="32" t="s">
        <v>642</v>
      </c>
      <c r="C198" s="31" t="s">
        <v>17</v>
      </c>
      <c r="D198" s="32">
        <v>8108196</v>
      </c>
      <c r="E198" s="33">
        <v>43052</v>
      </c>
      <c r="F198" s="32" t="s">
        <v>646</v>
      </c>
      <c r="G198" s="32"/>
      <c r="H198" s="32">
        <v>5</v>
      </c>
      <c r="I198" s="32"/>
      <c r="J198" s="32" t="s">
        <v>93</v>
      </c>
      <c r="K198" s="95" t="s">
        <v>598</v>
      </c>
      <c r="L198" s="37">
        <v>43058</v>
      </c>
      <c r="M198" s="33">
        <v>43059</v>
      </c>
      <c r="N198" s="32">
        <f t="shared" ref="N198:N263" si="57">L198-E198</f>
        <v>6</v>
      </c>
      <c r="O198" s="33">
        <v>43052</v>
      </c>
      <c r="P198" s="32">
        <v>12857</v>
      </c>
      <c r="Q198" s="32" t="s">
        <v>729</v>
      </c>
      <c r="R198" s="33">
        <v>43059</v>
      </c>
      <c r="S198" s="33">
        <v>43060</v>
      </c>
      <c r="T198" s="32">
        <f t="shared" si="54"/>
        <v>7</v>
      </c>
      <c r="U198" s="38">
        <f t="shared" si="55"/>
        <v>1</v>
      </c>
      <c r="V198" s="33">
        <v>43060</v>
      </c>
      <c r="W198" s="33">
        <v>43061</v>
      </c>
      <c r="X198" s="33">
        <v>43061</v>
      </c>
      <c r="Y198" s="38">
        <f t="shared" si="56"/>
        <v>1</v>
      </c>
      <c r="Z198" s="32"/>
      <c r="AA198" s="32" t="s">
        <v>110</v>
      </c>
      <c r="AB198" s="45" t="s">
        <v>5</v>
      </c>
      <c r="AC198" s="32"/>
      <c r="AD198" s="32"/>
      <c r="AE198" s="32"/>
      <c r="AF198" s="32"/>
      <c r="AG198" s="32"/>
      <c r="AH198" s="32" t="s">
        <v>142</v>
      </c>
      <c r="AI198" s="32" t="s">
        <v>142</v>
      </c>
      <c r="AJ198" s="92"/>
    </row>
    <row r="199" spans="1:36" s="117" customFormat="1">
      <c r="A199" s="32">
        <v>196</v>
      </c>
      <c r="B199" s="32" t="s">
        <v>643</v>
      </c>
      <c r="C199" s="31" t="s">
        <v>17</v>
      </c>
      <c r="D199" s="32">
        <v>8108197</v>
      </c>
      <c r="E199" s="33">
        <v>43052</v>
      </c>
      <c r="F199" s="32" t="s">
        <v>648</v>
      </c>
      <c r="G199" s="32"/>
      <c r="H199" s="32">
        <v>3</v>
      </c>
      <c r="I199" s="32"/>
      <c r="J199" s="32" t="s">
        <v>93</v>
      </c>
      <c r="K199" s="95" t="s">
        <v>649</v>
      </c>
      <c r="L199" s="37">
        <v>43060</v>
      </c>
      <c r="M199" s="33">
        <v>43060</v>
      </c>
      <c r="N199" s="32">
        <f t="shared" si="57"/>
        <v>8</v>
      </c>
      <c r="O199" s="33">
        <v>43052</v>
      </c>
      <c r="P199" s="32">
        <v>12671</v>
      </c>
      <c r="Q199" s="32" t="s">
        <v>668</v>
      </c>
      <c r="R199" s="33">
        <v>43053</v>
      </c>
      <c r="S199" s="33">
        <v>43054</v>
      </c>
      <c r="T199" s="32">
        <f t="shared" si="54"/>
        <v>1</v>
      </c>
      <c r="U199" s="38">
        <f t="shared" si="55"/>
        <v>1</v>
      </c>
      <c r="V199" s="33">
        <v>43054</v>
      </c>
      <c r="W199" s="33">
        <v>43055</v>
      </c>
      <c r="X199" s="33">
        <v>43055</v>
      </c>
      <c r="Y199" s="38">
        <f>X199-V199</f>
        <v>1</v>
      </c>
      <c r="Z199" s="32"/>
      <c r="AA199" s="32" t="s">
        <v>110</v>
      </c>
      <c r="AB199" s="45" t="s">
        <v>5</v>
      </c>
      <c r="AC199" s="32"/>
      <c r="AD199" s="32"/>
      <c r="AE199" s="32"/>
      <c r="AF199" s="32"/>
      <c r="AG199" s="32"/>
      <c r="AH199" s="32" t="s">
        <v>142</v>
      </c>
      <c r="AI199" s="32" t="s">
        <v>142</v>
      </c>
      <c r="AJ199" s="92"/>
    </row>
    <row r="200" spans="1:36" s="116" customFormat="1">
      <c r="A200" s="32">
        <v>197</v>
      </c>
      <c r="B200" s="32" t="s">
        <v>644</v>
      </c>
      <c r="C200" s="31" t="s">
        <v>17</v>
      </c>
      <c r="D200" s="32">
        <v>8108195</v>
      </c>
      <c r="E200" s="33">
        <v>43052</v>
      </c>
      <c r="F200" s="32" t="s">
        <v>650</v>
      </c>
      <c r="G200" s="32"/>
      <c r="H200" s="32">
        <v>8</v>
      </c>
      <c r="I200" s="32"/>
      <c r="J200" s="32" t="s">
        <v>93</v>
      </c>
      <c r="K200" s="95" t="s">
        <v>629</v>
      </c>
      <c r="L200" s="37">
        <v>43062</v>
      </c>
      <c r="M200" s="33">
        <v>43061</v>
      </c>
      <c r="N200" s="32">
        <f t="shared" si="57"/>
        <v>10</v>
      </c>
      <c r="O200" s="33">
        <v>43052</v>
      </c>
      <c r="P200" s="32">
        <v>12668</v>
      </c>
      <c r="Q200" s="32" t="s">
        <v>669</v>
      </c>
      <c r="R200" s="33">
        <v>43053</v>
      </c>
      <c r="S200" s="33">
        <v>43054</v>
      </c>
      <c r="T200" s="32">
        <f t="shared" si="54"/>
        <v>1</v>
      </c>
      <c r="U200" s="38">
        <f t="shared" si="55"/>
        <v>1</v>
      </c>
      <c r="V200" s="33">
        <v>43054</v>
      </c>
      <c r="W200" s="33">
        <v>43055</v>
      </c>
      <c r="X200" s="33">
        <v>43055</v>
      </c>
      <c r="Y200" s="38">
        <f>X200-V200</f>
        <v>1</v>
      </c>
      <c r="Z200" s="32"/>
      <c r="AA200" s="32" t="s">
        <v>110</v>
      </c>
      <c r="AB200" s="45" t="s">
        <v>5</v>
      </c>
      <c r="AC200" s="32"/>
      <c r="AD200" s="32"/>
      <c r="AE200" s="32"/>
      <c r="AF200" s="32"/>
      <c r="AG200" s="32"/>
      <c r="AH200" s="32" t="s">
        <v>142</v>
      </c>
      <c r="AI200" s="32" t="s">
        <v>142</v>
      </c>
      <c r="AJ200" s="92"/>
    </row>
    <row r="201" spans="1:36" s="121" customFormat="1">
      <c r="A201" s="86">
        <v>198</v>
      </c>
      <c r="B201" s="86" t="s">
        <v>652</v>
      </c>
      <c r="C201" s="88" t="s">
        <v>17</v>
      </c>
      <c r="D201" s="86">
        <v>8108205</v>
      </c>
      <c r="E201" s="87">
        <v>43052</v>
      </c>
      <c r="F201" s="86" t="s">
        <v>661</v>
      </c>
      <c r="G201" s="86"/>
      <c r="H201" s="86">
        <v>6</v>
      </c>
      <c r="I201" s="86"/>
      <c r="J201" s="86" t="s">
        <v>93</v>
      </c>
      <c r="K201" s="98" t="s">
        <v>654</v>
      </c>
      <c r="L201" s="89">
        <v>43058</v>
      </c>
      <c r="M201" s="87">
        <v>43058</v>
      </c>
      <c r="N201" s="86">
        <f t="shared" si="57"/>
        <v>6</v>
      </c>
      <c r="O201" s="87">
        <v>43053</v>
      </c>
      <c r="P201" s="86">
        <v>12731</v>
      </c>
      <c r="Q201" s="86" t="s">
        <v>674</v>
      </c>
      <c r="R201" s="87">
        <v>43054</v>
      </c>
      <c r="S201" s="87">
        <v>43055</v>
      </c>
      <c r="T201" s="86">
        <f t="shared" ref="T201" si="58">R201-O201</f>
        <v>1</v>
      </c>
      <c r="U201" s="90">
        <f t="shared" ref="U201" si="59">S201-R201</f>
        <v>1</v>
      </c>
      <c r="V201" s="87">
        <v>43055</v>
      </c>
      <c r="W201" s="33">
        <v>43057</v>
      </c>
      <c r="X201" s="33">
        <v>43057</v>
      </c>
      <c r="Y201" s="90">
        <f t="shared" si="56"/>
        <v>2</v>
      </c>
      <c r="Z201" s="86"/>
      <c r="AA201" s="86" t="s">
        <v>110</v>
      </c>
      <c r="AB201" s="91" t="s">
        <v>5</v>
      </c>
      <c r="AC201" s="86"/>
      <c r="AD201" s="86"/>
      <c r="AE201" s="86"/>
      <c r="AF201" s="86"/>
      <c r="AG201" s="86"/>
      <c r="AH201" s="86" t="s">
        <v>142</v>
      </c>
      <c r="AI201" s="32" t="s">
        <v>142</v>
      </c>
      <c r="AJ201" s="119"/>
    </row>
    <row r="202" spans="1:36" s="117" customFormat="1">
      <c r="A202" s="32">
        <v>199</v>
      </c>
      <c r="B202" s="32" t="s">
        <v>653</v>
      </c>
      <c r="C202" s="31" t="s">
        <v>17</v>
      </c>
      <c r="D202" s="32">
        <v>8108191</v>
      </c>
      <c r="E202" s="33">
        <v>43052</v>
      </c>
      <c r="F202" s="32" t="s">
        <v>660</v>
      </c>
      <c r="G202" s="32"/>
      <c r="H202" s="32">
        <v>2</v>
      </c>
      <c r="I202" s="32"/>
      <c r="J202" s="32" t="s">
        <v>93</v>
      </c>
      <c r="K202" s="95" t="s">
        <v>537</v>
      </c>
      <c r="L202" s="37">
        <v>43051</v>
      </c>
      <c r="M202" s="33">
        <v>43059</v>
      </c>
      <c r="N202" s="32">
        <f t="shared" si="57"/>
        <v>-1</v>
      </c>
      <c r="O202" s="33">
        <v>43053</v>
      </c>
      <c r="P202" s="32">
        <v>12648</v>
      </c>
      <c r="Q202" s="32" t="s">
        <v>666</v>
      </c>
      <c r="R202" s="33">
        <v>43053</v>
      </c>
      <c r="S202" s="33">
        <v>43054</v>
      </c>
      <c r="T202" s="32">
        <f t="shared" ref="T202" si="60">R202-O202</f>
        <v>0</v>
      </c>
      <c r="U202" s="38">
        <f t="shared" ref="U202" si="61">S202-R202</f>
        <v>1</v>
      </c>
      <c r="V202" s="33">
        <v>43054</v>
      </c>
      <c r="W202" s="33">
        <v>43055</v>
      </c>
      <c r="X202" s="33">
        <v>43055</v>
      </c>
      <c r="Y202" s="38">
        <f t="shared" si="56"/>
        <v>1</v>
      </c>
      <c r="Z202" s="32"/>
      <c r="AA202" s="32" t="s">
        <v>110</v>
      </c>
      <c r="AB202" s="45" t="s">
        <v>5</v>
      </c>
      <c r="AC202" s="32"/>
      <c r="AD202" s="32"/>
      <c r="AE202" s="32"/>
      <c r="AF202" s="32"/>
      <c r="AG202" s="32"/>
      <c r="AH202" s="32" t="s">
        <v>142</v>
      </c>
      <c r="AI202" s="32" t="s">
        <v>142</v>
      </c>
      <c r="AJ202" s="92"/>
    </row>
    <row r="203" spans="1:36" s="121" customFormat="1">
      <c r="A203" s="86">
        <v>200</v>
      </c>
      <c r="B203" s="86" t="s">
        <v>662</v>
      </c>
      <c r="C203" s="88" t="s">
        <v>17</v>
      </c>
      <c r="D203" s="86">
        <v>8108206</v>
      </c>
      <c r="E203" s="87">
        <v>43053</v>
      </c>
      <c r="F203" s="86" t="s">
        <v>664</v>
      </c>
      <c r="G203" s="86"/>
      <c r="H203" s="86">
        <v>4</v>
      </c>
      <c r="I203" s="86"/>
      <c r="J203" s="86" t="s">
        <v>93</v>
      </c>
      <c r="K203" s="98" t="s">
        <v>654</v>
      </c>
      <c r="L203" s="89">
        <v>43058</v>
      </c>
      <c r="M203" s="89">
        <v>43058</v>
      </c>
      <c r="N203" s="86">
        <f t="shared" si="57"/>
        <v>5</v>
      </c>
      <c r="O203" s="87">
        <v>43053</v>
      </c>
      <c r="P203" s="86">
        <v>12754</v>
      </c>
      <c r="Q203" s="86" t="s">
        <v>681</v>
      </c>
      <c r="R203" s="87">
        <v>43055</v>
      </c>
      <c r="S203" s="87">
        <v>43057</v>
      </c>
      <c r="T203" s="86">
        <f t="shared" ref="T203" si="62">R203-O203</f>
        <v>2</v>
      </c>
      <c r="U203" s="90">
        <f t="shared" ref="U203" si="63">S203-R203</f>
        <v>2</v>
      </c>
      <c r="V203" s="87">
        <v>43057</v>
      </c>
      <c r="W203" s="87">
        <v>43058</v>
      </c>
      <c r="X203" s="87">
        <v>43058</v>
      </c>
      <c r="Y203" s="90">
        <f t="shared" ref="Y203:Y204" si="64">X203-V203</f>
        <v>1</v>
      </c>
      <c r="Z203" s="86"/>
      <c r="AA203" s="86" t="s">
        <v>110</v>
      </c>
      <c r="AB203" s="91" t="s">
        <v>5</v>
      </c>
      <c r="AC203" s="86"/>
      <c r="AD203" s="86"/>
      <c r="AE203" s="86"/>
      <c r="AF203" s="86"/>
      <c r="AG203" s="86"/>
      <c r="AH203" s="86" t="s">
        <v>142</v>
      </c>
      <c r="AI203" s="86" t="s">
        <v>142</v>
      </c>
      <c r="AJ203" s="86"/>
    </row>
    <row r="204" spans="1:36" s="121" customFormat="1" ht="15.75" customHeight="1">
      <c r="A204" s="86">
        <v>201</v>
      </c>
      <c r="B204" s="86" t="s">
        <v>663</v>
      </c>
      <c r="C204" s="88" t="s">
        <v>17</v>
      </c>
      <c r="D204" s="86">
        <v>8108204</v>
      </c>
      <c r="E204" s="87">
        <v>43053</v>
      </c>
      <c r="F204" s="86" t="s">
        <v>665</v>
      </c>
      <c r="G204" s="86"/>
      <c r="H204" s="86">
        <v>6</v>
      </c>
      <c r="I204" s="86"/>
      <c r="J204" s="86" t="s">
        <v>93</v>
      </c>
      <c r="K204" s="98" t="s">
        <v>654</v>
      </c>
      <c r="L204" s="89">
        <v>43058</v>
      </c>
      <c r="M204" s="89">
        <v>43058</v>
      </c>
      <c r="N204" s="86">
        <f t="shared" si="57"/>
        <v>5</v>
      </c>
      <c r="O204" s="87">
        <v>43053</v>
      </c>
      <c r="P204" s="86">
        <v>12753</v>
      </c>
      <c r="Q204" s="86" t="s">
        <v>682</v>
      </c>
      <c r="R204" s="87">
        <v>43055</v>
      </c>
      <c r="S204" s="87">
        <v>43057</v>
      </c>
      <c r="T204" s="86">
        <f t="shared" ref="T204:T212" si="65">R204-O204</f>
        <v>2</v>
      </c>
      <c r="U204" s="90">
        <f t="shared" ref="U204:U212" si="66">S204-R204</f>
        <v>2</v>
      </c>
      <c r="V204" s="87">
        <v>43057</v>
      </c>
      <c r="W204" s="87">
        <v>43058</v>
      </c>
      <c r="X204" s="87">
        <v>43058</v>
      </c>
      <c r="Y204" s="90">
        <f t="shared" si="64"/>
        <v>1</v>
      </c>
      <c r="Z204" s="86"/>
      <c r="AA204" s="86" t="s">
        <v>110</v>
      </c>
      <c r="AB204" s="91" t="s">
        <v>5</v>
      </c>
      <c r="AC204" s="86"/>
      <c r="AD204" s="86"/>
      <c r="AE204" s="86"/>
      <c r="AF204" s="86"/>
      <c r="AG204" s="86"/>
      <c r="AH204" s="86" t="s">
        <v>142</v>
      </c>
      <c r="AI204" s="86" t="s">
        <v>142</v>
      </c>
      <c r="AJ204" s="86"/>
    </row>
    <row r="205" spans="1:36" s="121" customFormat="1">
      <c r="A205" s="86">
        <v>202</v>
      </c>
      <c r="B205" s="86" t="s">
        <v>670</v>
      </c>
      <c r="C205" s="88" t="s">
        <v>17</v>
      </c>
      <c r="D205" s="86">
        <v>8108192</v>
      </c>
      <c r="E205" s="87">
        <v>43054</v>
      </c>
      <c r="F205" s="86" t="s">
        <v>675</v>
      </c>
      <c r="G205" s="86"/>
      <c r="H205" s="86">
        <v>1</v>
      </c>
      <c r="I205" s="86"/>
      <c r="J205" s="86" t="s">
        <v>93</v>
      </c>
      <c r="K205" s="98" t="s">
        <v>537</v>
      </c>
      <c r="L205" s="89">
        <v>43057</v>
      </c>
      <c r="M205" s="87">
        <v>43059</v>
      </c>
      <c r="N205" s="86">
        <f t="shared" si="57"/>
        <v>3</v>
      </c>
      <c r="O205" s="87">
        <v>43055</v>
      </c>
      <c r="P205" s="86">
        <v>12782</v>
      </c>
      <c r="Q205" s="86" t="s">
        <v>687</v>
      </c>
      <c r="R205" s="87">
        <v>43055</v>
      </c>
      <c r="S205" s="87">
        <v>43057</v>
      </c>
      <c r="T205" s="86">
        <f t="shared" si="65"/>
        <v>0</v>
      </c>
      <c r="U205" s="90">
        <f t="shared" si="66"/>
        <v>2</v>
      </c>
      <c r="V205" s="87">
        <v>43057</v>
      </c>
      <c r="W205" s="87">
        <v>43058</v>
      </c>
      <c r="X205" s="87">
        <v>43058</v>
      </c>
      <c r="Y205" s="90">
        <f t="shared" ref="Y205:Y210" si="67">X205-V205</f>
        <v>1</v>
      </c>
      <c r="Z205" s="86"/>
      <c r="AA205" s="86" t="s">
        <v>110</v>
      </c>
      <c r="AB205" s="91" t="s">
        <v>5</v>
      </c>
      <c r="AC205" s="86"/>
      <c r="AD205" s="86"/>
      <c r="AE205" s="86"/>
      <c r="AF205" s="86"/>
      <c r="AG205" s="86"/>
      <c r="AH205" s="86" t="s">
        <v>142</v>
      </c>
      <c r="AI205" s="86" t="s">
        <v>142</v>
      </c>
      <c r="AJ205" s="119"/>
    </row>
    <row r="206" spans="1:36" s="117" customFormat="1">
      <c r="A206" s="32">
        <v>203</v>
      </c>
      <c r="B206" s="32" t="s">
        <v>671</v>
      </c>
      <c r="C206" s="31" t="s">
        <v>17</v>
      </c>
      <c r="D206" s="32">
        <v>8108242</v>
      </c>
      <c r="E206" s="33">
        <v>43054</v>
      </c>
      <c r="F206" s="32" t="s">
        <v>676</v>
      </c>
      <c r="G206" s="32"/>
      <c r="H206" s="32">
        <v>1</v>
      </c>
      <c r="I206" s="32"/>
      <c r="J206" s="32" t="s">
        <v>93</v>
      </c>
      <c r="K206" s="95" t="s">
        <v>639</v>
      </c>
      <c r="L206" s="37">
        <v>43055</v>
      </c>
      <c r="M206" s="33">
        <v>43062</v>
      </c>
      <c r="N206" s="32">
        <f t="shared" si="57"/>
        <v>1</v>
      </c>
      <c r="O206" s="33">
        <v>43055</v>
      </c>
      <c r="P206" s="32">
        <v>12836</v>
      </c>
      <c r="Q206" s="32" t="s">
        <v>714</v>
      </c>
      <c r="R206" s="33">
        <v>43058</v>
      </c>
      <c r="S206" s="33">
        <v>43059</v>
      </c>
      <c r="T206" s="32">
        <f t="shared" si="65"/>
        <v>3</v>
      </c>
      <c r="U206" s="38">
        <f t="shared" si="66"/>
        <v>1</v>
      </c>
      <c r="V206" s="33">
        <v>43059</v>
      </c>
      <c r="W206" s="33">
        <v>43060</v>
      </c>
      <c r="X206" s="33">
        <v>43060</v>
      </c>
      <c r="Y206" s="38">
        <f t="shared" si="67"/>
        <v>1</v>
      </c>
      <c r="Z206" s="32"/>
      <c r="AA206" s="32" t="s">
        <v>110</v>
      </c>
      <c r="AB206" s="45" t="s">
        <v>5</v>
      </c>
      <c r="AC206" s="32"/>
      <c r="AD206" s="32"/>
      <c r="AE206" s="32"/>
      <c r="AF206" s="32"/>
      <c r="AG206" s="32"/>
      <c r="AH206" s="32" t="s">
        <v>142</v>
      </c>
      <c r="AI206" s="86" t="s">
        <v>142</v>
      </c>
      <c r="AJ206" s="92"/>
    </row>
    <row r="207" spans="1:36" s="117" customFormat="1">
      <c r="A207" s="32">
        <v>204</v>
      </c>
      <c r="B207" s="32" t="s">
        <v>672</v>
      </c>
      <c r="C207" s="31" t="s">
        <v>17</v>
      </c>
      <c r="D207" s="32">
        <v>8108203</v>
      </c>
      <c r="E207" s="33">
        <v>43054</v>
      </c>
      <c r="F207" s="32" t="s">
        <v>677</v>
      </c>
      <c r="G207" s="32"/>
      <c r="H207" s="32">
        <v>1</v>
      </c>
      <c r="I207" s="32"/>
      <c r="J207" s="32" t="s">
        <v>93</v>
      </c>
      <c r="K207" s="95" t="s">
        <v>537</v>
      </c>
      <c r="L207" s="37">
        <v>43057</v>
      </c>
      <c r="M207" s="33">
        <v>43059</v>
      </c>
      <c r="N207" s="32">
        <f t="shared" si="57"/>
        <v>3</v>
      </c>
      <c r="O207" s="33">
        <v>43055</v>
      </c>
      <c r="P207" s="32">
        <v>12771</v>
      </c>
      <c r="Q207" s="32" t="s">
        <v>686</v>
      </c>
      <c r="R207" s="33">
        <v>43055</v>
      </c>
      <c r="S207" s="87">
        <v>43057</v>
      </c>
      <c r="T207" s="32">
        <f t="shared" si="65"/>
        <v>0</v>
      </c>
      <c r="U207" s="38">
        <f t="shared" si="66"/>
        <v>2</v>
      </c>
      <c r="V207" s="87">
        <v>43057</v>
      </c>
      <c r="W207" s="87">
        <v>43058</v>
      </c>
      <c r="X207" s="87">
        <v>43058</v>
      </c>
      <c r="Y207" s="38">
        <f t="shared" si="67"/>
        <v>1</v>
      </c>
      <c r="Z207" s="32"/>
      <c r="AA207" s="32" t="s">
        <v>110</v>
      </c>
      <c r="AB207" s="45" t="s">
        <v>5</v>
      </c>
      <c r="AC207" s="32"/>
      <c r="AD207" s="32"/>
      <c r="AE207" s="32"/>
      <c r="AF207" s="32"/>
      <c r="AG207" s="32"/>
      <c r="AH207" s="32" t="s">
        <v>142</v>
      </c>
      <c r="AI207" s="86" t="s">
        <v>142</v>
      </c>
      <c r="AJ207" s="92"/>
    </row>
    <row r="208" spans="1:36" s="117" customFormat="1">
      <c r="A208" s="32">
        <v>205</v>
      </c>
      <c r="B208" s="32" t="s">
        <v>673</v>
      </c>
      <c r="C208" s="31" t="s">
        <v>17</v>
      </c>
      <c r="D208" s="32">
        <v>8108241</v>
      </c>
      <c r="E208" s="33">
        <v>43054</v>
      </c>
      <c r="F208" s="32" t="s">
        <v>678</v>
      </c>
      <c r="G208" s="32"/>
      <c r="H208" s="32">
        <v>1</v>
      </c>
      <c r="I208" s="32"/>
      <c r="J208" s="32" t="s">
        <v>93</v>
      </c>
      <c r="K208" s="95" t="s">
        <v>639</v>
      </c>
      <c r="L208" s="37">
        <v>43055</v>
      </c>
      <c r="M208" s="33">
        <v>43059</v>
      </c>
      <c r="N208" s="32">
        <f t="shared" si="57"/>
        <v>1</v>
      </c>
      <c r="O208" s="33">
        <v>43055</v>
      </c>
      <c r="P208" s="32">
        <v>12770</v>
      </c>
      <c r="Q208" s="32" t="s">
        <v>685</v>
      </c>
      <c r="R208" s="33">
        <v>43055</v>
      </c>
      <c r="S208" s="87">
        <v>43057</v>
      </c>
      <c r="T208" s="32">
        <f t="shared" si="65"/>
        <v>0</v>
      </c>
      <c r="U208" s="38">
        <f t="shared" si="66"/>
        <v>2</v>
      </c>
      <c r="V208" s="87">
        <v>43057</v>
      </c>
      <c r="W208" s="87">
        <v>43058</v>
      </c>
      <c r="X208" s="87">
        <v>43058</v>
      </c>
      <c r="Y208" s="38">
        <f t="shared" si="67"/>
        <v>1</v>
      </c>
      <c r="Z208" s="32"/>
      <c r="AA208" s="32" t="s">
        <v>110</v>
      </c>
      <c r="AB208" s="45" t="s">
        <v>5</v>
      </c>
      <c r="AC208" s="32"/>
      <c r="AD208" s="32"/>
      <c r="AE208" s="32"/>
      <c r="AF208" s="32"/>
      <c r="AG208" s="32"/>
      <c r="AH208" s="32" t="s">
        <v>142</v>
      </c>
      <c r="AI208" s="86" t="s">
        <v>142</v>
      </c>
      <c r="AJ208" s="92"/>
    </row>
    <row r="209" spans="1:36" s="121" customFormat="1">
      <c r="A209" s="86">
        <v>206</v>
      </c>
      <c r="B209" s="86" t="s">
        <v>679</v>
      </c>
      <c r="C209" s="88" t="s">
        <v>17</v>
      </c>
      <c r="D209" s="86">
        <v>8108219</v>
      </c>
      <c r="E209" s="87">
        <v>43055</v>
      </c>
      <c r="F209" s="86" t="s">
        <v>680</v>
      </c>
      <c r="G209" s="86"/>
      <c r="H209" s="86">
        <v>1</v>
      </c>
      <c r="I209" s="86"/>
      <c r="J209" s="86" t="s">
        <v>93</v>
      </c>
      <c r="K209" s="98" t="s">
        <v>99</v>
      </c>
      <c r="L209" s="89">
        <v>43062</v>
      </c>
      <c r="M209" s="87">
        <v>43062</v>
      </c>
      <c r="N209" s="86">
        <f t="shared" si="57"/>
        <v>7</v>
      </c>
      <c r="O209" s="87">
        <v>43055</v>
      </c>
      <c r="P209" s="86">
        <v>12757</v>
      </c>
      <c r="Q209" s="86" t="s">
        <v>684</v>
      </c>
      <c r="R209" s="87">
        <v>43055</v>
      </c>
      <c r="S209" s="87">
        <v>43057</v>
      </c>
      <c r="T209" s="86">
        <f t="shared" si="65"/>
        <v>0</v>
      </c>
      <c r="U209" s="90">
        <f t="shared" si="66"/>
        <v>2</v>
      </c>
      <c r="V209" s="87">
        <v>43057</v>
      </c>
      <c r="W209" s="87">
        <v>43058</v>
      </c>
      <c r="X209" s="87">
        <v>43058</v>
      </c>
      <c r="Y209" s="90">
        <f t="shared" si="67"/>
        <v>1</v>
      </c>
      <c r="Z209" s="86"/>
      <c r="AA209" s="86" t="s">
        <v>110</v>
      </c>
      <c r="AB209" s="91" t="s">
        <v>5</v>
      </c>
      <c r="AC209" s="86"/>
      <c r="AD209" s="86"/>
      <c r="AE209" s="86"/>
      <c r="AF209" s="86"/>
      <c r="AG209" s="86"/>
      <c r="AH209" s="86" t="s">
        <v>142</v>
      </c>
      <c r="AI209" s="86" t="s">
        <v>142</v>
      </c>
      <c r="AJ209" s="119"/>
    </row>
    <row r="210" spans="1:36" s="117" customFormat="1">
      <c r="A210" s="32">
        <v>207</v>
      </c>
      <c r="B210" s="32" t="s">
        <v>683</v>
      </c>
      <c r="C210" s="31" t="s">
        <v>17</v>
      </c>
      <c r="D210" s="32">
        <v>8108215</v>
      </c>
      <c r="E210" s="33">
        <v>43055</v>
      </c>
      <c r="F210" s="32" t="s">
        <v>688</v>
      </c>
      <c r="G210" s="32"/>
      <c r="H210" s="32">
        <v>5</v>
      </c>
      <c r="I210" s="32"/>
      <c r="J210" s="32" t="s">
        <v>93</v>
      </c>
      <c r="K210" s="95" t="s">
        <v>608</v>
      </c>
      <c r="L210" s="37">
        <v>43053</v>
      </c>
      <c r="M210" s="33">
        <v>43061</v>
      </c>
      <c r="N210" s="32">
        <f t="shared" si="57"/>
        <v>-2</v>
      </c>
      <c r="O210" s="33">
        <v>43057</v>
      </c>
      <c r="P210" s="32">
        <v>12835</v>
      </c>
      <c r="Q210" s="32" t="s">
        <v>713</v>
      </c>
      <c r="R210" s="33">
        <v>43058</v>
      </c>
      <c r="S210" s="33">
        <v>43059</v>
      </c>
      <c r="T210" s="32">
        <f t="shared" si="65"/>
        <v>1</v>
      </c>
      <c r="U210" s="38">
        <f t="shared" si="66"/>
        <v>1</v>
      </c>
      <c r="V210" s="33">
        <v>43059</v>
      </c>
      <c r="W210" s="33">
        <v>43060</v>
      </c>
      <c r="X210" s="33">
        <v>43060</v>
      </c>
      <c r="Y210" s="38">
        <f t="shared" si="67"/>
        <v>1</v>
      </c>
      <c r="Z210" s="32"/>
      <c r="AA210" s="32" t="s">
        <v>110</v>
      </c>
      <c r="AB210" s="45" t="s">
        <v>5</v>
      </c>
      <c r="AC210" s="32"/>
      <c r="AD210" s="32"/>
      <c r="AE210" s="32"/>
      <c r="AF210" s="32"/>
      <c r="AG210" s="32"/>
      <c r="AH210" s="32" t="s">
        <v>142</v>
      </c>
      <c r="AI210" s="86" t="s">
        <v>142</v>
      </c>
      <c r="AJ210" s="92"/>
    </row>
    <row r="211" spans="1:36" s="121" customFormat="1">
      <c r="A211" s="86">
        <v>208</v>
      </c>
      <c r="B211" s="86" t="s">
        <v>689</v>
      </c>
      <c r="C211" s="88" t="s">
        <v>17</v>
      </c>
      <c r="D211" s="86">
        <v>8108254</v>
      </c>
      <c r="E211" s="87">
        <v>43057</v>
      </c>
      <c r="F211" s="86" t="s">
        <v>691</v>
      </c>
      <c r="G211" s="86"/>
      <c r="H211" s="86">
        <v>1</v>
      </c>
      <c r="I211" s="86"/>
      <c r="J211" s="86" t="s">
        <v>93</v>
      </c>
      <c r="K211" s="98" t="s">
        <v>693</v>
      </c>
      <c r="L211" s="89">
        <v>43067</v>
      </c>
      <c r="M211" s="87">
        <v>43068</v>
      </c>
      <c r="N211" s="86">
        <f t="shared" si="57"/>
        <v>10</v>
      </c>
      <c r="O211" s="87">
        <v>43057</v>
      </c>
      <c r="P211" s="86">
        <v>12959</v>
      </c>
      <c r="Q211" s="86" t="s">
        <v>752</v>
      </c>
      <c r="R211" s="87">
        <v>43061</v>
      </c>
      <c r="S211" s="87">
        <v>43064</v>
      </c>
      <c r="T211" s="86">
        <f t="shared" si="65"/>
        <v>4</v>
      </c>
      <c r="U211" s="90">
        <f t="shared" si="66"/>
        <v>3</v>
      </c>
      <c r="V211" s="87">
        <v>43064</v>
      </c>
      <c r="W211" s="87">
        <v>43066</v>
      </c>
      <c r="X211" s="87">
        <v>43066</v>
      </c>
      <c r="Y211" s="90">
        <f>X211-V235</f>
        <v>2</v>
      </c>
      <c r="Z211" s="86"/>
      <c r="AA211" s="86" t="s">
        <v>110</v>
      </c>
      <c r="AB211" s="91" t="s">
        <v>5</v>
      </c>
      <c r="AC211" s="86"/>
      <c r="AD211" s="86"/>
      <c r="AE211" s="86"/>
      <c r="AF211" s="86"/>
      <c r="AG211" s="86"/>
      <c r="AH211" s="86" t="s">
        <v>142</v>
      </c>
      <c r="AI211" s="86" t="s">
        <v>142</v>
      </c>
      <c r="AJ211" s="119"/>
    </row>
    <row r="212" spans="1:36" s="121" customFormat="1">
      <c r="A212" s="86">
        <v>209</v>
      </c>
      <c r="B212" s="86" t="s">
        <v>690</v>
      </c>
      <c r="C212" s="88" t="s">
        <v>17</v>
      </c>
      <c r="D212" s="86">
        <v>8108259</v>
      </c>
      <c r="E212" s="87">
        <v>43057</v>
      </c>
      <c r="F212" s="86" t="s">
        <v>692</v>
      </c>
      <c r="G212" s="86"/>
      <c r="H212" s="86">
        <v>1</v>
      </c>
      <c r="I212" s="86"/>
      <c r="J212" s="86" t="s">
        <v>93</v>
      </c>
      <c r="K212" s="98" t="s">
        <v>693</v>
      </c>
      <c r="L212" s="89">
        <v>43067</v>
      </c>
      <c r="M212" s="87">
        <v>43068</v>
      </c>
      <c r="N212" s="86">
        <f t="shared" si="57"/>
        <v>10</v>
      </c>
      <c r="O212" s="87">
        <v>43057</v>
      </c>
      <c r="P212" s="86">
        <v>12957</v>
      </c>
      <c r="Q212" s="86" t="s">
        <v>753</v>
      </c>
      <c r="R212" s="87">
        <v>43061</v>
      </c>
      <c r="S212" s="87">
        <v>43064</v>
      </c>
      <c r="T212" s="86">
        <f t="shared" si="65"/>
        <v>4</v>
      </c>
      <c r="U212" s="90">
        <f t="shared" si="66"/>
        <v>3</v>
      </c>
      <c r="V212" s="87">
        <v>43064</v>
      </c>
      <c r="W212" s="87">
        <v>43066</v>
      </c>
      <c r="X212" s="87">
        <v>43067</v>
      </c>
      <c r="Y212" s="90">
        <f t="shared" ref="Y212" si="68">X212-V212</f>
        <v>3</v>
      </c>
      <c r="Z212" s="86"/>
      <c r="AA212" s="86" t="s">
        <v>110</v>
      </c>
      <c r="AB212" s="91" t="s">
        <v>5</v>
      </c>
      <c r="AC212" s="86"/>
      <c r="AD212" s="86"/>
      <c r="AE212" s="86"/>
      <c r="AF212" s="86"/>
      <c r="AG212" s="86"/>
      <c r="AH212" s="86" t="s">
        <v>142</v>
      </c>
      <c r="AI212" s="86" t="s">
        <v>142</v>
      </c>
      <c r="AJ212" s="119"/>
    </row>
    <row r="213" spans="1:36" s="121" customFormat="1">
      <c r="A213" s="86">
        <v>210</v>
      </c>
      <c r="B213" s="86" t="s">
        <v>698</v>
      </c>
      <c r="C213" s="88" t="s">
        <v>17</v>
      </c>
      <c r="D213" s="86">
        <v>8108244</v>
      </c>
      <c r="E213" s="87">
        <v>43057</v>
      </c>
      <c r="F213" s="86" t="s">
        <v>694</v>
      </c>
      <c r="G213" s="86"/>
      <c r="H213" s="86">
        <v>4</v>
      </c>
      <c r="I213" s="86"/>
      <c r="J213" s="86" t="s">
        <v>93</v>
      </c>
      <c r="K213" s="98" t="s">
        <v>702</v>
      </c>
      <c r="L213" s="89">
        <v>43068</v>
      </c>
      <c r="M213" s="87">
        <v>43068</v>
      </c>
      <c r="N213" s="86">
        <f t="shared" si="57"/>
        <v>11</v>
      </c>
      <c r="O213" s="87">
        <v>43057</v>
      </c>
      <c r="P213" s="86">
        <v>12833</v>
      </c>
      <c r="Q213" s="86" t="s">
        <v>710</v>
      </c>
      <c r="R213" s="87">
        <v>43058</v>
      </c>
      <c r="S213" s="33">
        <v>43059</v>
      </c>
      <c r="T213" s="86">
        <f t="shared" ref="T213:T216" si="69">R213-O213</f>
        <v>1</v>
      </c>
      <c r="U213" s="90">
        <f t="shared" ref="U213:U216" si="70">S213-R213</f>
        <v>1</v>
      </c>
      <c r="V213" s="33">
        <v>43059</v>
      </c>
      <c r="W213" s="33">
        <v>43060</v>
      </c>
      <c r="X213" s="33">
        <v>43061</v>
      </c>
      <c r="Y213" s="90">
        <f t="shared" ref="Y213:Y216" si="71">X213-V213</f>
        <v>2</v>
      </c>
      <c r="Z213" s="86"/>
      <c r="AA213" s="86" t="s">
        <v>110</v>
      </c>
      <c r="AB213" s="91" t="s">
        <v>5</v>
      </c>
      <c r="AC213" s="86"/>
      <c r="AD213" s="86"/>
      <c r="AE213" s="86"/>
      <c r="AF213" s="86"/>
      <c r="AG213" s="86"/>
      <c r="AH213" s="32" t="s">
        <v>142</v>
      </c>
      <c r="AI213" s="32" t="s">
        <v>142</v>
      </c>
      <c r="AJ213" s="119"/>
    </row>
    <row r="214" spans="1:36" s="121" customFormat="1">
      <c r="A214" s="86">
        <v>211</v>
      </c>
      <c r="B214" s="86" t="s">
        <v>699</v>
      </c>
      <c r="C214" s="88" t="s">
        <v>17</v>
      </c>
      <c r="D214" s="86">
        <v>8108245</v>
      </c>
      <c r="E214" s="87">
        <v>43057</v>
      </c>
      <c r="F214" s="86" t="s">
        <v>695</v>
      </c>
      <c r="G214" s="86"/>
      <c r="H214" s="86">
        <v>5</v>
      </c>
      <c r="I214" s="86"/>
      <c r="J214" s="86" t="s">
        <v>93</v>
      </c>
      <c r="K214" s="98" t="s">
        <v>702</v>
      </c>
      <c r="L214" s="89">
        <v>43068</v>
      </c>
      <c r="M214" s="87">
        <v>43068</v>
      </c>
      <c r="N214" s="86">
        <f t="shared" si="57"/>
        <v>11</v>
      </c>
      <c r="O214" s="87">
        <v>43057</v>
      </c>
      <c r="P214" s="86">
        <v>12832</v>
      </c>
      <c r="Q214" s="86" t="s">
        <v>711</v>
      </c>
      <c r="R214" s="87">
        <v>43058</v>
      </c>
      <c r="S214" s="33">
        <v>43059</v>
      </c>
      <c r="T214" s="86">
        <f t="shared" si="69"/>
        <v>1</v>
      </c>
      <c r="U214" s="90">
        <f t="shared" si="70"/>
        <v>1</v>
      </c>
      <c r="V214" s="33">
        <v>43059</v>
      </c>
      <c r="W214" s="33">
        <v>43060</v>
      </c>
      <c r="X214" s="33">
        <v>43061</v>
      </c>
      <c r="Y214" s="90">
        <f t="shared" si="71"/>
        <v>2</v>
      </c>
      <c r="Z214" s="86"/>
      <c r="AA214" s="86" t="s">
        <v>110</v>
      </c>
      <c r="AB214" s="91" t="s">
        <v>5</v>
      </c>
      <c r="AC214" s="86"/>
      <c r="AD214" s="86"/>
      <c r="AE214" s="86"/>
      <c r="AF214" s="86"/>
      <c r="AG214" s="86"/>
      <c r="AH214" s="32" t="s">
        <v>142</v>
      </c>
      <c r="AI214" s="32" t="s">
        <v>142</v>
      </c>
      <c r="AJ214" s="119"/>
    </row>
    <row r="215" spans="1:36" s="116" customFormat="1">
      <c r="A215" s="32">
        <v>212</v>
      </c>
      <c r="B215" s="32" t="s">
        <v>700</v>
      </c>
      <c r="C215" s="31" t="s">
        <v>17</v>
      </c>
      <c r="D215" s="32">
        <v>8108246</v>
      </c>
      <c r="E215" s="33">
        <v>43057</v>
      </c>
      <c r="F215" s="32" t="s">
        <v>696</v>
      </c>
      <c r="G215" s="32"/>
      <c r="H215" s="32">
        <v>5</v>
      </c>
      <c r="I215" s="32"/>
      <c r="J215" s="32" t="s">
        <v>93</v>
      </c>
      <c r="K215" s="95" t="s">
        <v>702</v>
      </c>
      <c r="L215" s="37">
        <v>43068</v>
      </c>
      <c r="M215" s="33">
        <v>43068</v>
      </c>
      <c r="N215" s="32">
        <f t="shared" si="57"/>
        <v>11</v>
      </c>
      <c r="O215" s="33">
        <v>43057</v>
      </c>
      <c r="P215" s="32">
        <v>12872</v>
      </c>
      <c r="Q215" s="32" t="s">
        <v>732</v>
      </c>
      <c r="R215" s="33">
        <v>43059</v>
      </c>
      <c r="S215" s="33">
        <v>43061</v>
      </c>
      <c r="T215" s="32">
        <f t="shared" si="69"/>
        <v>2</v>
      </c>
      <c r="U215" s="38">
        <f t="shared" si="70"/>
        <v>2</v>
      </c>
      <c r="V215" s="33">
        <v>43061</v>
      </c>
      <c r="W215" s="33">
        <v>43062</v>
      </c>
      <c r="X215" s="33">
        <v>43062</v>
      </c>
      <c r="Y215" s="38">
        <f t="shared" si="71"/>
        <v>1</v>
      </c>
      <c r="Z215" s="32"/>
      <c r="AA215" s="32" t="s">
        <v>110</v>
      </c>
      <c r="AB215" s="45" t="s">
        <v>5</v>
      </c>
      <c r="AC215" s="32"/>
      <c r="AD215" s="32"/>
      <c r="AE215" s="32"/>
      <c r="AF215" s="32"/>
      <c r="AG215" s="32"/>
      <c r="AH215" s="32" t="s">
        <v>142</v>
      </c>
      <c r="AI215" s="32" t="s">
        <v>142</v>
      </c>
      <c r="AJ215" s="92"/>
    </row>
    <row r="216" spans="1:36" s="121" customFormat="1">
      <c r="A216" s="86">
        <v>213</v>
      </c>
      <c r="B216" s="86" t="s">
        <v>701</v>
      </c>
      <c r="C216" s="88" t="s">
        <v>17</v>
      </c>
      <c r="D216" s="86">
        <v>8108247</v>
      </c>
      <c r="E216" s="87">
        <v>43057</v>
      </c>
      <c r="F216" s="86" t="s">
        <v>697</v>
      </c>
      <c r="G216" s="86"/>
      <c r="H216" s="86">
        <v>4</v>
      </c>
      <c r="I216" s="86"/>
      <c r="J216" s="86" t="s">
        <v>93</v>
      </c>
      <c r="K216" s="98" t="s">
        <v>702</v>
      </c>
      <c r="L216" s="89">
        <v>43068</v>
      </c>
      <c r="M216" s="87">
        <v>43068</v>
      </c>
      <c r="N216" s="86">
        <f t="shared" si="57"/>
        <v>11</v>
      </c>
      <c r="O216" s="87">
        <v>43057</v>
      </c>
      <c r="P216" s="86">
        <v>12834</v>
      </c>
      <c r="Q216" s="86" t="s">
        <v>712</v>
      </c>
      <c r="R216" s="87">
        <v>43058</v>
      </c>
      <c r="S216" s="33">
        <v>43059</v>
      </c>
      <c r="T216" s="86">
        <f t="shared" si="69"/>
        <v>1</v>
      </c>
      <c r="U216" s="90">
        <f t="shared" si="70"/>
        <v>1</v>
      </c>
      <c r="V216" s="33">
        <v>43059</v>
      </c>
      <c r="W216" s="33">
        <v>43060</v>
      </c>
      <c r="X216" s="87">
        <v>43060</v>
      </c>
      <c r="Y216" s="90">
        <f t="shared" si="71"/>
        <v>1</v>
      </c>
      <c r="Z216" s="86"/>
      <c r="AA216" s="86" t="s">
        <v>110</v>
      </c>
      <c r="AB216" s="91" t="s">
        <v>5</v>
      </c>
      <c r="AC216" s="86"/>
      <c r="AD216" s="86"/>
      <c r="AE216" s="86"/>
      <c r="AF216" s="86"/>
      <c r="AG216" s="86"/>
      <c r="AH216" s="86" t="s">
        <v>142</v>
      </c>
      <c r="AI216" s="86" t="s">
        <v>142</v>
      </c>
      <c r="AJ216" s="119"/>
    </row>
    <row r="217" spans="1:36" s="117" customFormat="1">
      <c r="A217" s="32">
        <v>214</v>
      </c>
      <c r="B217" s="32" t="s">
        <v>703</v>
      </c>
      <c r="C217" s="31" t="s">
        <v>17</v>
      </c>
      <c r="D217" s="32">
        <v>8108267</v>
      </c>
      <c r="E217" s="33">
        <v>43057</v>
      </c>
      <c r="F217" s="32" t="s">
        <v>742</v>
      </c>
      <c r="G217" s="32"/>
      <c r="H217" s="32">
        <v>1</v>
      </c>
      <c r="I217" s="32"/>
      <c r="J217" s="32" t="s">
        <v>93</v>
      </c>
      <c r="K217" s="95" t="s">
        <v>503</v>
      </c>
      <c r="L217" s="37">
        <v>43067</v>
      </c>
      <c r="M217" s="37">
        <v>43068</v>
      </c>
      <c r="N217" s="32">
        <f t="shared" si="57"/>
        <v>10</v>
      </c>
      <c r="O217" s="33">
        <v>43060</v>
      </c>
      <c r="P217" s="32">
        <v>13150</v>
      </c>
      <c r="Q217" s="32" t="s">
        <v>774</v>
      </c>
      <c r="R217" s="33">
        <v>43066</v>
      </c>
      <c r="S217" s="33">
        <v>43067</v>
      </c>
      <c r="T217" s="32">
        <f t="shared" ref="T217:T220" si="72">R217-O217</f>
        <v>6</v>
      </c>
      <c r="U217" s="38">
        <f t="shared" ref="U217:U220" si="73">S217-R217</f>
        <v>1</v>
      </c>
      <c r="V217" s="33">
        <v>43067</v>
      </c>
      <c r="W217" s="33">
        <v>43068</v>
      </c>
      <c r="X217" s="33">
        <v>43068</v>
      </c>
      <c r="Y217" s="38">
        <f t="shared" ref="Y217:Y220" si="74">X217-V217</f>
        <v>1</v>
      </c>
      <c r="Z217" s="32"/>
      <c r="AA217" s="32" t="s">
        <v>110</v>
      </c>
      <c r="AB217" s="45" t="s">
        <v>5</v>
      </c>
      <c r="AC217" s="32"/>
      <c r="AD217" s="32"/>
      <c r="AE217" s="32"/>
      <c r="AF217" s="32"/>
      <c r="AG217" s="32"/>
      <c r="AH217" s="32" t="s">
        <v>142</v>
      </c>
      <c r="AI217" s="32" t="s">
        <v>142</v>
      </c>
      <c r="AJ217" s="92"/>
    </row>
    <row r="218" spans="1:36" s="117" customFormat="1">
      <c r="A218" s="32">
        <v>215</v>
      </c>
      <c r="B218" s="32" t="s">
        <v>704</v>
      </c>
      <c r="C218" s="31" t="s">
        <v>17</v>
      </c>
      <c r="D218" s="32">
        <v>8108266</v>
      </c>
      <c r="E218" s="33">
        <v>43057</v>
      </c>
      <c r="F218" s="32" t="s">
        <v>743</v>
      </c>
      <c r="G218" s="32"/>
      <c r="H218" s="32">
        <v>1</v>
      </c>
      <c r="I218" s="32"/>
      <c r="J218" s="32" t="s">
        <v>93</v>
      </c>
      <c r="K218" s="95" t="s">
        <v>503</v>
      </c>
      <c r="L218" s="37">
        <v>43067</v>
      </c>
      <c r="M218" s="37">
        <v>43068</v>
      </c>
      <c r="N218" s="32">
        <f t="shared" si="57"/>
        <v>10</v>
      </c>
      <c r="O218" s="33">
        <v>43060</v>
      </c>
      <c r="P218" s="32">
        <v>13152</v>
      </c>
      <c r="Q218" s="32" t="s">
        <v>775</v>
      </c>
      <c r="R218" s="33">
        <v>43066</v>
      </c>
      <c r="S218" s="33">
        <v>43067</v>
      </c>
      <c r="T218" s="32">
        <f t="shared" si="72"/>
        <v>6</v>
      </c>
      <c r="U218" s="38">
        <f t="shared" si="73"/>
        <v>1</v>
      </c>
      <c r="V218" s="33">
        <v>43067</v>
      </c>
      <c r="W218" s="33">
        <v>43068</v>
      </c>
      <c r="X218" s="33">
        <v>43068</v>
      </c>
      <c r="Y218" s="38">
        <f t="shared" si="74"/>
        <v>1</v>
      </c>
      <c r="Z218" s="32"/>
      <c r="AA218" s="32" t="s">
        <v>110</v>
      </c>
      <c r="AB218" s="45" t="s">
        <v>5</v>
      </c>
      <c r="AC218" s="32"/>
      <c r="AD218" s="32"/>
      <c r="AE218" s="32"/>
      <c r="AF218" s="32"/>
      <c r="AG218" s="32"/>
      <c r="AH218" s="32" t="s">
        <v>142</v>
      </c>
      <c r="AI218" s="32" t="s">
        <v>142</v>
      </c>
      <c r="AJ218" s="92"/>
    </row>
    <row r="219" spans="1:36" s="121" customFormat="1">
      <c r="A219" s="86">
        <v>216</v>
      </c>
      <c r="B219" s="86" t="s">
        <v>705</v>
      </c>
      <c r="C219" s="88" t="s">
        <v>17</v>
      </c>
      <c r="D219" s="86">
        <v>8108262</v>
      </c>
      <c r="E219" s="87">
        <v>43057</v>
      </c>
      <c r="F219" s="86" t="s">
        <v>721</v>
      </c>
      <c r="G219" s="86"/>
      <c r="H219" s="86">
        <v>8</v>
      </c>
      <c r="I219" s="86"/>
      <c r="J219" s="86" t="s">
        <v>93</v>
      </c>
      <c r="K219" s="98" t="s">
        <v>707</v>
      </c>
      <c r="L219" s="89">
        <v>43065</v>
      </c>
      <c r="M219" s="89">
        <v>43065</v>
      </c>
      <c r="N219" s="86">
        <f t="shared" si="57"/>
        <v>8</v>
      </c>
      <c r="O219" s="87">
        <v>43059</v>
      </c>
      <c r="P219" s="86">
        <v>12856</v>
      </c>
      <c r="Q219" s="86" t="s">
        <v>730</v>
      </c>
      <c r="R219" s="87">
        <v>43059</v>
      </c>
      <c r="S219" s="33">
        <v>43060</v>
      </c>
      <c r="T219" s="86">
        <f t="shared" si="72"/>
        <v>0</v>
      </c>
      <c r="U219" s="90">
        <f t="shared" si="73"/>
        <v>1</v>
      </c>
      <c r="V219" s="33">
        <v>43060</v>
      </c>
      <c r="W219" s="33">
        <v>43062</v>
      </c>
      <c r="X219" s="33">
        <v>43062</v>
      </c>
      <c r="Y219" s="90">
        <f t="shared" si="74"/>
        <v>2</v>
      </c>
      <c r="Z219" s="86"/>
      <c r="AA219" s="86" t="s">
        <v>110</v>
      </c>
      <c r="AB219" s="91" t="s">
        <v>5</v>
      </c>
      <c r="AC219" s="86"/>
      <c r="AD219" s="86"/>
      <c r="AE219" s="86"/>
      <c r="AF219" s="86"/>
      <c r="AG219" s="86"/>
      <c r="AH219" s="86" t="s">
        <v>142</v>
      </c>
      <c r="AI219" s="32" t="s">
        <v>142</v>
      </c>
      <c r="AJ219" s="119"/>
    </row>
    <row r="220" spans="1:36" s="121" customFormat="1">
      <c r="A220" s="86">
        <v>217</v>
      </c>
      <c r="B220" s="86" t="s">
        <v>706</v>
      </c>
      <c r="C220" s="88" t="s">
        <v>17</v>
      </c>
      <c r="D220" s="86">
        <v>8108257</v>
      </c>
      <c r="E220" s="87">
        <v>43057</v>
      </c>
      <c r="F220" s="86" t="s">
        <v>727</v>
      </c>
      <c r="G220" s="86"/>
      <c r="H220" s="86">
        <v>2</v>
      </c>
      <c r="I220" s="86"/>
      <c r="J220" s="86" t="s">
        <v>93</v>
      </c>
      <c r="K220" s="98" t="s">
        <v>693</v>
      </c>
      <c r="L220" s="89">
        <v>43067</v>
      </c>
      <c r="M220" s="89">
        <v>43068</v>
      </c>
      <c r="N220" s="86">
        <f t="shared" si="57"/>
        <v>10</v>
      </c>
      <c r="O220" s="87">
        <v>43059</v>
      </c>
      <c r="P220" s="86">
        <v>12955</v>
      </c>
      <c r="Q220" s="86" t="s">
        <v>754</v>
      </c>
      <c r="R220" s="87">
        <v>43061</v>
      </c>
      <c r="S220" s="87">
        <v>43064</v>
      </c>
      <c r="T220" s="86">
        <f t="shared" si="72"/>
        <v>2</v>
      </c>
      <c r="U220" s="90">
        <f t="shared" si="73"/>
        <v>3</v>
      </c>
      <c r="V220" s="87">
        <v>43064</v>
      </c>
      <c r="W220" s="87">
        <v>43066</v>
      </c>
      <c r="X220" s="87">
        <v>43066</v>
      </c>
      <c r="Y220" s="90">
        <f t="shared" si="74"/>
        <v>2</v>
      </c>
      <c r="Z220" s="86"/>
      <c r="AA220" s="86" t="s">
        <v>110</v>
      </c>
      <c r="AB220" s="91" t="s">
        <v>5</v>
      </c>
      <c r="AC220" s="86"/>
      <c r="AD220" s="86"/>
      <c r="AE220" s="86"/>
      <c r="AF220" s="86"/>
      <c r="AG220" s="86"/>
      <c r="AH220" s="86" t="s">
        <v>142</v>
      </c>
      <c r="AI220" s="86" t="s">
        <v>142</v>
      </c>
      <c r="AJ220" s="119"/>
    </row>
    <row r="221" spans="1:36" s="121" customFormat="1">
      <c r="A221" s="86">
        <v>218</v>
      </c>
      <c r="B221" s="86" t="s">
        <v>708</v>
      </c>
      <c r="C221" s="88" t="s">
        <v>17</v>
      </c>
      <c r="D221" s="86">
        <v>8108258</v>
      </c>
      <c r="E221" s="87">
        <v>43057</v>
      </c>
      <c r="F221" s="86" t="s">
        <v>728</v>
      </c>
      <c r="G221" s="86"/>
      <c r="H221" s="86">
        <v>2</v>
      </c>
      <c r="I221" s="86"/>
      <c r="J221" s="86" t="s">
        <v>93</v>
      </c>
      <c r="K221" s="98" t="s">
        <v>693</v>
      </c>
      <c r="L221" s="89">
        <v>43067</v>
      </c>
      <c r="M221" s="89">
        <v>43068</v>
      </c>
      <c r="N221" s="86">
        <f t="shared" si="57"/>
        <v>10</v>
      </c>
      <c r="O221" s="87">
        <v>43059</v>
      </c>
      <c r="P221" s="86">
        <v>12954</v>
      </c>
      <c r="Q221" s="86" t="s">
        <v>755</v>
      </c>
      <c r="R221" s="87">
        <v>43061</v>
      </c>
      <c r="S221" s="87">
        <v>43064</v>
      </c>
      <c r="T221" s="86">
        <f t="shared" ref="T221:T222" si="75">R221-O221</f>
        <v>2</v>
      </c>
      <c r="U221" s="90">
        <f t="shared" ref="U221:U222" si="76">S221-R221</f>
        <v>3</v>
      </c>
      <c r="V221" s="87">
        <v>43064</v>
      </c>
      <c r="W221" s="87">
        <v>43066</v>
      </c>
      <c r="X221" s="87">
        <v>43066</v>
      </c>
      <c r="Y221" s="90">
        <f t="shared" ref="Y221:Y222" si="77">X221-V221</f>
        <v>2</v>
      </c>
      <c r="Z221" s="86"/>
      <c r="AA221" s="86" t="s">
        <v>110</v>
      </c>
      <c r="AB221" s="91" t="s">
        <v>5</v>
      </c>
      <c r="AC221" s="86"/>
      <c r="AD221" s="86"/>
      <c r="AE221" s="86"/>
      <c r="AF221" s="86"/>
      <c r="AG221" s="86"/>
      <c r="AH221" s="86" t="s">
        <v>142</v>
      </c>
      <c r="AI221" s="86" t="s">
        <v>142</v>
      </c>
      <c r="AJ221" s="119"/>
    </row>
    <row r="222" spans="1:36" s="121" customFormat="1">
      <c r="A222" s="86">
        <v>219</v>
      </c>
      <c r="B222" s="86" t="s">
        <v>709</v>
      </c>
      <c r="C222" s="88" t="s">
        <v>17</v>
      </c>
      <c r="D222" s="86">
        <v>8108255</v>
      </c>
      <c r="E222" s="87">
        <v>43057</v>
      </c>
      <c r="F222" s="86" t="s">
        <v>726</v>
      </c>
      <c r="G222" s="86"/>
      <c r="H222" s="86">
        <v>2</v>
      </c>
      <c r="I222" s="86"/>
      <c r="J222" s="86" t="s">
        <v>93</v>
      </c>
      <c r="K222" s="98" t="s">
        <v>693</v>
      </c>
      <c r="L222" s="89">
        <v>43067</v>
      </c>
      <c r="M222" s="89">
        <v>43068</v>
      </c>
      <c r="N222" s="86">
        <f t="shared" si="57"/>
        <v>10</v>
      </c>
      <c r="O222" s="87">
        <v>43059</v>
      </c>
      <c r="P222" s="86">
        <v>12952</v>
      </c>
      <c r="Q222" s="86" t="s">
        <v>756</v>
      </c>
      <c r="R222" s="87">
        <v>43061</v>
      </c>
      <c r="S222" s="87">
        <v>43064</v>
      </c>
      <c r="T222" s="86">
        <f t="shared" si="75"/>
        <v>2</v>
      </c>
      <c r="U222" s="90">
        <f t="shared" si="76"/>
        <v>3</v>
      </c>
      <c r="V222" s="87">
        <v>43064</v>
      </c>
      <c r="W222" s="87">
        <v>43066</v>
      </c>
      <c r="X222" s="87">
        <v>43066</v>
      </c>
      <c r="Y222" s="90">
        <f t="shared" si="77"/>
        <v>2</v>
      </c>
      <c r="Z222" s="86"/>
      <c r="AA222" s="86" t="s">
        <v>110</v>
      </c>
      <c r="AB222" s="91" t="s">
        <v>5</v>
      </c>
      <c r="AC222" s="86"/>
      <c r="AD222" s="86"/>
      <c r="AE222" s="86"/>
      <c r="AF222" s="86"/>
      <c r="AG222" s="86"/>
      <c r="AH222" s="86" t="s">
        <v>142</v>
      </c>
      <c r="AI222" s="86" t="s">
        <v>142</v>
      </c>
      <c r="AJ222" s="119"/>
    </row>
    <row r="223" spans="1:36" s="117" customFormat="1">
      <c r="A223" s="32">
        <v>220</v>
      </c>
      <c r="B223" s="32" t="s">
        <v>715</v>
      </c>
      <c r="C223" s="31" t="s">
        <v>17</v>
      </c>
      <c r="D223" s="32">
        <v>8108307</v>
      </c>
      <c r="E223" s="33">
        <v>43059</v>
      </c>
      <c r="F223" s="32" t="s">
        <v>718</v>
      </c>
      <c r="G223" s="32"/>
      <c r="H223" s="32">
        <v>2</v>
      </c>
      <c r="I223" s="32"/>
      <c r="J223" s="32" t="s">
        <v>93</v>
      </c>
      <c r="K223" s="95" t="s">
        <v>99</v>
      </c>
      <c r="L223" s="37">
        <v>43062</v>
      </c>
      <c r="M223" s="33">
        <v>43063</v>
      </c>
      <c r="N223" s="32">
        <f t="shared" si="57"/>
        <v>3</v>
      </c>
      <c r="O223" s="33">
        <v>43059</v>
      </c>
      <c r="P223" s="32">
        <v>12875</v>
      </c>
      <c r="Q223" s="32" t="s">
        <v>733</v>
      </c>
      <c r="R223" s="33">
        <v>43059</v>
      </c>
      <c r="S223" s="33">
        <v>43060</v>
      </c>
      <c r="T223" s="32">
        <f t="shared" ref="T223:T227" si="78">R223-O223</f>
        <v>0</v>
      </c>
      <c r="U223" s="38">
        <f t="shared" ref="U223:U227" si="79">S223-R223</f>
        <v>1</v>
      </c>
      <c r="V223" s="33">
        <v>43060</v>
      </c>
      <c r="W223" s="33">
        <v>43061</v>
      </c>
      <c r="X223" s="33">
        <v>43061</v>
      </c>
      <c r="Y223" s="38">
        <f t="shared" ref="Y223:Y227" si="80">X223-V223</f>
        <v>1</v>
      </c>
      <c r="Z223" s="32"/>
      <c r="AA223" s="32" t="s">
        <v>110</v>
      </c>
      <c r="AB223" s="45" t="s">
        <v>5</v>
      </c>
      <c r="AC223" s="32"/>
      <c r="AD223" s="32"/>
      <c r="AE223" s="32"/>
      <c r="AF223" s="32"/>
      <c r="AG223" s="32"/>
      <c r="AH223" s="32" t="s">
        <v>142</v>
      </c>
      <c r="AI223" s="32" t="s">
        <v>142</v>
      </c>
      <c r="AJ223" s="92"/>
    </row>
    <row r="224" spans="1:36" s="117" customFormat="1">
      <c r="A224" s="32">
        <v>221</v>
      </c>
      <c r="B224" s="32" t="s">
        <v>716</v>
      </c>
      <c r="C224" s="31" t="s">
        <v>17</v>
      </c>
      <c r="D224" s="32">
        <v>8108308</v>
      </c>
      <c r="E224" s="33">
        <v>43059</v>
      </c>
      <c r="F224" s="32" t="s">
        <v>719</v>
      </c>
      <c r="G224" s="32"/>
      <c r="H224" s="32">
        <v>2</v>
      </c>
      <c r="I224" s="32"/>
      <c r="J224" s="32" t="s">
        <v>93</v>
      </c>
      <c r="K224" s="95" t="s">
        <v>99</v>
      </c>
      <c r="L224" s="37">
        <v>43062</v>
      </c>
      <c r="M224" s="33">
        <v>43063</v>
      </c>
      <c r="N224" s="32">
        <f t="shared" si="57"/>
        <v>3</v>
      </c>
      <c r="O224" s="33">
        <v>43059</v>
      </c>
      <c r="P224" s="32">
        <v>12907</v>
      </c>
      <c r="Q224" s="32" t="s">
        <v>744</v>
      </c>
      <c r="R224" s="33">
        <v>43060</v>
      </c>
      <c r="S224" s="33">
        <v>43061</v>
      </c>
      <c r="T224" s="32">
        <f t="shared" si="78"/>
        <v>1</v>
      </c>
      <c r="U224" s="38">
        <f t="shared" si="79"/>
        <v>1</v>
      </c>
      <c r="V224" s="33">
        <v>43061</v>
      </c>
      <c r="W224" s="33">
        <v>43062</v>
      </c>
      <c r="X224" s="33">
        <v>43062</v>
      </c>
      <c r="Y224" s="38">
        <f t="shared" si="80"/>
        <v>1</v>
      </c>
      <c r="Z224" s="32"/>
      <c r="AA224" s="32" t="s">
        <v>110</v>
      </c>
      <c r="AB224" s="45" t="s">
        <v>5</v>
      </c>
      <c r="AC224" s="32"/>
      <c r="AD224" s="32"/>
      <c r="AE224" s="32"/>
      <c r="AF224" s="32"/>
      <c r="AG224" s="32"/>
      <c r="AH224" s="32" t="s">
        <v>142</v>
      </c>
      <c r="AI224" s="32" t="s">
        <v>142</v>
      </c>
      <c r="AJ224" s="32"/>
    </row>
    <row r="225" spans="1:36" s="117" customFormat="1">
      <c r="A225" s="32">
        <v>222</v>
      </c>
      <c r="B225" s="32" t="s">
        <v>717</v>
      </c>
      <c r="C225" s="31" t="s">
        <v>17</v>
      </c>
      <c r="D225" s="32">
        <v>8108309</v>
      </c>
      <c r="E225" s="33">
        <v>43059</v>
      </c>
      <c r="F225" s="32" t="s">
        <v>720</v>
      </c>
      <c r="G225" s="32"/>
      <c r="H225" s="32">
        <v>2</v>
      </c>
      <c r="I225" s="32"/>
      <c r="J225" s="32" t="s">
        <v>93</v>
      </c>
      <c r="K225" s="95" t="s">
        <v>99</v>
      </c>
      <c r="L225" s="37">
        <v>43062</v>
      </c>
      <c r="M225" s="33">
        <v>43063</v>
      </c>
      <c r="N225" s="32">
        <f t="shared" si="57"/>
        <v>3</v>
      </c>
      <c r="O225" s="33">
        <v>43059</v>
      </c>
      <c r="P225" s="32">
        <v>12873</v>
      </c>
      <c r="Q225" s="32" t="s">
        <v>734</v>
      </c>
      <c r="R225" s="33">
        <v>43059</v>
      </c>
      <c r="S225" s="33">
        <v>43060</v>
      </c>
      <c r="T225" s="32">
        <f t="shared" si="78"/>
        <v>0</v>
      </c>
      <c r="U225" s="38">
        <f t="shared" si="79"/>
        <v>1</v>
      </c>
      <c r="V225" s="33">
        <v>43060</v>
      </c>
      <c r="W225" s="33">
        <v>43061</v>
      </c>
      <c r="X225" s="33">
        <v>43061</v>
      </c>
      <c r="Y225" s="38">
        <f t="shared" si="80"/>
        <v>1</v>
      </c>
      <c r="Z225" s="32"/>
      <c r="AA225" s="32" t="s">
        <v>110</v>
      </c>
      <c r="AB225" s="45" t="s">
        <v>5</v>
      </c>
      <c r="AC225" s="32"/>
      <c r="AD225" s="32"/>
      <c r="AE225" s="32"/>
      <c r="AF225" s="32"/>
      <c r="AG225" s="32"/>
      <c r="AH225" s="32" t="s">
        <v>142</v>
      </c>
      <c r="AI225" s="32" t="s">
        <v>142</v>
      </c>
      <c r="AJ225" s="92"/>
    </row>
    <row r="226" spans="1:36" s="117" customFormat="1">
      <c r="A226" s="32">
        <v>223</v>
      </c>
      <c r="B226" s="32" t="s">
        <v>723</v>
      </c>
      <c r="C226" s="31" t="s">
        <v>17</v>
      </c>
      <c r="D226" s="32">
        <v>8108264</v>
      </c>
      <c r="E226" s="33">
        <v>43059</v>
      </c>
      <c r="F226" s="32" t="s">
        <v>722</v>
      </c>
      <c r="G226" s="32"/>
      <c r="H226" s="32">
        <v>2</v>
      </c>
      <c r="I226" s="32"/>
      <c r="J226" s="32" t="s">
        <v>93</v>
      </c>
      <c r="K226" s="95" t="s">
        <v>707</v>
      </c>
      <c r="L226" s="37">
        <v>43065</v>
      </c>
      <c r="M226" s="33">
        <v>43065</v>
      </c>
      <c r="N226" s="32">
        <f t="shared" si="57"/>
        <v>6</v>
      </c>
      <c r="O226" s="33">
        <v>43059</v>
      </c>
      <c r="P226" s="32">
        <v>12871</v>
      </c>
      <c r="Q226" s="32" t="s">
        <v>735</v>
      </c>
      <c r="R226" s="33">
        <v>43059</v>
      </c>
      <c r="S226" s="33">
        <v>43060</v>
      </c>
      <c r="T226" s="32">
        <f t="shared" si="78"/>
        <v>0</v>
      </c>
      <c r="U226" s="38">
        <f t="shared" si="79"/>
        <v>1</v>
      </c>
      <c r="V226" s="33">
        <v>43060</v>
      </c>
      <c r="W226" s="33">
        <v>43061</v>
      </c>
      <c r="X226" s="33">
        <v>43061</v>
      </c>
      <c r="Y226" s="38">
        <f t="shared" si="80"/>
        <v>1</v>
      </c>
      <c r="Z226" s="32"/>
      <c r="AA226" s="32" t="s">
        <v>110</v>
      </c>
      <c r="AB226" s="45" t="s">
        <v>5</v>
      </c>
      <c r="AC226" s="32"/>
      <c r="AD226" s="32"/>
      <c r="AE226" s="32"/>
      <c r="AF226" s="32"/>
      <c r="AG226" s="32"/>
      <c r="AH226" s="32" t="s">
        <v>142</v>
      </c>
      <c r="AI226" s="32" t="s">
        <v>142</v>
      </c>
      <c r="AJ226" s="92"/>
    </row>
    <row r="227" spans="1:36" s="117" customFormat="1">
      <c r="A227" s="32">
        <v>224</v>
      </c>
      <c r="B227" s="32" t="s">
        <v>724</v>
      </c>
      <c r="C227" s="31" t="s">
        <v>17</v>
      </c>
      <c r="D227" s="32">
        <v>8108302</v>
      </c>
      <c r="E227" s="33">
        <v>43059</v>
      </c>
      <c r="F227" s="32" t="s">
        <v>725</v>
      </c>
      <c r="G227" s="32"/>
      <c r="H227" s="32">
        <v>1</v>
      </c>
      <c r="I227" s="32"/>
      <c r="J227" s="32" t="s">
        <v>93</v>
      </c>
      <c r="K227" s="95" t="s">
        <v>707</v>
      </c>
      <c r="L227" s="37">
        <v>43065</v>
      </c>
      <c r="M227" s="33">
        <v>43065</v>
      </c>
      <c r="N227" s="32">
        <f t="shared" si="57"/>
        <v>6</v>
      </c>
      <c r="O227" s="33">
        <v>43059</v>
      </c>
      <c r="P227" s="32">
        <v>12870</v>
      </c>
      <c r="Q227" s="32" t="s">
        <v>736</v>
      </c>
      <c r="R227" s="33">
        <v>43059</v>
      </c>
      <c r="S227" s="33">
        <v>43060</v>
      </c>
      <c r="T227" s="32">
        <f t="shared" si="78"/>
        <v>0</v>
      </c>
      <c r="U227" s="38">
        <f t="shared" si="79"/>
        <v>1</v>
      </c>
      <c r="V227" s="33">
        <v>43060</v>
      </c>
      <c r="W227" s="33">
        <v>43061</v>
      </c>
      <c r="X227" s="33">
        <v>43061</v>
      </c>
      <c r="Y227" s="38">
        <f t="shared" si="80"/>
        <v>1</v>
      </c>
      <c r="Z227" s="32"/>
      <c r="AA227" s="32" t="s">
        <v>110</v>
      </c>
      <c r="AB227" s="45" t="s">
        <v>5</v>
      </c>
      <c r="AC227" s="32"/>
      <c r="AD227" s="32"/>
      <c r="AE227" s="32"/>
      <c r="AF227" s="32"/>
      <c r="AG227" s="32"/>
      <c r="AH227" s="32" t="s">
        <v>142</v>
      </c>
      <c r="AI227" s="32" t="s">
        <v>142</v>
      </c>
      <c r="AJ227" s="92"/>
    </row>
    <row r="228" spans="1:36" s="117" customFormat="1">
      <c r="A228" s="32">
        <v>225</v>
      </c>
      <c r="B228" s="32" t="s">
        <v>731</v>
      </c>
      <c r="C228" s="31" t="s">
        <v>17</v>
      </c>
      <c r="D228" s="32">
        <v>8108273</v>
      </c>
      <c r="E228" s="33">
        <v>43059</v>
      </c>
      <c r="F228" s="32" t="s">
        <v>737</v>
      </c>
      <c r="G228" s="32"/>
      <c r="H228" s="32">
        <v>22</v>
      </c>
      <c r="I228" s="32"/>
      <c r="J228" s="32" t="s">
        <v>93</v>
      </c>
      <c r="K228" s="95" t="s">
        <v>707</v>
      </c>
      <c r="L228" s="37">
        <v>43065</v>
      </c>
      <c r="M228" s="33">
        <v>43065</v>
      </c>
      <c r="N228" s="32">
        <f t="shared" si="57"/>
        <v>6</v>
      </c>
      <c r="O228" s="33">
        <v>43065</v>
      </c>
      <c r="P228" s="32">
        <v>12912</v>
      </c>
      <c r="Q228" s="32" t="s">
        <v>745</v>
      </c>
      <c r="R228" s="33">
        <v>43060</v>
      </c>
      <c r="S228" s="33">
        <v>43062</v>
      </c>
      <c r="T228" s="32">
        <f t="shared" ref="T228:T229" si="81">R228-O228</f>
        <v>-5</v>
      </c>
      <c r="U228" s="38">
        <f t="shared" ref="U228:U229" si="82">S228-R228</f>
        <v>2</v>
      </c>
      <c r="V228" s="33">
        <v>43062</v>
      </c>
      <c r="W228" s="33">
        <v>43064</v>
      </c>
      <c r="X228" s="33">
        <v>43065</v>
      </c>
      <c r="Y228" s="38">
        <f t="shared" ref="Y228" si="83">X228-V228</f>
        <v>3</v>
      </c>
      <c r="Z228" s="32"/>
      <c r="AA228" s="32" t="s">
        <v>110</v>
      </c>
      <c r="AB228" s="45" t="s">
        <v>5</v>
      </c>
      <c r="AC228" s="32"/>
      <c r="AD228" s="32"/>
      <c r="AE228" s="32"/>
      <c r="AF228" s="32"/>
      <c r="AG228" s="32"/>
      <c r="AH228" s="32" t="s">
        <v>142</v>
      </c>
      <c r="AI228" s="86" t="s">
        <v>142</v>
      </c>
      <c r="AJ228" s="32"/>
    </row>
    <row r="229" spans="1:36" s="121" customFormat="1">
      <c r="A229" s="86">
        <v>226</v>
      </c>
      <c r="B229" s="86" t="s">
        <v>738</v>
      </c>
      <c r="C229" s="88" t="s">
        <v>17</v>
      </c>
      <c r="D229" s="86">
        <v>8108297</v>
      </c>
      <c r="E229" s="87">
        <v>43061</v>
      </c>
      <c r="F229" s="86" t="s">
        <v>740</v>
      </c>
      <c r="G229" s="86"/>
      <c r="H229" s="86">
        <v>3</v>
      </c>
      <c r="I229" s="86"/>
      <c r="J229" s="86" t="s">
        <v>93</v>
      </c>
      <c r="K229" s="98" t="s">
        <v>707</v>
      </c>
      <c r="L229" s="89">
        <v>43065</v>
      </c>
      <c r="M229" s="87">
        <v>43065</v>
      </c>
      <c r="N229" s="86">
        <f t="shared" si="57"/>
        <v>4</v>
      </c>
      <c r="O229" s="87">
        <v>43060</v>
      </c>
      <c r="P229" s="86">
        <v>12946</v>
      </c>
      <c r="Q229" s="86" t="s">
        <v>750</v>
      </c>
      <c r="R229" s="87">
        <v>43061</v>
      </c>
      <c r="S229" s="87">
        <v>43062</v>
      </c>
      <c r="T229" s="32">
        <f t="shared" si="81"/>
        <v>1</v>
      </c>
      <c r="U229" s="38">
        <f t="shared" si="82"/>
        <v>1</v>
      </c>
      <c r="V229" s="87">
        <v>43062</v>
      </c>
      <c r="W229" s="87">
        <v>43064</v>
      </c>
      <c r="X229" s="87">
        <v>43064</v>
      </c>
      <c r="Y229" s="90">
        <f t="shared" ref="Y229:Y236" si="84">X229-V229</f>
        <v>2</v>
      </c>
      <c r="Z229" s="86"/>
      <c r="AA229" s="86" t="s">
        <v>110</v>
      </c>
      <c r="AB229" s="91" t="s">
        <v>5</v>
      </c>
      <c r="AC229" s="86"/>
      <c r="AD229" s="86"/>
      <c r="AE229" s="86"/>
      <c r="AF229" s="86"/>
      <c r="AG229" s="86"/>
      <c r="AH229" s="86" t="s">
        <v>142</v>
      </c>
      <c r="AI229" s="86" t="s">
        <v>142</v>
      </c>
      <c r="AJ229" s="119"/>
    </row>
    <row r="230" spans="1:36" s="117" customFormat="1">
      <c r="A230" s="32">
        <v>227</v>
      </c>
      <c r="B230" s="32" t="s">
        <v>739</v>
      </c>
      <c r="C230" s="31" t="s">
        <v>17</v>
      </c>
      <c r="D230" s="32">
        <v>8108299</v>
      </c>
      <c r="E230" s="33">
        <v>43061</v>
      </c>
      <c r="F230" s="32" t="s">
        <v>741</v>
      </c>
      <c r="G230" s="32"/>
      <c r="H230" s="32">
        <v>3</v>
      </c>
      <c r="I230" s="32"/>
      <c r="J230" s="32" t="s">
        <v>93</v>
      </c>
      <c r="K230" s="95" t="s">
        <v>707</v>
      </c>
      <c r="L230" s="37">
        <v>43065</v>
      </c>
      <c r="M230" s="33">
        <v>43065</v>
      </c>
      <c r="N230" s="32">
        <f t="shared" si="57"/>
        <v>4</v>
      </c>
      <c r="O230" s="33">
        <v>43060</v>
      </c>
      <c r="P230" s="32">
        <v>12945</v>
      </c>
      <c r="Q230" s="32" t="s">
        <v>751</v>
      </c>
      <c r="R230" s="33">
        <v>43061</v>
      </c>
      <c r="S230" s="33">
        <v>43062</v>
      </c>
      <c r="T230" s="32">
        <f t="shared" ref="T230:T237" si="85">R230-O230</f>
        <v>1</v>
      </c>
      <c r="U230" s="38">
        <f t="shared" ref="U230:U237" si="86">S230-R230</f>
        <v>1</v>
      </c>
      <c r="V230" s="33">
        <v>43062</v>
      </c>
      <c r="W230" s="33">
        <v>43064</v>
      </c>
      <c r="X230" s="87">
        <v>43066</v>
      </c>
      <c r="Y230" s="38">
        <f t="shared" si="84"/>
        <v>4</v>
      </c>
      <c r="Z230" s="32"/>
      <c r="AA230" s="32" t="s">
        <v>110</v>
      </c>
      <c r="AB230" s="45" t="s">
        <v>5</v>
      </c>
      <c r="AC230" s="32"/>
      <c r="AD230" s="32"/>
      <c r="AE230" s="32"/>
      <c r="AF230" s="32"/>
      <c r="AG230" s="32"/>
      <c r="AH230" s="32" t="s">
        <v>142</v>
      </c>
      <c r="AI230" s="86" t="s">
        <v>142</v>
      </c>
      <c r="AJ230" s="32"/>
    </row>
    <row r="231" spans="1:36" s="117" customFormat="1">
      <c r="A231" s="32">
        <v>228</v>
      </c>
      <c r="B231" s="32" t="s">
        <v>746</v>
      </c>
      <c r="C231" s="31" t="s">
        <v>17</v>
      </c>
      <c r="D231" s="32">
        <v>8108256</v>
      </c>
      <c r="E231" s="33">
        <v>43061</v>
      </c>
      <c r="F231" s="32" t="s">
        <v>762</v>
      </c>
      <c r="G231" s="32"/>
      <c r="H231" s="32">
        <v>4</v>
      </c>
      <c r="I231" s="32"/>
      <c r="J231" s="32" t="s">
        <v>93</v>
      </c>
      <c r="K231" s="95" t="s">
        <v>693</v>
      </c>
      <c r="L231" s="37">
        <v>43067</v>
      </c>
      <c r="M231" s="33">
        <v>43066</v>
      </c>
      <c r="N231" s="32">
        <f t="shared" si="57"/>
        <v>6</v>
      </c>
      <c r="O231" s="33">
        <v>43062</v>
      </c>
      <c r="P231" s="32">
        <v>13068</v>
      </c>
      <c r="Q231" s="32" t="s">
        <v>770</v>
      </c>
      <c r="R231" s="33">
        <v>43064</v>
      </c>
      <c r="S231" s="33">
        <v>43065</v>
      </c>
      <c r="T231" s="32">
        <f t="shared" si="85"/>
        <v>2</v>
      </c>
      <c r="U231" s="38">
        <f t="shared" si="86"/>
        <v>1</v>
      </c>
      <c r="V231" s="33">
        <v>43065</v>
      </c>
      <c r="W231" s="33">
        <v>43067</v>
      </c>
      <c r="X231" s="87">
        <v>43067</v>
      </c>
      <c r="Y231" s="38">
        <f t="shared" si="84"/>
        <v>2</v>
      </c>
      <c r="Z231" s="32"/>
      <c r="AA231" s="32" t="s">
        <v>110</v>
      </c>
      <c r="AB231" s="45" t="s">
        <v>5</v>
      </c>
      <c r="AC231" s="32"/>
      <c r="AD231" s="32"/>
      <c r="AE231" s="32"/>
      <c r="AF231" s="32"/>
      <c r="AG231" s="32"/>
      <c r="AH231" s="86" t="s">
        <v>142</v>
      </c>
      <c r="AI231" s="86" t="s">
        <v>142</v>
      </c>
      <c r="AJ231" s="92"/>
    </row>
    <row r="232" spans="1:36" s="117" customFormat="1">
      <c r="A232" s="32">
        <v>229</v>
      </c>
      <c r="B232" s="32" t="s">
        <v>747</v>
      </c>
      <c r="C232" s="31" t="s">
        <v>17</v>
      </c>
      <c r="D232" s="32">
        <v>8108268</v>
      </c>
      <c r="E232" s="33">
        <v>43061</v>
      </c>
      <c r="F232" s="32" t="s">
        <v>763</v>
      </c>
      <c r="G232" s="32"/>
      <c r="H232" s="32">
        <v>1</v>
      </c>
      <c r="I232" s="32"/>
      <c r="J232" s="32" t="s">
        <v>93</v>
      </c>
      <c r="K232" s="95" t="s">
        <v>503</v>
      </c>
      <c r="L232" s="37">
        <v>43067</v>
      </c>
      <c r="M232" s="33">
        <v>43068</v>
      </c>
      <c r="N232" s="32">
        <f t="shared" si="57"/>
        <v>6</v>
      </c>
      <c r="O232" s="33">
        <v>43062</v>
      </c>
      <c r="P232" s="32">
        <v>13151</v>
      </c>
      <c r="Q232" s="32" t="s">
        <v>776</v>
      </c>
      <c r="R232" s="33">
        <v>43066</v>
      </c>
      <c r="S232" s="33">
        <v>43067</v>
      </c>
      <c r="T232" s="32">
        <f t="shared" si="85"/>
        <v>4</v>
      </c>
      <c r="U232" s="38">
        <f t="shared" si="86"/>
        <v>1</v>
      </c>
      <c r="V232" s="33">
        <v>43067</v>
      </c>
      <c r="W232" s="33">
        <v>43068</v>
      </c>
      <c r="X232" s="33">
        <v>43068</v>
      </c>
      <c r="Y232" s="38">
        <f t="shared" si="84"/>
        <v>1</v>
      </c>
      <c r="Z232" s="32"/>
      <c r="AA232" s="32" t="s">
        <v>110</v>
      </c>
      <c r="AB232" s="45" t="s">
        <v>5</v>
      </c>
      <c r="AC232" s="32"/>
      <c r="AD232" s="32"/>
      <c r="AE232" s="32"/>
      <c r="AF232" s="32"/>
      <c r="AG232" s="32"/>
      <c r="AH232" s="32" t="s">
        <v>142</v>
      </c>
      <c r="AI232" s="32" t="s">
        <v>142</v>
      </c>
      <c r="AJ232" s="92"/>
    </row>
    <row r="233" spans="1:36" s="117" customFormat="1">
      <c r="A233" s="32">
        <v>230</v>
      </c>
      <c r="B233" s="32" t="s">
        <v>748</v>
      </c>
      <c r="C233" s="31" t="s">
        <v>17</v>
      </c>
      <c r="D233" s="32">
        <v>8108270</v>
      </c>
      <c r="E233" s="33">
        <v>43061</v>
      </c>
      <c r="F233" s="32" t="s">
        <v>760</v>
      </c>
      <c r="G233" s="32"/>
      <c r="H233" s="32">
        <v>22</v>
      </c>
      <c r="I233" s="32"/>
      <c r="J233" s="32" t="s">
        <v>93</v>
      </c>
      <c r="K233" s="95" t="s">
        <v>707</v>
      </c>
      <c r="L233" s="37">
        <v>43065</v>
      </c>
      <c r="M233" s="33">
        <v>43065</v>
      </c>
      <c r="N233" s="32">
        <f t="shared" si="57"/>
        <v>4</v>
      </c>
      <c r="O233" s="33">
        <v>43062</v>
      </c>
      <c r="P233" s="32">
        <v>12999</v>
      </c>
      <c r="Q233" s="32" t="s">
        <v>766</v>
      </c>
      <c r="R233" s="33">
        <v>43062</v>
      </c>
      <c r="S233" s="87">
        <v>43064</v>
      </c>
      <c r="T233" s="32">
        <f t="shared" si="85"/>
        <v>0</v>
      </c>
      <c r="U233" s="38">
        <f t="shared" si="86"/>
        <v>2</v>
      </c>
      <c r="V233" s="87">
        <v>43064</v>
      </c>
      <c r="W233" s="87">
        <v>43066</v>
      </c>
      <c r="X233" s="87">
        <v>43067</v>
      </c>
      <c r="Y233" s="38">
        <f t="shared" si="84"/>
        <v>3</v>
      </c>
      <c r="Z233" s="32"/>
      <c r="AA233" s="32" t="s">
        <v>110</v>
      </c>
      <c r="AB233" s="45" t="s">
        <v>5</v>
      </c>
      <c r="AC233" s="32"/>
      <c r="AD233" s="32"/>
      <c r="AE233" s="32"/>
      <c r="AF233" s="32"/>
      <c r="AG233" s="32"/>
      <c r="AH233" s="86" t="s">
        <v>142</v>
      </c>
      <c r="AI233" s="86" t="s">
        <v>142</v>
      </c>
      <c r="AJ233" s="92"/>
    </row>
    <row r="234" spans="1:36" s="117" customFormat="1">
      <c r="A234" s="32">
        <v>231</v>
      </c>
      <c r="B234" s="32" t="s">
        <v>749</v>
      </c>
      <c r="C234" s="31" t="s">
        <v>17</v>
      </c>
      <c r="D234" s="32">
        <v>8108271</v>
      </c>
      <c r="E234" s="33">
        <v>43061</v>
      </c>
      <c r="F234" s="32" t="s">
        <v>761</v>
      </c>
      <c r="G234" s="32"/>
      <c r="H234" s="32">
        <v>22</v>
      </c>
      <c r="I234" s="32"/>
      <c r="J234" s="32" t="s">
        <v>93</v>
      </c>
      <c r="K234" s="95" t="s">
        <v>707</v>
      </c>
      <c r="L234" s="37">
        <v>43065</v>
      </c>
      <c r="M234" s="33">
        <v>43065</v>
      </c>
      <c r="N234" s="32">
        <f t="shared" si="57"/>
        <v>4</v>
      </c>
      <c r="O234" s="33">
        <v>43062</v>
      </c>
      <c r="P234" s="32">
        <v>13042</v>
      </c>
      <c r="Q234" s="32" t="s">
        <v>768</v>
      </c>
      <c r="R234" s="33">
        <v>43062</v>
      </c>
      <c r="S234" s="87">
        <v>43064</v>
      </c>
      <c r="T234" s="32">
        <f t="shared" si="85"/>
        <v>0</v>
      </c>
      <c r="U234" s="38">
        <f t="shared" si="86"/>
        <v>2</v>
      </c>
      <c r="V234" s="87">
        <v>43064</v>
      </c>
      <c r="W234" s="87">
        <v>43066</v>
      </c>
      <c r="X234" s="87">
        <v>43067</v>
      </c>
      <c r="Y234" s="38">
        <f t="shared" si="84"/>
        <v>3</v>
      </c>
      <c r="Z234" s="32"/>
      <c r="AA234" s="32" t="s">
        <v>110</v>
      </c>
      <c r="AB234" s="45" t="s">
        <v>5</v>
      </c>
      <c r="AC234" s="32"/>
      <c r="AD234" s="32"/>
      <c r="AE234" s="32"/>
      <c r="AF234" s="32"/>
      <c r="AG234" s="32"/>
      <c r="AH234" s="86" t="s">
        <v>142</v>
      </c>
      <c r="AI234" s="86" t="s">
        <v>142</v>
      </c>
      <c r="AJ234" s="92"/>
    </row>
    <row r="235" spans="1:36" s="116" customFormat="1">
      <c r="A235" s="32">
        <v>232</v>
      </c>
      <c r="B235" s="32" t="s">
        <v>757</v>
      </c>
      <c r="C235" s="31" t="s">
        <v>17</v>
      </c>
      <c r="D235" s="32">
        <v>8108272</v>
      </c>
      <c r="E235" s="33">
        <v>43062</v>
      </c>
      <c r="F235" s="32" t="s">
        <v>759</v>
      </c>
      <c r="G235" s="32"/>
      <c r="H235" s="32">
        <v>22</v>
      </c>
      <c r="I235" s="32"/>
      <c r="J235" s="32" t="s">
        <v>93</v>
      </c>
      <c r="K235" s="95" t="s">
        <v>707</v>
      </c>
      <c r="L235" s="37">
        <v>43065</v>
      </c>
      <c r="M235" s="33">
        <v>43065</v>
      </c>
      <c r="N235" s="32">
        <f t="shared" si="57"/>
        <v>3</v>
      </c>
      <c r="O235" s="33">
        <v>43061</v>
      </c>
      <c r="P235" s="32">
        <v>12998</v>
      </c>
      <c r="Q235" s="32" t="s">
        <v>767</v>
      </c>
      <c r="R235" s="33">
        <v>43062</v>
      </c>
      <c r="S235" s="87">
        <v>43064</v>
      </c>
      <c r="T235" s="32">
        <f t="shared" si="85"/>
        <v>1</v>
      </c>
      <c r="U235" s="38">
        <f t="shared" si="86"/>
        <v>2</v>
      </c>
      <c r="V235" s="87">
        <v>43064</v>
      </c>
      <c r="W235" s="87">
        <v>43066</v>
      </c>
      <c r="X235" s="87">
        <v>43066</v>
      </c>
      <c r="Y235" s="38">
        <f t="shared" si="84"/>
        <v>2</v>
      </c>
      <c r="Z235" s="32"/>
      <c r="AA235" s="32" t="s">
        <v>110</v>
      </c>
      <c r="AB235" s="45" t="s">
        <v>5</v>
      </c>
      <c r="AC235" s="32"/>
      <c r="AD235" s="32"/>
      <c r="AE235" s="32"/>
      <c r="AF235" s="32"/>
      <c r="AG235" s="32"/>
      <c r="AH235" s="32" t="s">
        <v>142</v>
      </c>
      <c r="AI235" s="86" t="s">
        <v>142</v>
      </c>
      <c r="AJ235" s="92"/>
    </row>
    <row r="236" spans="1:36" s="120" customFormat="1">
      <c r="A236" s="86">
        <v>233</v>
      </c>
      <c r="B236" s="86" t="s">
        <v>758</v>
      </c>
      <c r="C236" s="88" t="s">
        <v>17</v>
      </c>
      <c r="D236" s="86">
        <v>8108274</v>
      </c>
      <c r="E236" s="87">
        <v>43065</v>
      </c>
      <c r="F236" s="86" t="s">
        <v>773</v>
      </c>
      <c r="G236" s="86"/>
      <c r="H236" s="86">
        <v>2</v>
      </c>
      <c r="I236" s="86"/>
      <c r="J236" s="86" t="s">
        <v>93</v>
      </c>
      <c r="K236" s="98" t="s">
        <v>299</v>
      </c>
      <c r="L236" s="89">
        <v>43068</v>
      </c>
      <c r="M236" s="87">
        <v>43045</v>
      </c>
      <c r="N236" s="86">
        <f t="shared" si="57"/>
        <v>3</v>
      </c>
      <c r="O236" s="87">
        <v>43066</v>
      </c>
      <c r="P236" s="86">
        <v>13264</v>
      </c>
      <c r="Q236" s="86" t="s">
        <v>792</v>
      </c>
      <c r="R236" s="87">
        <v>43067</v>
      </c>
      <c r="S236" s="87">
        <v>43069</v>
      </c>
      <c r="T236" s="86">
        <f t="shared" si="85"/>
        <v>1</v>
      </c>
      <c r="U236" s="90">
        <f t="shared" si="86"/>
        <v>2</v>
      </c>
      <c r="V236" s="87">
        <v>43069</v>
      </c>
      <c r="W236" s="87">
        <v>43071</v>
      </c>
      <c r="X236" s="87">
        <v>43071</v>
      </c>
      <c r="Y236" s="90">
        <f t="shared" si="84"/>
        <v>2</v>
      </c>
      <c r="Z236" s="86"/>
      <c r="AA236" s="86" t="s">
        <v>110</v>
      </c>
      <c r="AB236" s="91" t="s">
        <v>5</v>
      </c>
      <c r="AC236" s="86"/>
      <c r="AD236" s="86"/>
      <c r="AE236" s="86"/>
      <c r="AF236" s="86"/>
      <c r="AG236" s="86"/>
      <c r="AH236" s="86" t="s">
        <v>142</v>
      </c>
      <c r="AI236" s="86" t="s">
        <v>142</v>
      </c>
      <c r="AJ236" s="119"/>
    </row>
    <row r="237" spans="1:36" s="116" customFormat="1">
      <c r="A237" s="32">
        <v>234</v>
      </c>
      <c r="B237" s="32" t="s">
        <v>764</v>
      </c>
      <c r="C237" s="31" t="s">
        <v>17</v>
      </c>
      <c r="D237" s="32">
        <v>8108315</v>
      </c>
      <c r="E237" s="33">
        <v>43062</v>
      </c>
      <c r="F237" s="32" t="s">
        <v>765</v>
      </c>
      <c r="G237" s="32"/>
      <c r="H237" s="32">
        <v>2</v>
      </c>
      <c r="I237" s="32"/>
      <c r="J237" s="32" t="s">
        <v>93</v>
      </c>
      <c r="K237" s="95" t="s">
        <v>503</v>
      </c>
      <c r="L237" s="37">
        <v>43067</v>
      </c>
      <c r="M237" s="33">
        <v>43068</v>
      </c>
      <c r="N237" s="32">
        <f t="shared" si="57"/>
        <v>5</v>
      </c>
      <c r="O237" s="33">
        <v>43062</v>
      </c>
      <c r="P237" s="32">
        <v>13153</v>
      </c>
      <c r="Q237" s="32" t="s">
        <v>777</v>
      </c>
      <c r="R237" s="33">
        <v>43066</v>
      </c>
      <c r="S237" s="33">
        <v>43067</v>
      </c>
      <c r="T237" s="32">
        <f t="shared" si="85"/>
        <v>4</v>
      </c>
      <c r="U237" s="38">
        <f t="shared" si="86"/>
        <v>1</v>
      </c>
      <c r="V237" s="33">
        <v>43067</v>
      </c>
      <c r="W237" s="33">
        <v>43068</v>
      </c>
      <c r="X237" s="33">
        <v>43068</v>
      </c>
      <c r="Y237" s="38">
        <f t="shared" ref="Y237" si="87">X237-V237</f>
        <v>1</v>
      </c>
      <c r="Z237" s="32"/>
      <c r="AA237" s="32" t="s">
        <v>110</v>
      </c>
      <c r="AB237" s="45" t="s">
        <v>5</v>
      </c>
      <c r="AC237" s="32"/>
      <c r="AD237" s="32"/>
      <c r="AE237" s="32"/>
      <c r="AF237" s="32"/>
      <c r="AG237" s="32"/>
      <c r="AH237" s="32" t="s">
        <v>142</v>
      </c>
      <c r="AI237" s="32" t="s">
        <v>142</v>
      </c>
      <c r="AJ237" s="92"/>
    </row>
    <row r="238" spans="1:36" s="117" customFormat="1">
      <c r="A238" s="32">
        <v>235</v>
      </c>
      <c r="B238" s="32" t="s">
        <v>769</v>
      </c>
      <c r="C238" s="31" t="s">
        <v>17</v>
      </c>
      <c r="D238" s="32">
        <v>8108265</v>
      </c>
      <c r="E238" s="33">
        <v>43064</v>
      </c>
      <c r="F238" s="32" t="s">
        <v>771</v>
      </c>
      <c r="G238" s="32"/>
      <c r="H238" s="32">
        <v>4</v>
      </c>
      <c r="I238" s="32"/>
      <c r="J238" s="32" t="s">
        <v>93</v>
      </c>
      <c r="K238" s="95" t="s">
        <v>693</v>
      </c>
      <c r="L238" s="37">
        <v>43067</v>
      </c>
      <c r="M238" s="33">
        <v>43068</v>
      </c>
      <c r="N238" s="32">
        <f t="shared" si="57"/>
        <v>3</v>
      </c>
      <c r="O238" s="33">
        <v>43064</v>
      </c>
      <c r="P238" s="32">
        <v>13110</v>
      </c>
      <c r="Q238" s="32" t="s">
        <v>772</v>
      </c>
      <c r="R238" s="33">
        <v>43065</v>
      </c>
      <c r="S238" s="33">
        <v>43066</v>
      </c>
      <c r="T238" s="32">
        <f t="shared" ref="T238" si="88">R238-O238</f>
        <v>1</v>
      </c>
      <c r="U238" s="38">
        <f t="shared" ref="U238" si="89">S238-R238</f>
        <v>1</v>
      </c>
      <c r="V238" s="33">
        <v>43066</v>
      </c>
      <c r="W238" s="33">
        <v>43067</v>
      </c>
      <c r="X238" s="87">
        <v>43067</v>
      </c>
      <c r="Y238" s="38">
        <f t="shared" ref="Y238" si="90">X238-V238</f>
        <v>1</v>
      </c>
      <c r="Z238" s="32"/>
      <c r="AA238" s="32" t="s">
        <v>110</v>
      </c>
      <c r="AB238" s="45" t="s">
        <v>5</v>
      </c>
      <c r="AC238" s="32"/>
      <c r="AD238" s="32"/>
      <c r="AE238" s="32"/>
      <c r="AF238" s="32"/>
      <c r="AG238" s="32"/>
      <c r="AH238" s="86" t="s">
        <v>142</v>
      </c>
      <c r="AI238" s="86" t="s">
        <v>142</v>
      </c>
      <c r="AJ238" s="92"/>
    </row>
    <row r="239" spans="1:36" s="121" customFormat="1">
      <c r="A239" s="86">
        <v>236</v>
      </c>
      <c r="B239" s="86" t="s">
        <v>778</v>
      </c>
      <c r="C239" s="88" t="s">
        <v>17</v>
      </c>
      <c r="D239" s="86">
        <v>8108342</v>
      </c>
      <c r="E239" s="87">
        <v>43067</v>
      </c>
      <c r="F239" s="86" t="s">
        <v>798</v>
      </c>
      <c r="G239" s="86"/>
      <c r="H239" s="86">
        <v>9</v>
      </c>
      <c r="I239" s="86"/>
      <c r="J239" s="86" t="s">
        <v>93</v>
      </c>
      <c r="K239" s="98" t="s">
        <v>293</v>
      </c>
      <c r="L239" s="89">
        <v>43074</v>
      </c>
      <c r="M239" s="87">
        <v>43075</v>
      </c>
      <c r="N239" s="86">
        <f t="shared" si="57"/>
        <v>7</v>
      </c>
      <c r="O239" s="87">
        <v>43068</v>
      </c>
      <c r="P239" s="86">
        <v>13308</v>
      </c>
      <c r="Q239" s="86" t="s">
        <v>800</v>
      </c>
      <c r="R239" s="87">
        <v>43068</v>
      </c>
      <c r="S239" s="87">
        <v>43069</v>
      </c>
      <c r="T239" s="86">
        <f t="shared" ref="T239:T241" si="91">R239-O239</f>
        <v>0</v>
      </c>
      <c r="U239" s="90">
        <f t="shared" ref="U239:U241" si="92">S239-R239</f>
        <v>1</v>
      </c>
      <c r="V239" s="87">
        <v>43069</v>
      </c>
      <c r="W239" s="87">
        <v>43071</v>
      </c>
      <c r="X239" s="86"/>
      <c r="Y239" s="90">
        <f t="shared" ref="Y239:Y241" si="93">X239-V239</f>
        <v>-43069</v>
      </c>
      <c r="Z239" s="86"/>
      <c r="AA239" s="86" t="s">
        <v>110</v>
      </c>
      <c r="AB239" s="91" t="s">
        <v>5</v>
      </c>
      <c r="AC239" s="86"/>
      <c r="AD239" s="86"/>
      <c r="AE239" s="86"/>
      <c r="AF239" s="86"/>
      <c r="AG239" s="86"/>
      <c r="AH239" s="86" t="s">
        <v>142</v>
      </c>
      <c r="AI239" s="86" t="s">
        <v>142</v>
      </c>
      <c r="AJ239" s="119"/>
    </row>
    <row r="240" spans="1:36">
      <c r="A240" s="32">
        <v>237</v>
      </c>
      <c r="B240" s="32" t="s">
        <v>779</v>
      </c>
      <c r="C240" s="31" t="s">
        <v>17</v>
      </c>
      <c r="D240" s="34">
        <v>8108260</v>
      </c>
      <c r="E240" s="35">
        <v>43067</v>
      </c>
      <c r="F240" s="86" t="s">
        <v>785</v>
      </c>
      <c r="G240" s="34"/>
      <c r="H240" s="34">
        <v>14</v>
      </c>
      <c r="I240" s="34"/>
      <c r="J240" s="32" t="s">
        <v>93</v>
      </c>
      <c r="K240" s="98" t="s">
        <v>503</v>
      </c>
      <c r="L240" s="43">
        <v>43067</v>
      </c>
      <c r="M240" s="35">
        <v>43045</v>
      </c>
      <c r="N240" s="32">
        <f t="shared" si="57"/>
        <v>0</v>
      </c>
      <c r="O240" s="35">
        <v>43068</v>
      </c>
      <c r="P240" s="34">
        <v>13260</v>
      </c>
      <c r="Q240" s="86" t="s">
        <v>790</v>
      </c>
      <c r="R240" s="35">
        <v>43067</v>
      </c>
      <c r="S240" s="87">
        <v>43069</v>
      </c>
      <c r="T240" s="32">
        <f t="shared" si="91"/>
        <v>-1</v>
      </c>
      <c r="U240" s="38">
        <f t="shared" si="92"/>
        <v>2</v>
      </c>
      <c r="V240" s="87">
        <v>43069</v>
      </c>
      <c r="W240" s="87">
        <v>43071</v>
      </c>
      <c r="X240" s="87">
        <v>43071</v>
      </c>
      <c r="Y240" s="38">
        <f t="shared" si="93"/>
        <v>2</v>
      </c>
      <c r="Z240" s="32"/>
      <c r="AA240" s="32" t="s">
        <v>110</v>
      </c>
      <c r="AB240" s="45" t="s">
        <v>5</v>
      </c>
      <c r="AC240" s="34"/>
      <c r="AD240" s="34"/>
      <c r="AE240" s="34"/>
      <c r="AF240" s="34"/>
      <c r="AG240" s="34"/>
      <c r="AH240" s="32" t="s">
        <v>142</v>
      </c>
      <c r="AI240" s="86" t="s">
        <v>142</v>
      </c>
      <c r="AJ240" s="115"/>
    </row>
    <row r="241" spans="1:36">
      <c r="A241" s="32">
        <v>238</v>
      </c>
      <c r="B241" s="32" t="s">
        <v>780</v>
      </c>
      <c r="C241" s="31" t="s">
        <v>17</v>
      </c>
      <c r="D241" s="34">
        <v>8108366</v>
      </c>
      <c r="E241" s="35">
        <v>43067</v>
      </c>
      <c r="F241" s="86" t="s">
        <v>786</v>
      </c>
      <c r="G241" s="34"/>
      <c r="H241" s="34">
        <v>2</v>
      </c>
      <c r="I241" s="34"/>
      <c r="J241" s="32" t="s">
        <v>93</v>
      </c>
      <c r="K241" s="98" t="s">
        <v>781</v>
      </c>
      <c r="L241" s="43">
        <v>43076</v>
      </c>
      <c r="M241" s="35">
        <v>43047</v>
      </c>
      <c r="N241" s="32">
        <f t="shared" si="57"/>
        <v>9</v>
      </c>
      <c r="O241" s="35">
        <v>43068</v>
      </c>
      <c r="P241" s="34">
        <v>13259</v>
      </c>
      <c r="Q241" s="86" t="s">
        <v>791</v>
      </c>
      <c r="R241" s="35">
        <v>43067</v>
      </c>
      <c r="S241" s="87">
        <v>43069</v>
      </c>
      <c r="T241" s="32">
        <f t="shared" si="91"/>
        <v>-1</v>
      </c>
      <c r="U241" s="38">
        <f t="shared" si="92"/>
        <v>2</v>
      </c>
      <c r="V241" s="87">
        <v>43069</v>
      </c>
      <c r="W241" s="87">
        <v>43071</v>
      </c>
      <c r="X241" s="87">
        <v>43071</v>
      </c>
      <c r="Y241" s="38">
        <f t="shared" si="93"/>
        <v>2</v>
      </c>
      <c r="Z241" s="32"/>
      <c r="AA241" s="32" t="s">
        <v>110</v>
      </c>
      <c r="AB241" s="45" t="s">
        <v>5</v>
      </c>
      <c r="AC241" s="34"/>
      <c r="AD241" s="34"/>
      <c r="AE241" s="34"/>
      <c r="AF241" s="34"/>
      <c r="AG241" s="34"/>
      <c r="AH241" s="32" t="s">
        <v>142</v>
      </c>
      <c r="AI241" s="86" t="s">
        <v>142</v>
      </c>
      <c r="AJ241" s="115"/>
    </row>
    <row r="242" spans="1:36" s="121" customFormat="1">
      <c r="A242" s="86">
        <v>239</v>
      </c>
      <c r="B242" s="86" t="s">
        <v>782</v>
      </c>
      <c r="C242" s="88" t="s">
        <v>17</v>
      </c>
      <c r="D242" s="86">
        <v>8108261</v>
      </c>
      <c r="E242" s="87">
        <v>43068</v>
      </c>
      <c r="F242" s="86" t="s">
        <v>787</v>
      </c>
      <c r="G242" s="86"/>
      <c r="H242" s="86">
        <v>8</v>
      </c>
      <c r="I242" s="86"/>
      <c r="J242" s="86" t="s">
        <v>93</v>
      </c>
      <c r="K242" s="98" t="s">
        <v>250</v>
      </c>
      <c r="L242" s="89">
        <v>43069</v>
      </c>
      <c r="M242" s="87">
        <v>43070</v>
      </c>
      <c r="N242" s="86">
        <f t="shared" si="57"/>
        <v>1</v>
      </c>
      <c r="O242" s="87">
        <v>43068</v>
      </c>
      <c r="P242" s="86">
        <v>13276</v>
      </c>
      <c r="Q242" s="86" t="s">
        <v>799</v>
      </c>
      <c r="R242" s="87">
        <v>43068</v>
      </c>
      <c r="S242" s="87">
        <v>43069</v>
      </c>
      <c r="T242" s="86">
        <f t="shared" ref="T242:T244" si="94">R242-O242</f>
        <v>0</v>
      </c>
      <c r="U242" s="90">
        <f t="shared" ref="U242:U244" si="95">S242-R242</f>
        <v>1</v>
      </c>
      <c r="V242" s="87">
        <v>43069</v>
      </c>
      <c r="W242" s="87">
        <v>43071</v>
      </c>
      <c r="X242" s="87">
        <v>43071</v>
      </c>
      <c r="Y242" s="90">
        <f t="shared" ref="Y242:Y244" si="96">X242-V242</f>
        <v>2</v>
      </c>
      <c r="Z242" s="86"/>
      <c r="AA242" s="86" t="s">
        <v>110</v>
      </c>
      <c r="AB242" s="91" t="s">
        <v>5</v>
      </c>
      <c r="AC242" s="86"/>
      <c r="AD242" s="86"/>
      <c r="AE242" s="86"/>
      <c r="AF242" s="86"/>
      <c r="AG242" s="86"/>
      <c r="AH242" s="86" t="s">
        <v>142</v>
      </c>
      <c r="AI242" s="86" t="s">
        <v>142</v>
      </c>
      <c r="AJ242" s="119"/>
    </row>
    <row r="243" spans="1:36" s="118" customFormat="1">
      <c r="A243" s="32">
        <v>240</v>
      </c>
      <c r="B243" s="32" t="s">
        <v>783</v>
      </c>
      <c r="C243" s="31" t="s">
        <v>17</v>
      </c>
      <c r="D243" s="32">
        <v>8108373</v>
      </c>
      <c r="E243" s="33">
        <v>43068</v>
      </c>
      <c r="F243" s="32" t="s">
        <v>788</v>
      </c>
      <c r="G243" s="32"/>
      <c r="H243" s="32">
        <v>2</v>
      </c>
      <c r="I243" s="32"/>
      <c r="J243" s="32" t="s">
        <v>93</v>
      </c>
      <c r="K243" s="95" t="s">
        <v>293</v>
      </c>
      <c r="L243" s="37">
        <v>43074</v>
      </c>
      <c r="M243" s="33">
        <v>43075</v>
      </c>
      <c r="N243" s="32">
        <f t="shared" si="57"/>
        <v>6</v>
      </c>
      <c r="O243" s="33">
        <v>43068</v>
      </c>
      <c r="P243" s="32">
        <v>13309</v>
      </c>
      <c r="Q243" s="32" t="s">
        <v>801</v>
      </c>
      <c r="R243" s="33">
        <v>43068</v>
      </c>
      <c r="S243" s="33">
        <v>43069</v>
      </c>
      <c r="T243" s="32">
        <f t="shared" si="94"/>
        <v>0</v>
      </c>
      <c r="U243" s="38">
        <f t="shared" si="95"/>
        <v>1</v>
      </c>
      <c r="V243" s="33">
        <v>43069</v>
      </c>
      <c r="W243" s="33">
        <v>43071</v>
      </c>
      <c r="X243" s="33">
        <v>43073</v>
      </c>
      <c r="Y243" s="38">
        <f t="shared" si="96"/>
        <v>4</v>
      </c>
      <c r="Z243" s="32"/>
      <c r="AA243" s="32" t="s">
        <v>110</v>
      </c>
      <c r="AB243" s="45" t="s">
        <v>5</v>
      </c>
      <c r="AC243" s="32"/>
      <c r="AD243" s="32"/>
      <c r="AE243" s="32"/>
      <c r="AF243" s="32"/>
      <c r="AG243" s="32"/>
      <c r="AH243" s="32" t="s">
        <v>142</v>
      </c>
      <c r="AI243" s="32" t="s">
        <v>142</v>
      </c>
      <c r="AJ243" s="92"/>
    </row>
    <row r="244" spans="1:36" s="121" customFormat="1">
      <c r="A244" s="86">
        <v>241</v>
      </c>
      <c r="B244" s="86" t="s">
        <v>784</v>
      </c>
      <c r="C244" s="88" t="s">
        <v>17</v>
      </c>
      <c r="D244" s="86">
        <v>8108410</v>
      </c>
      <c r="E244" s="87">
        <v>43068</v>
      </c>
      <c r="F244" s="86" t="s">
        <v>789</v>
      </c>
      <c r="G244" s="86"/>
      <c r="H244" s="86">
        <v>1</v>
      </c>
      <c r="I244" s="86"/>
      <c r="J244" s="86" t="s">
        <v>93</v>
      </c>
      <c r="K244" s="98" t="s">
        <v>293</v>
      </c>
      <c r="L244" s="89">
        <v>43074</v>
      </c>
      <c r="M244" s="87">
        <v>43075</v>
      </c>
      <c r="N244" s="86">
        <f t="shared" si="57"/>
        <v>6</v>
      </c>
      <c r="O244" s="87">
        <v>43068</v>
      </c>
      <c r="P244" s="86">
        <v>13310</v>
      </c>
      <c r="Q244" s="86" t="s">
        <v>802</v>
      </c>
      <c r="R244" s="87">
        <v>43068</v>
      </c>
      <c r="S244" s="87">
        <v>43069</v>
      </c>
      <c r="T244" s="86">
        <f t="shared" si="94"/>
        <v>0</v>
      </c>
      <c r="U244" s="90">
        <f t="shared" si="95"/>
        <v>1</v>
      </c>
      <c r="V244" s="87">
        <v>43069</v>
      </c>
      <c r="W244" s="87">
        <v>43071</v>
      </c>
      <c r="X244" s="87">
        <v>43071</v>
      </c>
      <c r="Y244" s="90">
        <f t="shared" si="96"/>
        <v>2</v>
      </c>
      <c r="Z244" s="86"/>
      <c r="AA244" s="86" t="s">
        <v>110</v>
      </c>
      <c r="AB244" s="91" t="s">
        <v>5</v>
      </c>
      <c r="AC244" s="86"/>
      <c r="AD244" s="86"/>
      <c r="AE244" s="86"/>
      <c r="AF244" s="86"/>
      <c r="AG244" s="86"/>
      <c r="AH244" s="86" t="s">
        <v>142</v>
      </c>
      <c r="AI244" s="86" t="s">
        <v>142</v>
      </c>
      <c r="AJ244" s="119"/>
    </row>
    <row r="245" spans="1:36" s="121" customFormat="1">
      <c r="A245" s="86">
        <v>242</v>
      </c>
      <c r="B245" s="86" t="s">
        <v>793</v>
      </c>
      <c r="C245" s="88" t="s">
        <v>17</v>
      </c>
      <c r="D245" s="86">
        <v>8108328</v>
      </c>
      <c r="E245" s="87">
        <v>43068</v>
      </c>
      <c r="F245" s="86" t="s">
        <v>803</v>
      </c>
      <c r="G245" s="86"/>
      <c r="H245" s="86">
        <v>1</v>
      </c>
      <c r="I245" s="86"/>
      <c r="J245" s="86" t="s">
        <v>93</v>
      </c>
      <c r="K245" s="98" t="s">
        <v>693</v>
      </c>
      <c r="L245" s="89">
        <v>43067</v>
      </c>
      <c r="M245" s="87">
        <v>43075</v>
      </c>
      <c r="N245" s="86">
        <f t="shared" si="57"/>
        <v>-1</v>
      </c>
      <c r="O245" s="87">
        <v>43068</v>
      </c>
      <c r="P245" s="86">
        <v>13364</v>
      </c>
      <c r="Q245" s="86" t="s">
        <v>816</v>
      </c>
      <c r="R245" s="87">
        <v>43069</v>
      </c>
      <c r="S245" s="87">
        <v>43071</v>
      </c>
      <c r="T245" s="86">
        <f t="shared" ref="T245:T269" si="97">R245-O245</f>
        <v>1</v>
      </c>
      <c r="U245" s="90">
        <f t="shared" ref="U245:U269" si="98">S245-R245</f>
        <v>2</v>
      </c>
      <c r="V245" s="87">
        <v>43071</v>
      </c>
      <c r="W245" s="87">
        <v>43072</v>
      </c>
      <c r="X245" s="86"/>
      <c r="Y245" s="90">
        <f t="shared" ref="Y245:Y271" si="99">X245-V245</f>
        <v>-43071</v>
      </c>
      <c r="Z245" s="86"/>
      <c r="AA245" s="86" t="s">
        <v>110</v>
      </c>
      <c r="AB245" s="91" t="s">
        <v>5</v>
      </c>
      <c r="AC245" s="86"/>
      <c r="AD245" s="86"/>
      <c r="AE245" s="86"/>
      <c r="AF245" s="86"/>
      <c r="AG245" s="86"/>
      <c r="AH245" s="86" t="s">
        <v>142</v>
      </c>
      <c r="AI245" s="86" t="s">
        <v>142</v>
      </c>
      <c r="AJ245" s="119"/>
    </row>
    <row r="246" spans="1:36" s="121" customFormat="1">
      <c r="A246" s="32">
        <v>243</v>
      </c>
      <c r="B246" s="32" t="s">
        <v>794</v>
      </c>
      <c r="C246" s="31" t="s">
        <v>17</v>
      </c>
      <c r="D246" s="32">
        <v>8108372</v>
      </c>
      <c r="E246" s="33">
        <v>43068</v>
      </c>
      <c r="F246" s="32" t="s">
        <v>806</v>
      </c>
      <c r="G246" s="32"/>
      <c r="H246" s="32">
        <v>2</v>
      </c>
      <c r="I246" s="32"/>
      <c r="J246" s="32" t="s">
        <v>93</v>
      </c>
      <c r="K246" s="95" t="s">
        <v>579</v>
      </c>
      <c r="L246" s="37">
        <v>43076</v>
      </c>
      <c r="M246" s="33">
        <v>43047</v>
      </c>
      <c r="N246" s="32">
        <f t="shared" si="57"/>
        <v>8</v>
      </c>
      <c r="O246" s="33">
        <v>43069</v>
      </c>
      <c r="P246" s="32">
        <v>13338</v>
      </c>
      <c r="Q246" s="32" t="s">
        <v>810</v>
      </c>
      <c r="R246" s="33">
        <v>43069</v>
      </c>
      <c r="S246" s="33">
        <v>43071</v>
      </c>
      <c r="T246" s="32">
        <f t="shared" si="97"/>
        <v>0</v>
      </c>
      <c r="U246" s="38">
        <f t="shared" si="98"/>
        <v>2</v>
      </c>
      <c r="V246" s="33">
        <v>43071</v>
      </c>
      <c r="W246" s="33">
        <v>43072</v>
      </c>
      <c r="X246" s="33">
        <v>43073</v>
      </c>
      <c r="Y246" s="38">
        <f t="shared" si="99"/>
        <v>2</v>
      </c>
      <c r="Z246" s="32"/>
      <c r="AA246" s="32" t="s">
        <v>110</v>
      </c>
      <c r="AB246" s="45" t="s">
        <v>5</v>
      </c>
      <c r="AC246" s="32"/>
      <c r="AD246" s="32"/>
      <c r="AE246" s="32"/>
      <c r="AF246" s="32"/>
      <c r="AG246" s="32"/>
      <c r="AH246" s="32" t="s">
        <v>142</v>
      </c>
      <c r="AI246" s="32" t="s">
        <v>142</v>
      </c>
      <c r="AJ246" s="92"/>
    </row>
    <row r="247" spans="1:36" s="121" customFormat="1">
      <c r="A247" s="86">
        <v>244</v>
      </c>
      <c r="B247" s="86" t="s">
        <v>795</v>
      </c>
      <c r="C247" s="88" t="s">
        <v>17</v>
      </c>
      <c r="D247" s="86">
        <v>8108391</v>
      </c>
      <c r="E247" s="87">
        <v>43068</v>
      </c>
      <c r="F247" s="86" t="s">
        <v>807</v>
      </c>
      <c r="G247" s="86"/>
      <c r="H247" s="86">
        <v>2</v>
      </c>
      <c r="I247" s="86"/>
      <c r="J247" s="86" t="s">
        <v>93</v>
      </c>
      <c r="K247" s="98" t="s">
        <v>579</v>
      </c>
      <c r="L247" s="89">
        <v>43076</v>
      </c>
      <c r="M247" s="87">
        <v>43047</v>
      </c>
      <c r="N247" s="86">
        <f t="shared" si="57"/>
        <v>8</v>
      </c>
      <c r="O247" s="87">
        <v>43069</v>
      </c>
      <c r="P247" s="86">
        <v>13337</v>
      </c>
      <c r="Q247" s="86" t="s">
        <v>811</v>
      </c>
      <c r="R247" s="87">
        <v>43069</v>
      </c>
      <c r="S247" s="87">
        <v>43071</v>
      </c>
      <c r="T247" s="86">
        <f t="shared" si="97"/>
        <v>0</v>
      </c>
      <c r="U247" s="90">
        <f t="shared" si="98"/>
        <v>2</v>
      </c>
      <c r="V247" s="87">
        <v>43071</v>
      </c>
      <c r="W247" s="87">
        <v>43072</v>
      </c>
      <c r="X247" s="86"/>
      <c r="Y247" s="90">
        <f t="shared" si="99"/>
        <v>-43071</v>
      </c>
      <c r="Z247" s="86"/>
      <c r="AA247" s="86" t="s">
        <v>110</v>
      </c>
      <c r="AB247" s="91" t="s">
        <v>5</v>
      </c>
      <c r="AC247" s="86"/>
      <c r="AD247" s="86"/>
      <c r="AE247" s="86"/>
      <c r="AF247" s="86"/>
      <c r="AG247" s="86"/>
      <c r="AH247" s="86" t="s">
        <v>142</v>
      </c>
      <c r="AI247" s="86" t="s">
        <v>142</v>
      </c>
      <c r="AJ247" s="119"/>
    </row>
    <row r="248" spans="1:36" s="121" customFormat="1">
      <c r="A248" s="86">
        <v>245</v>
      </c>
      <c r="B248" s="86" t="s">
        <v>796</v>
      </c>
      <c r="C248" s="88" t="s">
        <v>17</v>
      </c>
      <c r="D248" s="86">
        <v>8108394</v>
      </c>
      <c r="E248" s="87">
        <v>43068</v>
      </c>
      <c r="F248" s="86" t="s">
        <v>804</v>
      </c>
      <c r="G248" s="86"/>
      <c r="H248" s="86">
        <v>2</v>
      </c>
      <c r="I248" s="86"/>
      <c r="J248" s="86" t="s">
        <v>93</v>
      </c>
      <c r="K248" s="98" t="s">
        <v>781</v>
      </c>
      <c r="L248" s="89">
        <v>43076</v>
      </c>
      <c r="M248" s="87">
        <v>43047</v>
      </c>
      <c r="N248" s="86">
        <f t="shared" si="57"/>
        <v>8</v>
      </c>
      <c r="O248" s="87">
        <v>43069</v>
      </c>
      <c r="P248" s="86">
        <v>13336</v>
      </c>
      <c r="Q248" s="86" t="s">
        <v>812</v>
      </c>
      <c r="R248" s="87">
        <v>43069</v>
      </c>
      <c r="S248" s="87">
        <v>43071</v>
      </c>
      <c r="T248" s="86">
        <f t="shared" si="97"/>
        <v>0</v>
      </c>
      <c r="U248" s="90">
        <f t="shared" si="98"/>
        <v>2</v>
      </c>
      <c r="V248" s="87">
        <v>43071</v>
      </c>
      <c r="W248" s="87">
        <v>43072</v>
      </c>
      <c r="X248" s="86"/>
      <c r="Y248" s="90">
        <f t="shared" si="99"/>
        <v>-43071</v>
      </c>
      <c r="Z248" s="86"/>
      <c r="AA248" s="86" t="s">
        <v>110</v>
      </c>
      <c r="AB248" s="91" t="s">
        <v>5</v>
      </c>
      <c r="AC248" s="86"/>
      <c r="AD248" s="86"/>
      <c r="AE248" s="86"/>
      <c r="AF248" s="86"/>
      <c r="AG248" s="86"/>
      <c r="AH248" s="86" t="s">
        <v>142</v>
      </c>
      <c r="AI248" s="86" t="s">
        <v>142</v>
      </c>
      <c r="AJ248" s="119"/>
    </row>
    <row r="249" spans="1:36" s="121" customFormat="1">
      <c r="A249" s="86">
        <v>246</v>
      </c>
      <c r="B249" s="86" t="s">
        <v>797</v>
      </c>
      <c r="C249" s="88" t="s">
        <v>17</v>
      </c>
      <c r="D249" s="86">
        <v>8108397</v>
      </c>
      <c r="E249" s="87">
        <v>43068</v>
      </c>
      <c r="F249" s="86" t="s">
        <v>805</v>
      </c>
      <c r="G249" s="86"/>
      <c r="H249" s="86">
        <v>2</v>
      </c>
      <c r="I249" s="86"/>
      <c r="J249" s="86" t="s">
        <v>93</v>
      </c>
      <c r="K249" s="98" t="s">
        <v>781</v>
      </c>
      <c r="L249" s="89">
        <v>43076</v>
      </c>
      <c r="M249" s="87">
        <v>43047</v>
      </c>
      <c r="N249" s="86">
        <f t="shared" si="57"/>
        <v>8</v>
      </c>
      <c r="O249" s="87">
        <v>43069</v>
      </c>
      <c r="P249" s="86">
        <v>13335</v>
      </c>
      <c r="Q249" s="86" t="s">
        <v>813</v>
      </c>
      <c r="R249" s="87">
        <v>43069</v>
      </c>
      <c r="S249" s="87">
        <v>43071</v>
      </c>
      <c r="T249" s="86">
        <f t="shared" si="97"/>
        <v>0</v>
      </c>
      <c r="U249" s="90">
        <f t="shared" si="98"/>
        <v>2</v>
      </c>
      <c r="V249" s="87">
        <v>43071</v>
      </c>
      <c r="W249" s="87">
        <v>43072</v>
      </c>
      <c r="X249" s="86"/>
      <c r="Y249" s="90">
        <f t="shared" si="99"/>
        <v>-43071</v>
      </c>
      <c r="Z249" s="86"/>
      <c r="AA249" s="86" t="s">
        <v>110</v>
      </c>
      <c r="AB249" s="91" t="s">
        <v>5</v>
      </c>
      <c r="AC249" s="86"/>
      <c r="AD249" s="86"/>
      <c r="AE249" s="86"/>
      <c r="AF249" s="86"/>
      <c r="AG249" s="86"/>
      <c r="AH249" s="86" t="s">
        <v>142</v>
      </c>
      <c r="AI249" s="86" t="s">
        <v>142</v>
      </c>
      <c r="AJ249" s="119"/>
    </row>
    <row r="250" spans="1:36" s="121" customFormat="1">
      <c r="A250" s="86">
        <v>247</v>
      </c>
      <c r="B250" s="86" t="s">
        <v>808</v>
      </c>
      <c r="C250" s="88" t="s">
        <v>17</v>
      </c>
      <c r="D250" s="86">
        <v>8108354</v>
      </c>
      <c r="E250" s="87">
        <v>43069</v>
      </c>
      <c r="F250" s="86" t="s">
        <v>809</v>
      </c>
      <c r="G250" s="86"/>
      <c r="H250" s="86">
        <v>1</v>
      </c>
      <c r="I250" s="86"/>
      <c r="J250" s="86" t="s">
        <v>93</v>
      </c>
      <c r="K250" s="98" t="s">
        <v>293</v>
      </c>
      <c r="L250" s="89">
        <v>43074</v>
      </c>
      <c r="M250" s="87">
        <v>43075</v>
      </c>
      <c r="N250" s="86">
        <f t="shared" si="57"/>
        <v>5</v>
      </c>
      <c r="O250" s="87">
        <v>43069</v>
      </c>
      <c r="P250" s="86">
        <v>13360</v>
      </c>
      <c r="Q250" s="86" t="s">
        <v>815</v>
      </c>
      <c r="R250" s="87">
        <v>43069</v>
      </c>
      <c r="S250" s="87">
        <v>43071</v>
      </c>
      <c r="T250" s="86">
        <f t="shared" si="97"/>
        <v>0</v>
      </c>
      <c r="U250" s="90">
        <f t="shared" si="98"/>
        <v>2</v>
      </c>
      <c r="V250" s="87">
        <v>43071</v>
      </c>
      <c r="W250" s="87">
        <v>43072</v>
      </c>
      <c r="X250" s="86"/>
      <c r="Y250" s="90">
        <f t="shared" si="99"/>
        <v>-43071</v>
      </c>
      <c r="Z250" s="86"/>
      <c r="AA250" s="86" t="s">
        <v>110</v>
      </c>
      <c r="AB250" s="91" t="s">
        <v>5</v>
      </c>
      <c r="AC250" s="86"/>
      <c r="AD250" s="86"/>
      <c r="AE250" s="86"/>
      <c r="AF250" s="86"/>
      <c r="AG250" s="86"/>
      <c r="AH250" s="86" t="s">
        <v>142</v>
      </c>
      <c r="AI250" s="86" t="s">
        <v>142</v>
      </c>
      <c r="AJ250" s="119"/>
    </row>
    <row r="251" spans="1:36" s="121" customFormat="1">
      <c r="A251" s="86">
        <v>248</v>
      </c>
      <c r="B251" s="86" t="s">
        <v>814</v>
      </c>
      <c r="C251" s="88" t="s">
        <v>17</v>
      </c>
      <c r="D251" s="86">
        <v>8108392</v>
      </c>
      <c r="E251" s="87">
        <v>43069</v>
      </c>
      <c r="F251" s="86" t="s">
        <v>853</v>
      </c>
      <c r="G251" s="86"/>
      <c r="H251" s="86">
        <v>3</v>
      </c>
      <c r="I251" s="86"/>
      <c r="J251" s="86" t="s">
        <v>93</v>
      </c>
      <c r="K251" s="98" t="s">
        <v>579</v>
      </c>
      <c r="L251" s="89">
        <v>43076</v>
      </c>
      <c r="M251" s="87">
        <v>43076</v>
      </c>
      <c r="N251" s="86">
        <f t="shared" si="57"/>
        <v>7</v>
      </c>
      <c r="O251" s="87">
        <v>43072</v>
      </c>
      <c r="P251" s="86">
        <v>13444</v>
      </c>
      <c r="Q251" s="86" t="s">
        <v>854</v>
      </c>
      <c r="R251" s="87">
        <v>43072</v>
      </c>
      <c r="S251" s="87">
        <v>43073</v>
      </c>
      <c r="T251" s="86">
        <f t="shared" si="97"/>
        <v>0</v>
      </c>
      <c r="U251" s="90">
        <f t="shared" si="98"/>
        <v>1</v>
      </c>
      <c r="V251" s="87">
        <v>43073</v>
      </c>
      <c r="W251" s="87">
        <v>43074</v>
      </c>
      <c r="X251" s="87">
        <v>43075</v>
      </c>
      <c r="Y251" s="90">
        <f t="shared" si="99"/>
        <v>2</v>
      </c>
      <c r="Z251" s="86"/>
      <c r="AA251" s="86" t="s">
        <v>110</v>
      </c>
      <c r="AB251" s="91" t="s">
        <v>5</v>
      </c>
      <c r="AC251" s="86"/>
      <c r="AD251" s="86"/>
      <c r="AE251" s="86"/>
      <c r="AF251" s="86"/>
      <c r="AG251" s="86"/>
      <c r="AH251" s="86" t="s">
        <v>142</v>
      </c>
      <c r="AI251" s="86" t="s">
        <v>142</v>
      </c>
      <c r="AJ251" s="119"/>
    </row>
    <row r="252" spans="1:36" s="121" customFormat="1">
      <c r="A252" s="32">
        <v>249</v>
      </c>
      <c r="B252" s="32" t="s">
        <v>818</v>
      </c>
      <c r="C252" s="31" t="s">
        <v>17</v>
      </c>
      <c r="D252" s="32">
        <v>8108345</v>
      </c>
      <c r="E252" s="33">
        <v>43071</v>
      </c>
      <c r="F252" s="32" t="s">
        <v>817</v>
      </c>
      <c r="G252" s="32"/>
      <c r="H252" s="32">
        <v>2</v>
      </c>
      <c r="I252" s="32"/>
      <c r="J252" s="32" t="s">
        <v>93</v>
      </c>
      <c r="K252" s="95" t="s">
        <v>293</v>
      </c>
      <c r="L252" s="37">
        <v>43074</v>
      </c>
      <c r="M252" s="33">
        <v>43075</v>
      </c>
      <c r="N252" s="32">
        <f t="shared" si="57"/>
        <v>3</v>
      </c>
      <c r="O252" s="33">
        <v>43071</v>
      </c>
      <c r="P252" s="32">
        <v>13405</v>
      </c>
      <c r="Q252" s="32" t="s">
        <v>833</v>
      </c>
      <c r="R252" s="33">
        <v>43071</v>
      </c>
      <c r="S252" s="33">
        <v>43072</v>
      </c>
      <c r="T252" s="32">
        <f t="shared" si="97"/>
        <v>0</v>
      </c>
      <c r="U252" s="38">
        <f t="shared" si="98"/>
        <v>1</v>
      </c>
      <c r="V252" s="33">
        <v>43072</v>
      </c>
      <c r="W252" s="33">
        <v>43073</v>
      </c>
      <c r="X252" s="33">
        <v>43073</v>
      </c>
      <c r="Y252" s="38">
        <f t="shared" si="99"/>
        <v>1</v>
      </c>
      <c r="Z252" s="32"/>
      <c r="AA252" s="32" t="s">
        <v>110</v>
      </c>
      <c r="AB252" s="45" t="s">
        <v>5</v>
      </c>
      <c r="AC252" s="32"/>
      <c r="AD252" s="32"/>
      <c r="AE252" s="32"/>
      <c r="AF252" s="32"/>
      <c r="AG252" s="32"/>
      <c r="AH252" s="32" t="s">
        <v>142</v>
      </c>
      <c r="AI252" s="32" t="s">
        <v>142</v>
      </c>
      <c r="AJ252" s="92"/>
    </row>
    <row r="253" spans="1:36" s="117" customFormat="1">
      <c r="A253" s="32">
        <v>250</v>
      </c>
      <c r="B253" s="32" t="s">
        <v>819</v>
      </c>
      <c r="C253" s="31" t="s">
        <v>17</v>
      </c>
      <c r="D253" s="32">
        <v>8108253</v>
      </c>
      <c r="E253" s="33">
        <v>43071</v>
      </c>
      <c r="F253" s="32" t="s">
        <v>831</v>
      </c>
      <c r="G253" s="32"/>
      <c r="H253" s="32">
        <v>16</v>
      </c>
      <c r="I253" s="32"/>
      <c r="J253" s="32" t="s">
        <v>93</v>
      </c>
      <c r="K253" s="95" t="s">
        <v>293</v>
      </c>
      <c r="L253" s="37">
        <v>43074</v>
      </c>
      <c r="M253" s="33">
        <v>43075</v>
      </c>
      <c r="N253" s="32">
        <f t="shared" si="57"/>
        <v>3</v>
      </c>
      <c r="O253" s="33">
        <v>43071</v>
      </c>
      <c r="P253" s="32">
        <v>13419</v>
      </c>
      <c r="Q253" s="32" t="s">
        <v>837</v>
      </c>
      <c r="R253" s="33">
        <v>43072</v>
      </c>
      <c r="S253" s="87">
        <v>43073</v>
      </c>
      <c r="T253" s="32">
        <f t="shared" si="97"/>
        <v>1</v>
      </c>
      <c r="U253" s="38">
        <f t="shared" si="98"/>
        <v>1</v>
      </c>
      <c r="V253" s="87">
        <v>43073</v>
      </c>
      <c r="W253" s="87">
        <v>43074</v>
      </c>
      <c r="X253" s="33">
        <v>43074</v>
      </c>
      <c r="Y253" s="38">
        <f t="shared" si="99"/>
        <v>1</v>
      </c>
      <c r="Z253" s="32"/>
      <c r="AA253" s="32" t="s">
        <v>110</v>
      </c>
      <c r="AB253" s="45" t="s">
        <v>5</v>
      </c>
      <c r="AC253" s="32"/>
      <c r="AD253" s="32"/>
      <c r="AE253" s="32"/>
      <c r="AF253" s="32"/>
      <c r="AG253" s="32"/>
      <c r="AH253" s="32" t="s">
        <v>142</v>
      </c>
      <c r="AI253" s="32" t="s">
        <v>142</v>
      </c>
      <c r="AJ253" s="92"/>
    </row>
    <row r="254" spans="1:36" s="117" customFormat="1">
      <c r="A254" s="32">
        <v>251</v>
      </c>
      <c r="B254" s="32" t="s">
        <v>820</v>
      </c>
      <c r="C254" s="31" t="s">
        <v>17</v>
      </c>
      <c r="D254" s="32">
        <v>8108359</v>
      </c>
      <c r="E254" s="33">
        <v>43071</v>
      </c>
      <c r="F254" s="32" t="s">
        <v>830</v>
      </c>
      <c r="G254" s="32"/>
      <c r="H254" s="32">
        <v>4</v>
      </c>
      <c r="I254" s="32"/>
      <c r="J254" s="32" t="s">
        <v>93</v>
      </c>
      <c r="K254" s="95" t="s">
        <v>293</v>
      </c>
      <c r="L254" s="37">
        <v>43074</v>
      </c>
      <c r="M254" s="33">
        <v>43075</v>
      </c>
      <c r="N254" s="32">
        <f t="shared" si="57"/>
        <v>3</v>
      </c>
      <c r="O254" s="33">
        <v>43071</v>
      </c>
      <c r="P254" s="32">
        <v>13424</v>
      </c>
      <c r="Q254" s="32" t="s">
        <v>836</v>
      </c>
      <c r="R254" s="33">
        <v>43072</v>
      </c>
      <c r="S254" s="87">
        <v>43073</v>
      </c>
      <c r="T254" s="32">
        <f t="shared" si="97"/>
        <v>1</v>
      </c>
      <c r="U254" s="38">
        <f t="shared" si="98"/>
        <v>1</v>
      </c>
      <c r="V254" s="87">
        <v>43073</v>
      </c>
      <c r="W254" s="87">
        <v>43074</v>
      </c>
      <c r="X254" s="33">
        <v>43074</v>
      </c>
      <c r="Y254" s="38">
        <f t="shared" si="99"/>
        <v>1</v>
      </c>
      <c r="Z254" s="32"/>
      <c r="AA254" s="32" t="s">
        <v>110</v>
      </c>
      <c r="AB254" s="45" t="s">
        <v>5</v>
      </c>
      <c r="AC254" s="32"/>
      <c r="AD254" s="32"/>
      <c r="AE254" s="32"/>
      <c r="AF254" s="32"/>
      <c r="AG254" s="32"/>
      <c r="AH254" s="32" t="s">
        <v>142</v>
      </c>
      <c r="AI254" s="32" t="s">
        <v>142</v>
      </c>
      <c r="AJ254" s="92"/>
    </row>
    <row r="255" spans="1:36" s="121" customFormat="1">
      <c r="A255" s="32">
        <v>252</v>
      </c>
      <c r="B255" s="32" t="s">
        <v>821</v>
      </c>
      <c r="C255" s="31" t="s">
        <v>17</v>
      </c>
      <c r="D255" s="32">
        <v>8108363</v>
      </c>
      <c r="E255" s="33">
        <v>43071</v>
      </c>
      <c r="F255" s="32" t="s">
        <v>829</v>
      </c>
      <c r="G255" s="32"/>
      <c r="H255" s="32">
        <v>1</v>
      </c>
      <c r="I255" s="32"/>
      <c r="J255" s="32" t="s">
        <v>93</v>
      </c>
      <c r="K255" s="95" t="s">
        <v>293</v>
      </c>
      <c r="L255" s="37">
        <v>43074</v>
      </c>
      <c r="M255" s="33">
        <v>43075</v>
      </c>
      <c r="N255" s="32">
        <f t="shared" si="57"/>
        <v>3</v>
      </c>
      <c r="O255" s="33">
        <v>43071</v>
      </c>
      <c r="P255" s="32">
        <v>13407</v>
      </c>
      <c r="Q255" s="32" t="s">
        <v>832</v>
      </c>
      <c r="R255" s="33">
        <v>43071</v>
      </c>
      <c r="S255" s="33">
        <v>43072</v>
      </c>
      <c r="T255" s="32">
        <f t="shared" si="97"/>
        <v>0</v>
      </c>
      <c r="U255" s="38">
        <f t="shared" si="98"/>
        <v>1</v>
      </c>
      <c r="V255" s="33">
        <v>43072</v>
      </c>
      <c r="W255" s="33">
        <v>43073</v>
      </c>
      <c r="X255" s="33">
        <v>43073</v>
      </c>
      <c r="Y255" s="38">
        <f t="shared" si="99"/>
        <v>1</v>
      </c>
      <c r="Z255" s="32"/>
      <c r="AA255" s="32" t="s">
        <v>110</v>
      </c>
      <c r="AB255" s="45" t="s">
        <v>5</v>
      </c>
      <c r="AC255" s="32"/>
      <c r="AD255" s="32"/>
      <c r="AE255" s="32"/>
      <c r="AF255" s="32"/>
      <c r="AG255" s="32"/>
      <c r="AH255" s="32" t="s">
        <v>142</v>
      </c>
      <c r="AI255" s="32" t="s">
        <v>142</v>
      </c>
      <c r="AJ255" s="92"/>
    </row>
    <row r="256" spans="1:36" s="121" customFormat="1">
      <c r="A256" s="86">
        <v>253</v>
      </c>
      <c r="B256" s="86" t="s">
        <v>823</v>
      </c>
      <c r="C256" s="88" t="s">
        <v>17</v>
      </c>
      <c r="D256" s="86">
        <v>8108368</v>
      </c>
      <c r="E256" s="87">
        <v>43071</v>
      </c>
      <c r="F256" s="86" t="s">
        <v>825</v>
      </c>
      <c r="G256" s="86"/>
      <c r="H256" s="86">
        <v>2</v>
      </c>
      <c r="I256" s="86"/>
      <c r="J256" s="86" t="s">
        <v>93</v>
      </c>
      <c r="K256" s="98" t="s">
        <v>781</v>
      </c>
      <c r="L256" s="89">
        <v>43076</v>
      </c>
      <c r="M256" s="87">
        <v>43077</v>
      </c>
      <c r="N256" s="86">
        <f t="shared" si="57"/>
        <v>5</v>
      </c>
      <c r="O256" s="87">
        <v>43071</v>
      </c>
      <c r="P256" s="86">
        <v>13408</v>
      </c>
      <c r="Q256" s="86" t="s">
        <v>834</v>
      </c>
      <c r="R256" s="87">
        <v>43071</v>
      </c>
      <c r="S256" s="87">
        <v>43072</v>
      </c>
      <c r="T256" s="86">
        <f t="shared" si="97"/>
        <v>0</v>
      </c>
      <c r="U256" s="90">
        <f t="shared" si="98"/>
        <v>1</v>
      </c>
      <c r="V256" s="87">
        <v>43072</v>
      </c>
      <c r="W256" s="87">
        <v>43073</v>
      </c>
      <c r="X256" s="33">
        <v>43074</v>
      </c>
      <c r="Y256" s="90">
        <f t="shared" si="99"/>
        <v>2</v>
      </c>
      <c r="Z256" s="86"/>
      <c r="AA256" s="86" t="s">
        <v>110</v>
      </c>
      <c r="AB256" s="91" t="s">
        <v>5</v>
      </c>
      <c r="AC256" s="86"/>
      <c r="AD256" s="86"/>
      <c r="AE256" s="86"/>
      <c r="AF256" s="86"/>
      <c r="AG256" s="86"/>
      <c r="AH256" s="32" t="s">
        <v>142</v>
      </c>
      <c r="AI256" s="32" t="s">
        <v>142</v>
      </c>
      <c r="AJ256" s="119"/>
    </row>
    <row r="257" spans="1:36" s="121" customFormat="1">
      <c r="A257" s="86">
        <v>254</v>
      </c>
      <c r="B257" s="86" t="s">
        <v>824</v>
      </c>
      <c r="C257" s="88" t="s">
        <v>17</v>
      </c>
      <c r="D257" s="86">
        <v>8108396</v>
      </c>
      <c r="E257" s="87">
        <v>43071</v>
      </c>
      <c r="F257" s="86" t="s">
        <v>822</v>
      </c>
      <c r="G257" s="86"/>
      <c r="H257" s="86">
        <v>8</v>
      </c>
      <c r="I257" s="86"/>
      <c r="J257" s="86" t="s">
        <v>93</v>
      </c>
      <c r="K257" s="98" t="s">
        <v>781</v>
      </c>
      <c r="L257" s="89">
        <v>43076</v>
      </c>
      <c r="M257" s="87">
        <v>43077</v>
      </c>
      <c r="N257" s="86">
        <f t="shared" si="57"/>
        <v>5</v>
      </c>
      <c r="O257" s="87">
        <v>43071</v>
      </c>
      <c r="P257" s="86">
        <v>13409</v>
      </c>
      <c r="Q257" s="86" t="s">
        <v>835</v>
      </c>
      <c r="R257" s="87">
        <v>43071</v>
      </c>
      <c r="S257" s="87">
        <v>43072</v>
      </c>
      <c r="T257" s="86">
        <f t="shared" si="97"/>
        <v>0</v>
      </c>
      <c r="U257" s="90">
        <f t="shared" si="98"/>
        <v>1</v>
      </c>
      <c r="V257" s="87">
        <v>43072</v>
      </c>
      <c r="W257" s="87">
        <v>43073</v>
      </c>
      <c r="X257" s="33">
        <v>43074</v>
      </c>
      <c r="Y257" s="90">
        <f t="shared" si="99"/>
        <v>2</v>
      </c>
      <c r="Z257" s="86"/>
      <c r="AA257" s="86" t="s">
        <v>110</v>
      </c>
      <c r="AB257" s="91" t="s">
        <v>5</v>
      </c>
      <c r="AC257" s="86"/>
      <c r="AD257" s="86"/>
      <c r="AE257" s="86"/>
      <c r="AF257" s="86"/>
      <c r="AG257" s="86"/>
      <c r="AH257" s="32" t="s">
        <v>142</v>
      </c>
      <c r="AI257" s="32" t="s">
        <v>142</v>
      </c>
      <c r="AJ257" s="119"/>
    </row>
    <row r="258" spans="1:36" s="121" customFormat="1">
      <c r="A258" s="86">
        <v>255</v>
      </c>
      <c r="B258" s="86" t="s">
        <v>826</v>
      </c>
      <c r="C258" s="88" t="s">
        <v>17</v>
      </c>
      <c r="D258" s="86">
        <v>8108357</v>
      </c>
      <c r="E258" s="87">
        <v>43071</v>
      </c>
      <c r="F258" s="86" t="s">
        <v>842</v>
      </c>
      <c r="G258" s="86"/>
      <c r="H258" s="86">
        <v>2</v>
      </c>
      <c r="I258" s="86"/>
      <c r="J258" s="86" t="s">
        <v>93</v>
      </c>
      <c r="K258" s="98" t="s">
        <v>250</v>
      </c>
      <c r="L258" s="89">
        <v>43069</v>
      </c>
      <c r="M258" s="87">
        <v>43083</v>
      </c>
      <c r="N258" s="86">
        <f t="shared" si="57"/>
        <v>-2</v>
      </c>
      <c r="O258" s="87">
        <v>43072</v>
      </c>
      <c r="P258" s="86">
        <v>13440</v>
      </c>
      <c r="Q258" s="86" t="s">
        <v>855</v>
      </c>
      <c r="R258" s="87">
        <v>43072</v>
      </c>
      <c r="S258" s="87">
        <v>43073</v>
      </c>
      <c r="T258" s="86">
        <f t="shared" si="97"/>
        <v>0</v>
      </c>
      <c r="U258" s="90">
        <f t="shared" si="98"/>
        <v>1</v>
      </c>
      <c r="V258" s="87">
        <v>43073</v>
      </c>
      <c r="W258" s="87">
        <v>43074</v>
      </c>
      <c r="X258" s="33">
        <v>43074</v>
      </c>
      <c r="Y258" s="90">
        <f t="shared" si="99"/>
        <v>1</v>
      </c>
      <c r="Z258" s="86"/>
      <c r="AA258" s="86" t="s">
        <v>110</v>
      </c>
      <c r="AB258" s="91" t="s">
        <v>5</v>
      </c>
      <c r="AC258" s="86"/>
      <c r="AD258" s="86"/>
      <c r="AE258" s="86"/>
      <c r="AF258" s="86"/>
      <c r="AG258" s="86"/>
      <c r="AH258" s="32" t="s">
        <v>142</v>
      </c>
      <c r="AI258" s="32" t="s">
        <v>142</v>
      </c>
      <c r="AJ258" s="119"/>
    </row>
    <row r="259" spans="1:36" s="121" customFormat="1">
      <c r="A259" s="86">
        <v>256</v>
      </c>
      <c r="B259" s="86" t="s">
        <v>827</v>
      </c>
      <c r="C259" s="88" t="s">
        <v>17</v>
      </c>
      <c r="D259" s="86">
        <v>8108346</v>
      </c>
      <c r="E259" s="87">
        <v>43071</v>
      </c>
      <c r="F259" s="86" t="s">
        <v>841</v>
      </c>
      <c r="G259" s="86"/>
      <c r="H259" s="86">
        <v>3</v>
      </c>
      <c r="I259" s="86"/>
      <c r="J259" s="86" t="s">
        <v>93</v>
      </c>
      <c r="K259" s="98" t="s">
        <v>781</v>
      </c>
      <c r="L259" s="89">
        <v>43076</v>
      </c>
      <c r="M259" s="89">
        <v>43076</v>
      </c>
      <c r="N259" s="86">
        <f t="shared" si="57"/>
        <v>5</v>
      </c>
      <c r="O259" s="87">
        <v>43072</v>
      </c>
      <c r="P259" s="86">
        <v>13439</v>
      </c>
      <c r="Q259" s="86" t="s">
        <v>856</v>
      </c>
      <c r="R259" s="87">
        <v>43072</v>
      </c>
      <c r="S259" s="87">
        <v>43073</v>
      </c>
      <c r="T259" s="86">
        <f t="shared" si="97"/>
        <v>0</v>
      </c>
      <c r="U259" s="90">
        <f t="shared" si="98"/>
        <v>1</v>
      </c>
      <c r="V259" s="87">
        <v>43073</v>
      </c>
      <c r="W259" s="87">
        <v>43074</v>
      </c>
      <c r="X259" s="33">
        <v>43074</v>
      </c>
      <c r="Y259" s="90">
        <f t="shared" si="99"/>
        <v>1</v>
      </c>
      <c r="Z259" s="86"/>
      <c r="AA259" s="86" t="s">
        <v>110</v>
      </c>
      <c r="AB259" s="91" t="s">
        <v>5</v>
      </c>
      <c r="AC259" s="86"/>
      <c r="AD259" s="86"/>
      <c r="AE259" s="86"/>
      <c r="AF259" s="86"/>
      <c r="AG259" s="86"/>
      <c r="AH259" s="32" t="s">
        <v>142</v>
      </c>
      <c r="AI259" s="32" t="s">
        <v>142</v>
      </c>
      <c r="AJ259" s="119"/>
    </row>
    <row r="260" spans="1:36" s="121" customFormat="1">
      <c r="A260" s="86">
        <v>257</v>
      </c>
      <c r="B260" s="86" t="s">
        <v>828</v>
      </c>
      <c r="C260" s="88" t="s">
        <v>17</v>
      </c>
      <c r="D260" s="86">
        <v>8108376</v>
      </c>
      <c r="E260" s="87">
        <v>43071</v>
      </c>
      <c r="F260" s="86" t="s">
        <v>840</v>
      </c>
      <c r="G260" s="86"/>
      <c r="H260" s="86">
        <v>1</v>
      </c>
      <c r="I260" s="86"/>
      <c r="J260" s="86" t="s">
        <v>93</v>
      </c>
      <c r="K260" s="98" t="s">
        <v>579</v>
      </c>
      <c r="L260" s="89">
        <v>43076</v>
      </c>
      <c r="M260" s="89">
        <v>43076</v>
      </c>
      <c r="N260" s="86">
        <f t="shared" si="57"/>
        <v>5</v>
      </c>
      <c r="O260" s="87">
        <v>43072</v>
      </c>
      <c r="P260" s="86">
        <v>13438</v>
      </c>
      <c r="Q260" s="86" t="s">
        <v>857</v>
      </c>
      <c r="R260" s="87">
        <v>43072</v>
      </c>
      <c r="S260" s="87">
        <v>43073</v>
      </c>
      <c r="T260" s="86">
        <f t="shared" si="97"/>
        <v>0</v>
      </c>
      <c r="U260" s="90">
        <f t="shared" si="98"/>
        <v>1</v>
      </c>
      <c r="V260" s="87">
        <v>43073</v>
      </c>
      <c r="W260" s="87">
        <v>43074</v>
      </c>
      <c r="X260" s="33">
        <v>43074</v>
      </c>
      <c r="Y260" s="90">
        <f t="shared" si="99"/>
        <v>1</v>
      </c>
      <c r="Z260" s="86"/>
      <c r="AA260" s="86" t="s">
        <v>110</v>
      </c>
      <c r="AB260" s="91" t="s">
        <v>5</v>
      </c>
      <c r="AC260" s="86"/>
      <c r="AD260" s="86"/>
      <c r="AE260" s="86"/>
      <c r="AF260" s="86"/>
      <c r="AG260" s="86"/>
      <c r="AH260" s="32" t="s">
        <v>142</v>
      </c>
      <c r="AI260" s="32" t="s">
        <v>142</v>
      </c>
      <c r="AJ260" s="119"/>
    </row>
    <row r="261" spans="1:36" s="120" customFormat="1">
      <c r="A261" s="86">
        <v>258</v>
      </c>
      <c r="B261" s="86" t="s">
        <v>839</v>
      </c>
      <c r="C261" s="88" t="s">
        <v>17</v>
      </c>
      <c r="D261" s="86">
        <v>8108365</v>
      </c>
      <c r="E261" s="87">
        <v>43073</v>
      </c>
      <c r="F261" s="86" t="s">
        <v>843</v>
      </c>
      <c r="G261" s="86"/>
      <c r="H261" s="86">
        <v>1</v>
      </c>
      <c r="I261" s="86"/>
      <c r="J261" s="86" t="s">
        <v>93</v>
      </c>
      <c r="K261" s="98" t="s">
        <v>838</v>
      </c>
      <c r="L261" s="89">
        <v>43071</v>
      </c>
      <c r="M261" s="89">
        <v>43076</v>
      </c>
      <c r="N261" s="86">
        <f t="shared" si="57"/>
        <v>-2</v>
      </c>
      <c r="O261" s="87">
        <v>43072</v>
      </c>
      <c r="P261" s="86">
        <v>13472</v>
      </c>
      <c r="Q261" s="86" t="s">
        <v>864</v>
      </c>
      <c r="R261" s="87">
        <v>43073</v>
      </c>
      <c r="S261" s="87">
        <v>43074</v>
      </c>
      <c r="T261" s="86">
        <f t="shared" si="97"/>
        <v>1</v>
      </c>
      <c r="U261" s="90">
        <f t="shared" si="98"/>
        <v>1</v>
      </c>
      <c r="V261" s="87">
        <v>43074</v>
      </c>
      <c r="W261" s="87">
        <v>43075</v>
      </c>
      <c r="X261" s="87">
        <v>43075</v>
      </c>
      <c r="Y261" s="90">
        <f t="shared" si="99"/>
        <v>1</v>
      </c>
      <c r="Z261" s="86"/>
      <c r="AA261" s="86" t="s">
        <v>110</v>
      </c>
      <c r="AB261" s="91" t="s">
        <v>5</v>
      </c>
      <c r="AC261" s="86"/>
      <c r="AD261" s="86"/>
      <c r="AE261" s="86"/>
      <c r="AF261" s="86"/>
      <c r="AG261" s="86"/>
      <c r="AH261" s="86" t="s">
        <v>142</v>
      </c>
      <c r="AI261" s="86" t="s">
        <v>142</v>
      </c>
      <c r="AJ261" s="119"/>
    </row>
    <row r="262" spans="1:36" s="116" customFormat="1">
      <c r="A262" s="32">
        <v>259</v>
      </c>
      <c r="B262" s="32" t="s">
        <v>845</v>
      </c>
      <c r="C262" s="31" t="s">
        <v>17</v>
      </c>
      <c r="D262" s="32">
        <v>8108360</v>
      </c>
      <c r="E262" s="33">
        <v>43073</v>
      </c>
      <c r="F262" s="32" t="s">
        <v>844</v>
      </c>
      <c r="G262" s="32"/>
      <c r="H262" s="32">
        <v>5</v>
      </c>
      <c r="I262" s="32"/>
      <c r="J262" s="32" t="s">
        <v>93</v>
      </c>
      <c r="K262" s="95" t="s">
        <v>293</v>
      </c>
      <c r="L262" s="37">
        <v>43074</v>
      </c>
      <c r="M262" s="33">
        <v>43074</v>
      </c>
      <c r="N262" s="32">
        <f t="shared" si="57"/>
        <v>1</v>
      </c>
      <c r="O262" s="33">
        <v>43072</v>
      </c>
      <c r="P262" s="32">
        <v>13477</v>
      </c>
      <c r="Q262" s="32" t="s">
        <v>869</v>
      </c>
      <c r="R262" s="33">
        <v>43073</v>
      </c>
      <c r="S262" s="87">
        <v>43074</v>
      </c>
      <c r="T262" s="32">
        <f t="shared" si="97"/>
        <v>1</v>
      </c>
      <c r="U262" s="38">
        <f t="shared" si="98"/>
        <v>1</v>
      </c>
      <c r="V262" s="87">
        <v>43074</v>
      </c>
      <c r="W262" s="87">
        <v>43075</v>
      </c>
      <c r="X262" s="87">
        <v>43075</v>
      </c>
      <c r="Y262" s="38">
        <f t="shared" si="99"/>
        <v>1</v>
      </c>
      <c r="Z262" s="32"/>
      <c r="AA262" s="32" t="s">
        <v>110</v>
      </c>
      <c r="AB262" s="45" t="s">
        <v>5</v>
      </c>
      <c r="AC262" s="32"/>
      <c r="AD262" s="32"/>
      <c r="AE262" s="32"/>
      <c r="AF262" s="32"/>
      <c r="AG262" s="32"/>
      <c r="AH262" s="86" t="s">
        <v>142</v>
      </c>
      <c r="AI262" s="86" t="s">
        <v>142</v>
      </c>
      <c r="AJ262" s="92"/>
    </row>
    <row r="263" spans="1:36" s="117" customFormat="1">
      <c r="A263" s="32">
        <v>260</v>
      </c>
      <c r="B263" s="32" t="s">
        <v>848</v>
      </c>
      <c r="C263" s="31" t="s">
        <v>17</v>
      </c>
      <c r="D263" s="32">
        <v>8108367</v>
      </c>
      <c r="E263" s="33">
        <v>43073</v>
      </c>
      <c r="F263" s="32" t="s">
        <v>846</v>
      </c>
      <c r="G263" s="32"/>
      <c r="H263" s="32">
        <v>4</v>
      </c>
      <c r="I263" s="32"/>
      <c r="J263" s="32" t="s">
        <v>93</v>
      </c>
      <c r="K263" s="95" t="s">
        <v>781</v>
      </c>
      <c r="L263" s="37">
        <v>43076</v>
      </c>
      <c r="M263" s="33">
        <v>43076</v>
      </c>
      <c r="N263" s="32">
        <f t="shared" si="57"/>
        <v>3</v>
      </c>
      <c r="O263" s="33">
        <v>43072</v>
      </c>
      <c r="P263" s="32">
        <v>13476</v>
      </c>
      <c r="Q263" s="32" t="s">
        <v>868</v>
      </c>
      <c r="R263" s="33">
        <v>43073</v>
      </c>
      <c r="S263" s="87">
        <v>43074</v>
      </c>
      <c r="T263" s="32">
        <f t="shared" si="97"/>
        <v>1</v>
      </c>
      <c r="U263" s="38">
        <f t="shared" si="98"/>
        <v>1</v>
      </c>
      <c r="V263" s="87">
        <v>43074</v>
      </c>
      <c r="W263" s="87">
        <v>43075</v>
      </c>
      <c r="X263" s="87">
        <v>43075</v>
      </c>
      <c r="Y263" s="38">
        <f t="shared" si="99"/>
        <v>1</v>
      </c>
      <c r="Z263" s="32"/>
      <c r="AA263" s="32" t="s">
        <v>110</v>
      </c>
      <c r="AB263" s="45" t="s">
        <v>5</v>
      </c>
      <c r="AC263" s="32"/>
      <c r="AD263" s="32"/>
      <c r="AE263" s="32"/>
      <c r="AF263" s="32"/>
      <c r="AG263" s="32"/>
      <c r="AH263" s="86" t="s">
        <v>142</v>
      </c>
      <c r="AI263" s="86" t="s">
        <v>142</v>
      </c>
      <c r="AJ263" s="92"/>
    </row>
    <row r="264" spans="1:36" s="117" customFormat="1">
      <c r="A264" s="32">
        <v>261</v>
      </c>
      <c r="B264" s="32" t="s">
        <v>849</v>
      </c>
      <c r="C264" s="31" t="s">
        <v>17</v>
      </c>
      <c r="D264" s="32">
        <v>8108436</v>
      </c>
      <c r="E264" s="33">
        <v>43073</v>
      </c>
      <c r="F264" s="32" t="s">
        <v>862</v>
      </c>
      <c r="G264" s="32"/>
      <c r="H264" s="32">
        <v>2</v>
      </c>
      <c r="I264" s="32"/>
      <c r="J264" s="32" t="s">
        <v>93</v>
      </c>
      <c r="K264" s="95" t="s">
        <v>781</v>
      </c>
      <c r="L264" s="37">
        <v>43076</v>
      </c>
      <c r="M264" s="33">
        <v>43076</v>
      </c>
      <c r="N264" s="32">
        <f t="shared" ref="N264:N327" si="100">L264-E264</f>
        <v>3</v>
      </c>
      <c r="O264" s="33">
        <v>43072</v>
      </c>
      <c r="P264" s="32">
        <v>13475</v>
      </c>
      <c r="Q264" s="32" t="s">
        <v>867</v>
      </c>
      <c r="R264" s="33">
        <v>43073</v>
      </c>
      <c r="S264" s="87">
        <v>43074</v>
      </c>
      <c r="T264" s="32">
        <f t="shared" si="97"/>
        <v>1</v>
      </c>
      <c r="U264" s="38">
        <f t="shared" si="98"/>
        <v>1</v>
      </c>
      <c r="V264" s="87">
        <v>43074</v>
      </c>
      <c r="W264" s="87">
        <v>43075</v>
      </c>
      <c r="X264" s="87">
        <v>43075</v>
      </c>
      <c r="Y264" s="38">
        <f t="shared" si="99"/>
        <v>1</v>
      </c>
      <c r="Z264" s="32"/>
      <c r="AA264" s="32" t="s">
        <v>110</v>
      </c>
      <c r="AB264" s="45" t="s">
        <v>5</v>
      </c>
      <c r="AC264" s="32"/>
      <c r="AD264" s="32"/>
      <c r="AE264" s="32"/>
      <c r="AF264" s="32"/>
      <c r="AG264" s="32"/>
      <c r="AH264" s="86" t="s">
        <v>142</v>
      </c>
      <c r="AI264" s="86" t="s">
        <v>142</v>
      </c>
      <c r="AJ264" s="92"/>
    </row>
    <row r="265" spans="1:36" s="121" customFormat="1">
      <c r="A265" s="86">
        <v>262</v>
      </c>
      <c r="B265" s="86" t="s">
        <v>851</v>
      </c>
      <c r="C265" s="88" t="s">
        <v>17</v>
      </c>
      <c r="D265" s="86">
        <v>8108341</v>
      </c>
      <c r="E265" s="87">
        <v>43073</v>
      </c>
      <c r="F265" s="86" t="s">
        <v>850</v>
      </c>
      <c r="G265" s="86"/>
      <c r="H265" s="86">
        <v>5</v>
      </c>
      <c r="I265" s="86"/>
      <c r="J265" s="86" t="s">
        <v>93</v>
      </c>
      <c r="K265" s="98" t="s">
        <v>654</v>
      </c>
      <c r="L265" s="89">
        <v>43074</v>
      </c>
      <c r="M265" s="87">
        <v>43081</v>
      </c>
      <c r="N265" s="86">
        <f t="shared" si="100"/>
        <v>1</v>
      </c>
      <c r="O265" s="87">
        <v>43072</v>
      </c>
      <c r="P265" s="86">
        <v>13517</v>
      </c>
      <c r="Q265" s="86" t="s">
        <v>875</v>
      </c>
      <c r="R265" s="87">
        <v>43074</v>
      </c>
      <c r="S265" s="87">
        <v>43075</v>
      </c>
      <c r="T265" s="86">
        <f t="shared" si="97"/>
        <v>2</v>
      </c>
      <c r="U265" s="90">
        <f t="shared" si="98"/>
        <v>1</v>
      </c>
      <c r="V265" s="87">
        <v>43075</v>
      </c>
      <c r="W265" s="87">
        <v>43076</v>
      </c>
      <c r="X265" s="87">
        <v>43076</v>
      </c>
      <c r="Y265" s="90">
        <f t="shared" si="99"/>
        <v>1</v>
      </c>
      <c r="Z265" s="86"/>
      <c r="AA265" s="86" t="s">
        <v>110</v>
      </c>
      <c r="AB265" s="91" t="s">
        <v>5</v>
      </c>
      <c r="AC265" s="86"/>
      <c r="AD265" s="86"/>
      <c r="AE265" s="86"/>
      <c r="AF265" s="86"/>
      <c r="AG265" s="86"/>
      <c r="AH265" s="86" t="s">
        <v>142</v>
      </c>
      <c r="AI265" s="86" t="s">
        <v>142</v>
      </c>
      <c r="AJ265" s="119"/>
    </row>
    <row r="266" spans="1:36" s="121" customFormat="1">
      <c r="A266" s="86">
        <v>263</v>
      </c>
      <c r="B266" s="86" t="s">
        <v>852</v>
      </c>
      <c r="C266" s="88" t="s">
        <v>17</v>
      </c>
      <c r="D266" s="86">
        <v>8108393</v>
      </c>
      <c r="E266" s="87">
        <v>43073</v>
      </c>
      <c r="F266" s="86" t="s">
        <v>847</v>
      </c>
      <c r="G266" s="86"/>
      <c r="H266" s="86">
        <v>4</v>
      </c>
      <c r="I266" s="86"/>
      <c r="J266" s="86" t="s">
        <v>93</v>
      </c>
      <c r="K266" s="98" t="s">
        <v>629</v>
      </c>
      <c r="L266" s="89">
        <v>43076</v>
      </c>
      <c r="M266" s="87">
        <v>43083</v>
      </c>
      <c r="N266" s="86">
        <f t="shared" si="100"/>
        <v>3</v>
      </c>
      <c r="O266" s="87">
        <v>43072</v>
      </c>
      <c r="P266" s="86">
        <v>13474</v>
      </c>
      <c r="Q266" s="86" t="s">
        <v>866</v>
      </c>
      <c r="R266" s="87">
        <v>43073</v>
      </c>
      <c r="S266" s="87">
        <v>43074</v>
      </c>
      <c r="T266" s="86">
        <f t="shared" si="97"/>
        <v>1</v>
      </c>
      <c r="U266" s="90">
        <f t="shared" si="98"/>
        <v>1</v>
      </c>
      <c r="V266" s="87">
        <v>43074</v>
      </c>
      <c r="W266" s="87">
        <v>43075</v>
      </c>
      <c r="X266" s="87">
        <v>43076</v>
      </c>
      <c r="Y266" s="90">
        <f t="shared" si="99"/>
        <v>2</v>
      </c>
      <c r="Z266" s="86"/>
      <c r="AA266" s="86" t="s">
        <v>110</v>
      </c>
      <c r="AB266" s="91" t="s">
        <v>5</v>
      </c>
      <c r="AC266" s="86"/>
      <c r="AD266" s="86"/>
      <c r="AE266" s="86"/>
      <c r="AF266" s="86"/>
      <c r="AG266" s="86"/>
      <c r="AH266" s="86" t="s">
        <v>142</v>
      </c>
      <c r="AI266" s="86" t="s">
        <v>142</v>
      </c>
      <c r="AJ266" s="119"/>
    </row>
    <row r="267" spans="1:36" s="121" customFormat="1">
      <c r="A267" s="86">
        <v>264</v>
      </c>
      <c r="B267" s="86" t="s">
        <v>860</v>
      </c>
      <c r="C267" s="88" t="s">
        <v>17</v>
      </c>
      <c r="D267" s="86">
        <v>8108286</v>
      </c>
      <c r="E267" s="87">
        <v>43073</v>
      </c>
      <c r="F267" s="86" t="s">
        <v>858</v>
      </c>
      <c r="G267" s="86"/>
      <c r="H267" s="86">
        <v>4</v>
      </c>
      <c r="I267" s="86"/>
      <c r="J267" s="86" t="s">
        <v>93</v>
      </c>
      <c r="K267" s="98" t="s">
        <v>654</v>
      </c>
      <c r="L267" s="89">
        <v>43067</v>
      </c>
      <c r="M267" s="87">
        <v>43081</v>
      </c>
      <c r="N267" s="86">
        <f t="shared" si="100"/>
        <v>-6</v>
      </c>
      <c r="O267" s="87">
        <v>43073</v>
      </c>
      <c r="P267" s="32">
        <v>13515</v>
      </c>
      <c r="Q267" s="86" t="s">
        <v>876</v>
      </c>
      <c r="R267" s="87">
        <v>43074</v>
      </c>
      <c r="S267" s="87">
        <v>43075</v>
      </c>
      <c r="T267" s="86">
        <f t="shared" si="97"/>
        <v>1</v>
      </c>
      <c r="U267" s="90">
        <f t="shared" si="98"/>
        <v>1</v>
      </c>
      <c r="V267" s="87">
        <v>43075</v>
      </c>
      <c r="W267" s="87">
        <v>43076</v>
      </c>
      <c r="X267" s="87">
        <v>43078</v>
      </c>
      <c r="Y267" s="90">
        <f t="shared" si="99"/>
        <v>3</v>
      </c>
      <c r="Z267" s="86"/>
      <c r="AA267" s="86" t="s">
        <v>110</v>
      </c>
      <c r="AB267" s="91" t="s">
        <v>5</v>
      </c>
      <c r="AC267" s="86"/>
      <c r="AD267" s="86"/>
      <c r="AE267" s="86"/>
      <c r="AF267" s="86"/>
      <c r="AG267" s="86"/>
      <c r="AH267" s="86" t="s">
        <v>142</v>
      </c>
      <c r="AI267" s="86" t="s">
        <v>142</v>
      </c>
      <c r="AJ267" s="119"/>
    </row>
    <row r="268" spans="1:36" s="117" customFormat="1">
      <c r="A268" s="32">
        <v>265</v>
      </c>
      <c r="B268" s="32" t="s">
        <v>861</v>
      </c>
      <c r="C268" s="31" t="s">
        <v>17</v>
      </c>
      <c r="D268" s="32">
        <v>8108439</v>
      </c>
      <c r="E268" s="33">
        <v>43073</v>
      </c>
      <c r="F268" s="32" t="s">
        <v>859</v>
      </c>
      <c r="G268" s="32"/>
      <c r="H268" s="32">
        <v>2</v>
      </c>
      <c r="I268" s="32"/>
      <c r="J268" s="32" t="s">
        <v>93</v>
      </c>
      <c r="K268" s="95" t="s">
        <v>781</v>
      </c>
      <c r="L268" s="37">
        <v>43076</v>
      </c>
      <c r="M268" s="33">
        <v>43076</v>
      </c>
      <c r="N268" s="32">
        <f t="shared" si="100"/>
        <v>3</v>
      </c>
      <c r="O268" s="33">
        <v>43073</v>
      </c>
      <c r="P268" s="32">
        <v>13473</v>
      </c>
      <c r="Q268" s="32" t="s">
        <v>865</v>
      </c>
      <c r="R268" s="33">
        <v>43073</v>
      </c>
      <c r="S268" s="87">
        <v>43074</v>
      </c>
      <c r="T268" s="32">
        <f t="shared" si="97"/>
        <v>0</v>
      </c>
      <c r="U268" s="38">
        <f t="shared" si="98"/>
        <v>1</v>
      </c>
      <c r="V268" s="87">
        <v>43074</v>
      </c>
      <c r="W268" s="87">
        <v>43075</v>
      </c>
      <c r="X268" s="87">
        <v>43075</v>
      </c>
      <c r="Y268" s="38">
        <f t="shared" si="99"/>
        <v>1</v>
      </c>
      <c r="Z268" s="32"/>
      <c r="AA268" s="32" t="s">
        <v>110</v>
      </c>
      <c r="AB268" s="45" t="s">
        <v>5</v>
      </c>
      <c r="AC268" s="32"/>
      <c r="AD268" s="32"/>
      <c r="AE268" s="32"/>
      <c r="AF268" s="32"/>
      <c r="AG268" s="32"/>
      <c r="AH268" s="86" t="s">
        <v>142</v>
      </c>
      <c r="AI268" s="86" t="s">
        <v>142</v>
      </c>
      <c r="AJ268" s="92"/>
    </row>
    <row r="269" spans="1:36" s="117" customFormat="1">
      <c r="A269" s="32">
        <v>266</v>
      </c>
      <c r="B269" s="32" t="s">
        <v>863</v>
      </c>
      <c r="C269" s="31" t="s">
        <v>17</v>
      </c>
      <c r="D269" s="32">
        <v>8108462</v>
      </c>
      <c r="E269" s="33">
        <v>43073</v>
      </c>
      <c r="F269" s="32" t="s">
        <v>870</v>
      </c>
      <c r="G269" s="32"/>
      <c r="H269" s="32">
        <v>1</v>
      </c>
      <c r="I269" s="32"/>
      <c r="J269" s="32" t="s">
        <v>93</v>
      </c>
      <c r="K269" s="95" t="s">
        <v>781</v>
      </c>
      <c r="L269" s="37">
        <v>43076</v>
      </c>
      <c r="M269" s="33">
        <v>43076</v>
      </c>
      <c r="N269" s="32">
        <f t="shared" si="100"/>
        <v>3</v>
      </c>
      <c r="O269" s="33">
        <v>43073</v>
      </c>
      <c r="P269" s="32">
        <v>13507</v>
      </c>
      <c r="Q269" s="32" t="s">
        <v>881</v>
      </c>
      <c r="R269" s="33">
        <v>43073</v>
      </c>
      <c r="S269" s="87">
        <v>43074</v>
      </c>
      <c r="T269" s="32">
        <f t="shared" si="97"/>
        <v>0</v>
      </c>
      <c r="U269" s="38">
        <f t="shared" si="98"/>
        <v>1</v>
      </c>
      <c r="V269" s="87">
        <v>43074</v>
      </c>
      <c r="W269" s="87">
        <v>43075</v>
      </c>
      <c r="X269" s="87">
        <v>43075</v>
      </c>
      <c r="Y269" s="38">
        <f t="shared" si="99"/>
        <v>1</v>
      </c>
      <c r="Z269" s="32"/>
      <c r="AA269" s="32" t="s">
        <v>110</v>
      </c>
      <c r="AB269" s="45" t="s">
        <v>5</v>
      </c>
      <c r="AC269" s="32"/>
      <c r="AD269" s="32"/>
      <c r="AE269" s="32"/>
      <c r="AF269" s="32"/>
      <c r="AG269" s="32"/>
      <c r="AH269" s="86" t="s">
        <v>142</v>
      </c>
      <c r="AI269" s="86" t="s">
        <v>142</v>
      </c>
      <c r="AJ269" s="92"/>
    </row>
    <row r="270" spans="1:36">
      <c r="A270" s="32">
        <v>267</v>
      </c>
      <c r="B270" s="32" t="s">
        <v>873</v>
      </c>
      <c r="C270" s="31" t="s">
        <v>17</v>
      </c>
      <c r="D270" s="34">
        <v>8108435</v>
      </c>
      <c r="E270" s="35">
        <v>43074</v>
      </c>
      <c r="F270" s="34" t="s">
        <v>871</v>
      </c>
      <c r="G270" s="34"/>
      <c r="H270" s="32">
        <v>1</v>
      </c>
      <c r="I270" s="34"/>
      <c r="J270" s="32" t="s">
        <v>93</v>
      </c>
      <c r="K270" s="96" t="s">
        <v>654</v>
      </c>
      <c r="L270" s="43">
        <v>43081</v>
      </c>
      <c r="M270" s="35">
        <v>43081</v>
      </c>
      <c r="N270" s="32">
        <f t="shared" si="100"/>
        <v>7</v>
      </c>
      <c r="O270" s="35">
        <v>43074</v>
      </c>
      <c r="P270" s="34">
        <v>13524</v>
      </c>
      <c r="Q270" s="86" t="s">
        <v>882</v>
      </c>
      <c r="R270" s="35">
        <v>43074</v>
      </c>
      <c r="S270" s="87">
        <v>43075</v>
      </c>
      <c r="T270" s="32">
        <f t="shared" ref="T270:T271" si="101">R270-O270</f>
        <v>0</v>
      </c>
      <c r="U270" s="38">
        <f t="shared" ref="U270:U271" si="102">S270-R270</f>
        <v>1</v>
      </c>
      <c r="V270" s="87">
        <v>43075</v>
      </c>
      <c r="W270" s="87">
        <v>43076</v>
      </c>
      <c r="X270" s="87">
        <v>43076</v>
      </c>
      <c r="Y270" s="38">
        <f t="shared" si="99"/>
        <v>1</v>
      </c>
      <c r="Z270" s="34"/>
      <c r="AA270" s="32" t="s">
        <v>110</v>
      </c>
      <c r="AB270" s="45" t="s">
        <v>5</v>
      </c>
      <c r="AC270" s="34"/>
      <c r="AD270" s="34"/>
      <c r="AE270" s="34"/>
      <c r="AF270" s="34"/>
      <c r="AG270" s="34"/>
      <c r="AH270" s="86" t="s">
        <v>142</v>
      </c>
      <c r="AI270" s="86" t="s">
        <v>142</v>
      </c>
      <c r="AJ270" s="115"/>
    </row>
    <row r="271" spans="1:36">
      <c r="A271" s="32">
        <v>268</v>
      </c>
      <c r="B271" s="32" t="s">
        <v>874</v>
      </c>
      <c r="C271" s="31" t="s">
        <v>17</v>
      </c>
      <c r="D271" s="34">
        <v>8108441</v>
      </c>
      <c r="E271" s="35">
        <v>43074</v>
      </c>
      <c r="F271" s="34" t="s">
        <v>872</v>
      </c>
      <c r="G271" s="34"/>
      <c r="H271" s="32">
        <v>1</v>
      </c>
      <c r="I271" s="34"/>
      <c r="J271" s="32" t="s">
        <v>93</v>
      </c>
      <c r="K271" s="96" t="s">
        <v>654</v>
      </c>
      <c r="L271" s="43">
        <v>43081</v>
      </c>
      <c r="M271" s="35">
        <v>43081</v>
      </c>
      <c r="N271" s="32">
        <f t="shared" si="100"/>
        <v>7</v>
      </c>
      <c r="O271" s="35">
        <v>43074</v>
      </c>
      <c r="P271" s="34">
        <v>13527</v>
      </c>
      <c r="Q271" s="86" t="s">
        <v>886</v>
      </c>
      <c r="R271" s="35">
        <v>43074</v>
      </c>
      <c r="S271" s="87">
        <v>43075</v>
      </c>
      <c r="T271" s="32">
        <f t="shared" si="101"/>
        <v>0</v>
      </c>
      <c r="U271" s="38">
        <f t="shared" si="102"/>
        <v>1</v>
      </c>
      <c r="V271" s="87">
        <v>43075</v>
      </c>
      <c r="W271" s="87">
        <v>43076</v>
      </c>
      <c r="X271" s="87">
        <v>43076</v>
      </c>
      <c r="Y271" s="38">
        <f t="shared" si="99"/>
        <v>1</v>
      </c>
      <c r="Z271" s="34"/>
      <c r="AA271" s="32" t="s">
        <v>110</v>
      </c>
      <c r="AB271" s="45" t="s">
        <v>5</v>
      </c>
      <c r="AC271" s="34"/>
      <c r="AD271" s="34"/>
      <c r="AE271" s="34"/>
      <c r="AF271" s="34"/>
      <c r="AG271" s="34"/>
      <c r="AH271" s="86" t="s">
        <v>142</v>
      </c>
      <c r="AI271" s="86" t="s">
        <v>142</v>
      </c>
      <c r="AJ271" s="115"/>
    </row>
    <row r="272" spans="1:36" s="121" customFormat="1">
      <c r="A272" s="86">
        <v>269</v>
      </c>
      <c r="B272" s="86" t="s">
        <v>877</v>
      </c>
      <c r="C272" s="88" t="s">
        <v>17</v>
      </c>
      <c r="D272" s="86">
        <v>8108475</v>
      </c>
      <c r="E272" s="87">
        <v>43074</v>
      </c>
      <c r="F272" s="86" t="s">
        <v>884</v>
      </c>
      <c r="G272" s="86"/>
      <c r="H272" s="86">
        <v>3</v>
      </c>
      <c r="I272" s="86"/>
      <c r="J272" s="86" t="s">
        <v>93</v>
      </c>
      <c r="K272" s="98" t="s">
        <v>880</v>
      </c>
      <c r="L272" s="89">
        <v>43079</v>
      </c>
      <c r="M272" s="87">
        <v>43079</v>
      </c>
      <c r="N272" s="86">
        <f t="shared" si="100"/>
        <v>5</v>
      </c>
      <c r="O272" s="87">
        <v>43074</v>
      </c>
      <c r="P272" s="32">
        <v>13541</v>
      </c>
      <c r="Q272" s="86" t="s">
        <v>889</v>
      </c>
      <c r="R272" s="35">
        <v>43074</v>
      </c>
      <c r="S272" s="87">
        <v>43075</v>
      </c>
      <c r="T272" s="86">
        <f t="shared" ref="T272:T274" si="103">R272-O272</f>
        <v>0</v>
      </c>
      <c r="U272" s="90">
        <f t="shared" ref="U272:U274" si="104">S272-R272</f>
        <v>1</v>
      </c>
      <c r="V272" s="87">
        <v>43075</v>
      </c>
      <c r="W272" s="87">
        <v>43078</v>
      </c>
      <c r="X272" s="87">
        <v>43078</v>
      </c>
      <c r="Y272" s="90">
        <f t="shared" ref="Y272:Y274" si="105">X272-V272</f>
        <v>3</v>
      </c>
      <c r="Z272" s="86"/>
      <c r="AA272" s="86" t="s">
        <v>110</v>
      </c>
      <c r="AB272" s="91" t="s">
        <v>5</v>
      </c>
      <c r="AC272" s="86"/>
      <c r="AD272" s="86"/>
      <c r="AE272" s="86"/>
      <c r="AF272" s="86"/>
      <c r="AG272" s="86"/>
      <c r="AH272" s="86" t="s">
        <v>142</v>
      </c>
      <c r="AI272" s="86" t="s">
        <v>142</v>
      </c>
      <c r="AJ272" s="119"/>
    </row>
    <row r="273" spans="1:36" s="121" customFormat="1">
      <c r="A273" s="86">
        <v>270</v>
      </c>
      <c r="B273" s="86" t="s">
        <v>878</v>
      </c>
      <c r="C273" s="88" t="s">
        <v>17</v>
      </c>
      <c r="D273" s="86">
        <v>8108476</v>
      </c>
      <c r="E273" s="87">
        <v>43074</v>
      </c>
      <c r="F273" s="86" t="s">
        <v>883</v>
      </c>
      <c r="G273" s="86"/>
      <c r="H273" s="86">
        <v>1</v>
      </c>
      <c r="I273" s="86"/>
      <c r="J273" s="86" t="s">
        <v>93</v>
      </c>
      <c r="K273" s="98" t="s">
        <v>880</v>
      </c>
      <c r="L273" s="89">
        <v>43079</v>
      </c>
      <c r="M273" s="87">
        <v>43079</v>
      </c>
      <c r="N273" s="86">
        <f t="shared" si="100"/>
        <v>5</v>
      </c>
      <c r="O273" s="87">
        <v>43074</v>
      </c>
      <c r="P273" s="86">
        <v>13542</v>
      </c>
      <c r="Q273" s="86" t="s">
        <v>888</v>
      </c>
      <c r="R273" s="35">
        <v>43074</v>
      </c>
      <c r="S273" s="87">
        <v>43075</v>
      </c>
      <c r="T273" s="86">
        <f t="shared" si="103"/>
        <v>0</v>
      </c>
      <c r="U273" s="90">
        <f t="shared" si="104"/>
        <v>1</v>
      </c>
      <c r="V273" s="87">
        <v>43075</v>
      </c>
      <c r="W273" s="87">
        <v>43076</v>
      </c>
      <c r="X273" s="87">
        <v>43076</v>
      </c>
      <c r="Y273" s="90">
        <f t="shared" si="105"/>
        <v>1</v>
      </c>
      <c r="Z273" s="86"/>
      <c r="AA273" s="86" t="s">
        <v>110</v>
      </c>
      <c r="AB273" s="91" t="s">
        <v>5</v>
      </c>
      <c r="AC273" s="86"/>
      <c r="AD273" s="86"/>
      <c r="AE273" s="86"/>
      <c r="AF273" s="86"/>
      <c r="AG273" s="86"/>
      <c r="AH273" s="86" t="s">
        <v>142</v>
      </c>
      <c r="AI273" s="86" t="s">
        <v>142</v>
      </c>
      <c r="AJ273" s="119"/>
    </row>
    <row r="274" spans="1:36" s="121" customFormat="1">
      <c r="A274" s="86">
        <v>271</v>
      </c>
      <c r="B274" s="86" t="s">
        <v>879</v>
      </c>
      <c r="C274" s="88" t="s">
        <v>17</v>
      </c>
      <c r="D274" s="86">
        <v>8108395</v>
      </c>
      <c r="E274" s="87">
        <v>43074</v>
      </c>
      <c r="F274" s="86" t="s">
        <v>885</v>
      </c>
      <c r="G274" s="86"/>
      <c r="H274" s="86">
        <v>4</v>
      </c>
      <c r="I274" s="86"/>
      <c r="J274" s="86" t="s">
        <v>93</v>
      </c>
      <c r="K274" s="98" t="s">
        <v>781</v>
      </c>
      <c r="L274" s="89">
        <v>43076</v>
      </c>
      <c r="M274" s="87">
        <v>43083</v>
      </c>
      <c r="N274" s="86">
        <f t="shared" si="100"/>
        <v>2</v>
      </c>
      <c r="O274" s="87">
        <v>43074</v>
      </c>
      <c r="P274" s="32">
        <v>13543</v>
      </c>
      <c r="Q274" s="86" t="s">
        <v>887</v>
      </c>
      <c r="R274" s="87">
        <v>43074</v>
      </c>
      <c r="S274" s="87">
        <v>43075</v>
      </c>
      <c r="T274" s="86">
        <f t="shared" si="103"/>
        <v>0</v>
      </c>
      <c r="U274" s="90">
        <f t="shared" si="104"/>
        <v>1</v>
      </c>
      <c r="V274" s="87">
        <v>43075</v>
      </c>
      <c r="W274" s="87">
        <v>43076</v>
      </c>
      <c r="X274" s="87">
        <v>43078</v>
      </c>
      <c r="Y274" s="90">
        <f t="shared" si="105"/>
        <v>3</v>
      </c>
      <c r="Z274" s="86"/>
      <c r="AA274" s="86" t="s">
        <v>110</v>
      </c>
      <c r="AB274" s="91" t="s">
        <v>5</v>
      </c>
      <c r="AC274" s="86"/>
      <c r="AD274" s="86"/>
      <c r="AE274" s="86"/>
      <c r="AF274" s="86"/>
      <c r="AG274" s="86"/>
      <c r="AH274" s="86" t="s">
        <v>142</v>
      </c>
      <c r="AI274" s="86" t="s">
        <v>142</v>
      </c>
      <c r="AJ274" s="119"/>
    </row>
    <row r="275" spans="1:36">
      <c r="A275" s="86">
        <v>272</v>
      </c>
      <c r="B275" s="86" t="s">
        <v>892</v>
      </c>
      <c r="C275" s="88" t="s">
        <v>17</v>
      </c>
      <c r="D275" s="34">
        <v>8108433</v>
      </c>
      <c r="E275" s="35">
        <v>43075</v>
      </c>
      <c r="F275" s="34" t="s">
        <v>890</v>
      </c>
      <c r="G275" s="34"/>
      <c r="H275" s="34">
        <v>4</v>
      </c>
      <c r="I275" s="34"/>
      <c r="J275" s="86" t="s">
        <v>93</v>
      </c>
      <c r="K275" s="96" t="s">
        <v>147</v>
      </c>
      <c r="L275" s="43">
        <v>43081</v>
      </c>
      <c r="M275" s="35">
        <v>43079</v>
      </c>
      <c r="N275" s="86">
        <f t="shared" si="100"/>
        <v>6</v>
      </c>
      <c r="O275" s="35">
        <v>43075</v>
      </c>
      <c r="P275" s="34">
        <v>13656</v>
      </c>
      <c r="Q275" s="86" t="s">
        <v>895</v>
      </c>
      <c r="R275" s="35">
        <v>43075</v>
      </c>
      <c r="S275" s="35">
        <v>43076</v>
      </c>
      <c r="T275" s="86">
        <f t="shared" ref="T275:T276" si="106">R275-O275</f>
        <v>0</v>
      </c>
      <c r="U275" s="90">
        <f t="shared" ref="U275:U276" si="107">S275-R275</f>
        <v>1</v>
      </c>
      <c r="V275" s="35">
        <v>43076</v>
      </c>
      <c r="W275" s="35">
        <v>43078</v>
      </c>
      <c r="X275" s="87">
        <v>43078</v>
      </c>
      <c r="Y275" s="90">
        <f t="shared" ref="Y275:Y284" si="108">X275-V275</f>
        <v>2</v>
      </c>
      <c r="Z275" s="86"/>
      <c r="AA275" s="86" t="s">
        <v>110</v>
      </c>
      <c r="AB275" s="91" t="s">
        <v>5</v>
      </c>
      <c r="AC275" s="34"/>
      <c r="AD275" s="34"/>
      <c r="AE275" s="34"/>
      <c r="AF275" s="34"/>
      <c r="AG275" s="34"/>
      <c r="AH275" s="86" t="s">
        <v>142</v>
      </c>
      <c r="AI275" s="86" t="s">
        <v>142</v>
      </c>
      <c r="AJ275" s="115"/>
    </row>
    <row r="276" spans="1:36">
      <c r="A276" s="86">
        <v>273</v>
      </c>
      <c r="B276" s="86" t="s">
        <v>893</v>
      </c>
      <c r="C276" s="88" t="s">
        <v>17</v>
      </c>
      <c r="D276" s="34">
        <v>8108434</v>
      </c>
      <c r="E276" s="35">
        <v>43075</v>
      </c>
      <c r="F276" s="34" t="s">
        <v>891</v>
      </c>
      <c r="G276" s="34"/>
      <c r="H276" s="34">
        <v>4</v>
      </c>
      <c r="I276" s="34"/>
      <c r="J276" s="86" t="s">
        <v>93</v>
      </c>
      <c r="K276" s="96" t="s">
        <v>147</v>
      </c>
      <c r="L276" s="43">
        <v>43081</v>
      </c>
      <c r="M276" s="35">
        <v>43079</v>
      </c>
      <c r="N276" s="86">
        <f t="shared" si="100"/>
        <v>6</v>
      </c>
      <c r="O276" s="35">
        <v>43075</v>
      </c>
      <c r="P276" s="34">
        <v>13654</v>
      </c>
      <c r="Q276" s="86" t="s">
        <v>894</v>
      </c>
      <c r="R276" s="35">
        <v>43075</v>
      </c>
      <c r="S276" s="35">
        <v>43076</v>
      </c>
      <c r="T276" s="86">
        <f t="shared" si="106"/>
        <v>0</v>
      </c>
      <c r="U276" s="90">
        <f t="shared" si="107"/>
        <v>1</v>
      </c>
      <c r="V276" s="35">
        <v>43076</v>
      </c>
      <c r="W276" s="35">
        <v>43078</v>
      </c>
      <c r="X276" s="87">
        <v>43078</v>
      </c>
      <c r="Y276" s="90">
        <f t="shared" si="108"/>
        <v>2</v>
      </c>
      <c r="Z276" s="86"/>
      <c r="AA276" s="86" t="s">
        <v>110</v>
      </c>
      <c r="AB276" s="91" t="s">
        <v>5</v>
      </c>
      <c r="AC276" s="34"/>
      <c r="AD276" s="34"/>
      <c r="AE276" s="34"/>
      <c r="AF276" s="34"/>
      <c r="AG276" s="34"/>
      <c r="AH276" s="86" t="s">
        <v>142</v>
      </c>
      <c r="AI276" s="86" t="s">
        <v>142</v>
      </c>
      <c r="AJ276" s="115"/>
    </row>
    <row r="277" spans="1:36">
      <c r="A277" s="86">
        <v>274</v>
      </c>
      <c r="B277" s="86" t="s">
        <v>896</v>
      </c>
      <c r="C277" s="88" t="s">
        <v>17</v>
      </c>
      <c r="D277" s="34">
        <v>8108484</v>
      </c>
      <c r="E277" s="35">
        <v>43076</v>
      </c>
      <c r="F277" s="34" t="s">
        <v>904</v>
      </c>
      <c r="G277" s="34"/>
      <c r="H277" s="34">
        <v>4</v>
      </c>
      <c r="I277" s="34"/>
      <c r="J277" s="86" t="s">
        <v>93</v>
      </c>
      <c r="K277" s="98" t="s">
        <v>654</v>
      </c>
      <c r="L277" s="43">
        <v>43081</v>
      </c>
      <c r="M277" s="35">
        <v>43081</v>
      </c>
      <c r="N277" s="86">
        <f t="shared" si="100"/>
        <v>5</v>
      </c>
      <c r="O277" s="35">
        <v>43076</v>
      </c>
      <c r="P277" s="34">
        <v>13701</v>
      </c>
      <c r="Q277" s="86" t="s">
        <v>911</v>
      </c>
      <c r="R277" s="35">
        <v>43076</v>
      </c>
      <c r="S277" s="35">
        <v>43078</v>
      </c>
      <c r="T277" s="86">
        <f t="shared" ref="T277:T282" si="109">R277-O277</f>
        <v>0</v>
      </c>
      <c r="U277" s="90">
        <f t="shared" ref="U277:U282" si="110">S277-R277</f>
        <v>2</v>
      </c>
      <c r="V277" s="35">
        <v>43078</v>
      </c>
      <c r="W277" s="35">
        <v>43079</v>
      </c>
      <c r="X277" s="35">
        <v>43079</v>
      </c>
      <c r="Y277" s="90">
        <f t="shared" si="108"/>
        <v>1</v>
      </c>
      <c r="Z277" s="34"/>
      <c r="AA277" s="86" t="s">
        <v>110</v>
      </c>
      <c r="AB277" s="91" t="s">
        <v>5</v>
      </c>
      <c r="AC277" s="34"/>
      <c r="AD277" s="34"/>
      <c r="AE277" s="34"/>
      <c r="AF277" s="34"/>
      <c r="AG277" s="34"/>
      <c r="AH277" s="86" t="s">
        <v>142</v>
      </c>
      <c r="AI277" s="86" t="s">
        <v>142</v>
      </c>
      <c r="AJ277" s="115"/>
    </row>
    <row r="278" spans="1:36">
      <c r="A278" s="86">
        <v>275</v>
      </c>
      <c r="B278" s="86" t="s">
        <v>897</v>
      </c>
      <c r="C278" s="88" t="s">
        <v>17</v>
      </c>
      <c r="D278" s="34">
        <v>8108485</v>
      </c>
      <c r="E278" s="35">
        <v>43076</v>
      </c>
      <c r="F278" s="86" t="s">
        <v>906</v>
      </c>
      <c r="G278" s="34"/>
      <c r="H278" s="34">
        <v>1</v>
      </c>
      <c r="I278" s="34"/>
      <c r="J278" s="86" t="s">
        <v>93</v>
      </c>
      <c r="K278" s="98" t="s">
        <v>902</v>
      </c>
      <c r="L278" s="43">
        <v>43083</v>
      </c>
      <c r="M278" s="35">
        <v>43083</v>
      </c>
      <c r="N278" s="86">
        <f t="shared" si="100"/>
        <v>7</v>
      </c>
      <c r="O278" s="35">
        <v>43076</v>
      </c>
      <c r="P278" s="34">
        <v>13702</v>
      </c>
      <c r="Q278" s="86" t="s">
        <v>912</v>
      </c>
      <c r="R278" s="35">
        <v>43076</v>
      </c>
      <c r="S278" s="35">
        <v>43078</v>
      </c>
      <c r="T278" s="86">
        <f t="shared" si="109"/>
        <v>0</v>
      </c>
      <c r="U278" s="90">
        <f t="shared" si="110"/>
        <v>2</v>
      </c>
      <c r="V278" s="35">
        <v>43078</v>
      </c>
      <c r="W278" s="35">
        <v>43079</v>
      </c>
      <c r="X278" s="35">
        <v>43079</v>
      </c>
      <c r="Y278" s="90">
        <f t="shared" si="108"/>
        <v>1</v>
      </c>
      <c r="Z278" s="34"/>
      <c r="AA278" s="86" t="s">
        <v>110</v>
      </c>
      <c r="AB278" s="91" t="s">
        <v>5</v>
      </c>
      <c r="AC278" s="34"/>
      <c r="AD278" s="34"/>
      <c r="AE278" s="34"/>
      <c r="AF278" s="34"/>
      <c r="AG278" s="34"/>
      <c r="AH278" s="86" t="s">
        <v>142</v>
      </c>
      <c r="AI278" s="86" t="s">
        <v>142</v>
      </c>
      <c r="AJ278" s="115"/>
    </row>
    <row r="279" spans="1:36">
      <c r="A279" s="86">
        <v>276</v>
      </c>
      <c r="B279" s="86" t="s">
        <v>898</v>
      </c>
      <c r="C279" s="88" t="s">
        <v>17</v>
      </c>
      <c r="D279" s="34">
        <v>8108429</v>
      </c>
      <c r="E279" s="35">
        <v>43076</v>
      </c>
      <c r="F279" s="34" t="s">
        <v>903</v>
      </c>
      <c r="G279" s="34"/>
      <c r="H279" s="34">
        <v>2</v>
      </c>
      <c r="I279" s="34"/>
      <c r="J279" s="86" t="s">
        <v>93</v>
      </c>
      <c r="K279" s="98" t="s">
        <v>147</v>
      </c>
      <c r="L279" s="43">
        <v>43076</v>
      </c>
      <c r="M279" s="35">
        <v>43079</v>
      </c>
      <c r="N279" s="86">
        <f t="shared" si="100"/>
        <v>0</v>
      </c>
      <c r="O279" s="35">
        <v>43076</v>
      </c>
      <c r="P279" s="34">
        <v>13721</v>
      </c>
      <c r="Q279" s="86" t="s">
        <v>923</v>
      </c>
      <c r="R279" s="35">
        <v>43076</v>
      </c>
      <c r="S279" s="35">
        <v>43078</v>
      </c>
      <c r="T279" s="86">
        <f t="shared" si="109"/>
        <v>0</v>
      </c>
      <c r="U279" s="90">
        <f t="shared" si="110"/>
        <v>2</v>
      </c>
      <c r="V279" s="35">
        <v>43078</v>
      </c>
      <c r="W279" s="35">
        <v>43079</v>
      </c>
      <c r="X279" s="35">
        <v>43079</v>
      </c>
      <c r="Y279" s="90">
        <f t="shared" si="108"/>
        <v>1</v>
      </c>
      <c r="Z279" s="34"/>
      <c r="AA279" s="86" t="s">
        <v>110</v>
      </c>
      <c r="AB279" s="91" t="s">
        <v>5</v>
      </c>
      <c r="AC279" s="34"/>
      <c r="AD279" s="34"/>
      <c r="AE279" s="34"/>
      <c r="AF279" s="34"/>
      <c r="AG279" s="34"/>
      <c r="AH279" s="86" t="s">
        <v>142</v>
      </c>
      <c r="AI279" s="86" t="s">
        <v>142</v>
      </c>
      <c r="AJ279" s="115"/>
    </row>
    <row r="280" spans="1:36">
      <c r="A280" s="86">
        <v>277</v>
      </c>
      <c r="B280" s="86" t="s">
        <v>899</v>
      </c>
      <c r="C280" s="88" t="s">
        <v>17</v>
      </c>
      <c r="D280" s="34">
        <v>8108317</v>
      </c>
      <c r="E280" s="35">
        <v>43076</v>
      </c>
      <c r="F280" s="86" t="s">
        <v>910</v>
      </c>
      <c r="G280" s="34"/>
      <c r="H280" s="34">
        <v>1</v>
      </c>
      <c r="I280" s="34"/>
      <c r="J280" s="86" t="s">
        <v>93</v>
      </c>
      <c r="K280" s="98" t="s">
        <v>97</v>
      </c>
      <c r="L280" s="43">
        <v>43088</v>
      </c>
      <c r="M280" s="35">
        <v>43088</v>
      </c>
      <c r="N280" s="86">
        <f t="shared" si="100"/>
        <v>12</v>
      </c>
      <c r="O280" s="35">
        <v>43076</v>
      </c>
      <c r="P280" s="34">
        <v>13720</v>
      </c>
      <c r="Q280" s="86" t="s">
        <v>922</v>
      </c>
      <c r="R280" s="35">
        <v>43076</v>
      </c>
      <c r="S280" s="35">
        <v>43078</v>
      </c>
      <c r="T280" s="86">
        <f t="shared" si="109"/>
        <v>0</v>
      </c>
      <c r="U280" s="90">
        <f t="shared" si="110"/>
        <v>2</v>
      </c>
      <c r="V280" s="35">
        <v>43078</v>
      </c>
      <c r="W280" s="35">
        <v>43079</v>
      </c>
      <c r="X280" s="35">
        <v>43080</v>
      </c>
      <c r="Y280" s="90">
        <f t="shared" si="108"/>
        <v>2</v>
      </c>
      <c r="Z280" s="34"/>
      <c r="AA280" s="86" t="s">
        <v>110</v>
      </c>
      <c r="AB280" s="91" t="s">
        <v>5</v>
      </c>
      <c r="AC280" s="34"/>
      <c r="AD280" s="34"/>
      <c r="AE280" s="34"/>
      <c r="AF280" s="34"/>
      <c r="AG280" s="34"/>
      <c r="AH280" s="86" t="s">
        <v>142</v>
      </c>
      <c r="AI280" s="86" t="s">
        <v>142</v>
      </c>
      <c r="AJ280" s="115"/>
    </row>
    <row r="281" spans="1:36">
      <c r="A281" s="86">
        <v>278</v>
      </c>
      <c r="B281" s="86" t="s">
        <v>900</v>
      </c>
      <c r="C281" s="88" t="s">
        <v>17</v>
      </c>
      <c r="D281" s="34">
        <v>8108318</v>
      </c>
      <c r="E281" s="35">
        <v>43076</v>
      </c>
      <c r="F281" s="86" t="s">
        <v>909</v>
      </c>
      <c r="G281" s="34"/>
      <c r="H281" s="34">
        <v>1</v>
      </c>
      <c r="I281" s="34"/>
      <c r="J281" s="86" t="s">
        <v>93</v>
      </c>
      <c r="K281" s="98" t="s">
        <v>97</v>
      </c>
      <c r="L281" s="43">
        <v>43088</v>
      </c>
      <c r="M281" s="35">
        <v>43088</v>
      </c>
      <c r="N281" s="86">
        <f t="shared" si="100"/>
        <v>12</v>
      </c>
      <c r="O281" s="35">
        <v>43076</v>
      </c>
      <c r="P281" s="34">
        <v>13723</v>
      </c>
      <c r="Q281" s="86" t="s">
        <v>921</v>
      </c>
      <c r="R281" s="35">
        <v>43076</v>
      </c>
      <c r="S281" s="35">
        <v>43078</v>
      </c>
      <c r="T281" s="86">
        <f t="shared" si="109"/>
        <v>0</v>
      </c>
      <c r="U281" s="90">
        <f t="shared" si="110"/>
        <v>2</v>
      </c>
      <c r="V281" s="35">
        <v>43078</v>
      </c>
      <c r="W281" s="35">
        <v>43079</v>
      </c>
      <c r="X281" s="35">
        <v>43080</v>
      </c>
      <c r="Y281" s="90">
        <f t="shared" si="108"/>
        <v>2</v>
      </c>
      <c r="Z281" s="34"/>
      <c r="AA281" s="86" t="s">
        <v>110</v>
      </c>
      <c r="AB281" s="91" t="s">
        <v>5</v>
      </c>
      <c r="AC281" s="34"/>
      <c r="AD281" s="34"/>
      <c r="AE281" s="34"/>
      <c r="AF281" s="34"/>
      <c r="AG281" s="34"/>
      <c r="AH281" s="86" t="s">
        <v>142</v>
      </c>
      <c r="AI281" s="86" t="s">
        <v>142</v>
      </c>
      <c r="AJ281" s="115"/>
    </row>
    <row r="282" spans="1:36">
      <c r="A282" s="86">
        <v>279</v>
      </c>
      <c r="B282" s="86" t="s">
        <v>901</v>
      </c>
      <c r="C282" s="88" t="s">
        <v>17</v>
      </c>
      <c r="D282" s="34">
        <v>8108369</v>
      </c>
      <c r="E282" s="35">
        <v>43076</v>
      </c>
      <c r="F282" s="34" t="s">
        <v>905</v>
      </c>
      <c r="G282" s="34"/>
      <c r="H282" s="34">
        <v>4</v>
      </c>
      <c r="I282" s="34"/>
      <c r="J282" s="86" t="s">
        <v>93</v>
      </c>
      <c r="K282" s="98" t="s">
        <v>579</v>
      </c>
      <c r="L282" s="43">
        <v>43076</v>
      </c>
      <c r="M282" s="35"/>
      <c r="N282" s="86">
        <f t="shared" si="100"/>
        <v>0</v>
      </c>
      <c r="O282" s="35">
        <v>43076</v>
      </c>
      <c r="P282" s="34">
        <v>13719</v>
      </c>
      <c r="Q282" s="86" t="s">
        <v>924</v>
      </c>
      <c r="R282" s="35">
        <v>43076</v>
      </c>
      <c r="S282" s="35">
        <v>43078</v>
      </c>
      <c r="T282" s="86">
        <f t="shared" si="109"/>
        <v>0</v>
      </c>
      <c r="U282" s="90">
        <f t="shared" si="110"/>
        <v>2</v>
      </c>
      <c r="V282" s="35">
        <v>43078</v>
      </c>
      <c r="W282" s="35">
        <v>43079</v>
      </c>
      <c r="X282" s="35">
        <v>43079</v>
      </c>
      <c r="Y282" s="90">
        <f t="shared" si="108"/>
        <v>1</v>
      </c>
      <c r="Z282" s="34"/>
      <c r="AA282" s="86" t="s">
        <v>110</v>
      </c>
      <c r="AB282" s="91" t="s">
        <v>5</v>
      </c>
      <c r="AC282" s="34"/>
      <c r="AD282" s="34"/>
      <c r="AE282" s="34"/>
      <c r="AF282" s="34"/>
      <c r="AG282" s="34"/>
      <c r="AH282" s="86" t="s">
        <v>142</v>
      </c>
      <c r="AI282" s="86" t="s">
        <v>142</v>
      </c>
      <c r="AJ282" s="115"/>
    </row>
    <row r="283" spans="1:36" s="121" customFormat="1">
      <c r="A283" s="86">
        <v>280</v>
      </c>
      <c r="B283" s="86" t="s">
        <v>907</v>
      </c>
      <c r="C283" s="88" t="s">
        <v>17</v>
      </c>
      <c r="D283" s="86">
        <v>8108285</v>
      </c>
      <c r="E283" s="87">
        <v>43076</v>
      </c>
      <c r="F283" s="86" t="s">
        <v>908</v>
      </c>
      <c r="G283" s="86"/>
      <c r="H283" s="86">
        <v>12</v>
      </c>
      <c r="I283" s="86"/>
      <c r="J283" s="86" t="s">
        <v>93</v>
      </c>
      <c r="K283" s="98" t="s">
        <v>902</v>
      </c>
      <c r="L283" s="89">
        <v>43083</v>
      </c>
      <c r="M283" s="89">
        <v>43083</v>
      </c>
      <c r="N283" s="86">
        <f t="shared" si="100"/>
        <v>7</v>
      </c>
      <c r="O283" s="87">
        <v>43076</v>
      </c>
      <c r="P283" s="86">
        <v>13722</v>
      </c>
      <c r="Q283" s="86" t="s">
        <v>925</v>
      </c>
      <c r="R283" s="87">
        <v>43076</v>
      </c>
      <c r="S283" s="35">
        <v>43078</v>
      </c>
      <c r="T283" s="86">
        <f t="shared" ref="T283:T288" si="111">R283-O283</f>
        <v>0</v>
      </c>
      <c r="U283" s="90">
        <f t="shared" ref="U283:U288" si="112">S283-R283</f>
        <v>2</v>
      </c>
      <c r="V283" s="35">
        <v>43078</v>
      </c>
      <c r="W283" s="35">
        <v>43079</v>
      </c>
      <c r="X283" s="35">
        <v>43080</v>
      </c>
      <c r="Y283" s="90">
        <f t="shared" si="108"/>
        <v>2</v>
      </c>
      <c r="Z283" s="86"/>
      <c r="AA283" s="86" t="s">
        <v>110</v>
      </c>
      <c r="AB283" s="91" t="s">
        <v>5</v>
      </c>
      <c r="AC283" s="86"/>
      <c r="AD283" s="86"/>
      <c r="AE283" s="86"/>
      <c r="AF283" s="86"/>
      <c r="AG283" s="86"/>
      <c r="AH283" s="86" t="s">
        <v>142</v>
      </c>
      <c r="AI283" s="86" t="s">
        <v>142</v>
      </c>
      <c r="AJ283" s="119"/>
    </row>
    <row r="284" spans="1:36" s="121" customFormat="1">
      <c r="A284" s="86">
        <v>281</v>
      </c>
      <c r="B284" s="86" t="s">
        <v>913</v>
      </c>
      <c r="C284" s="88" t="s">
        <v>17</v>
      </c>
      <c r="D284" s="86">
        <v>8108337</v>
      </c>
      <c r="E284" s="87">
        <v>43078</v>
      </c>
      <c r="F284" s="86" t="s">
        <v>914</v>
      </c>
      <c r="G284" s="86"/>
      <c r="H284" s="86">
        <v>7</v>
      </c>
      <c r="I284" s="86"/>
      <c r="J284" s="86" t="s">
        <v>93</v>
      </c>
      <c r="K284" s="98" t="s">
        <v>902</v>
      </c>
      <c r="L284" s="89">
        <v>43083</v>
      </c>
      <c r="M284" s="89">
        <v>43083</v>
      </c>
      <c r="N284" s="86">
        <f t="shared" si="100"/>
        <v>5</v>
      </c>
      <c r="O284" s="87">
        <v>43076</v>
      </c>
      <c r="P284" s="86">
        <v>13764</v>
      </c>
      <c r="Q284" s="86" t="s">
        <v>927</v>
      </c>
      <c r="R284" s="87">
        <v>43078</v>
      </c>
      <c r="S284" s="87">
        <v>43079</v>
      </c>
      <c r="T284" s="86">
        <f t="shared" si="111"/>
        <v>2</v>
      </c>
      <c r="U284" s="90">
        <f t="shared" si="112"/>
        <v>1</v>
      </c>
      <c r="V284" s="87">
        <v>43079</v>
      </c>
      <c r="W284" s="87">
        <v>43080</v>
      </c>
      <c r="X284" s="87">
        <v>43081</v>
      </c>
      <c r="Y284" s="90">
        <f t="shared" si="108"/>
        <v>2</v>
      </c>
      <c r="Z284" s="86"/>
      <c r="AA284" s="86" t="s">
        <v>110</v>
      </c>
      <c r="AB284" s="91" t="s">
        <v>5</v>
      </c>
      <c r="AC284" s="86"/>
      <c r="AD284" s="86"/>
      <c r="AE284" s="86"/>
      <c r="AF284" s="86"/>
      <c r="AG284" s="86"/>
      <c r="AH284" s="86" t="s">
        <v>142</v>
      </c>
      <c r="AI284" s="86" t="s">
        <v>142</v>
      </c>
      <c r="AJ284" s="119"/>
    </row>
    <row r="285" spans="1:36" s="121" customFormat="1">
      <c r="A285" s="86">
        <v>282</v>
      </c>
      <c r="B285" s="86" t="s">
        <v>916</v>
      </c>
      <c r="C285" s="88" t="s">
        <v>17</v>
      </c>
      <c r="D285" s="86">
        <v>8108480</v>
      </c>
      <c r="E285" s="87">
        <v>43078</v>
      </c>
      <c r="F285" s="86" t="s">
        <v>915</v>
      </c>
      <c r="G285" s="86"/>
      <c r="H285" s="86">
        <v>4</v>
      </c>
      <c r="I285" s="86"/>
      <c r="J285" s="86" t="s">
        <v>93</v>
      </c>
      <c r="K285" s="98" t="s">
        <v>902</v>
      </c>
      <c r="L285" s="89">
        <v>43083</v>
      </c>
      <c r="M285" s="87">
        <v>43083</v>
      </c>
      <c r="N285" s="86">
        <f t="shared" si="100"/>
        <v>5</v>
      </c>
      <c r="O285" s="87">
        <v>43076</v>
      </c>
      <c r="P285" s="86">
        <v>13768</v>
      </c>
      <c r="Q285" s="86" t="s">
        <v>928</v>
      </c>
      <c r="R285" s="87">
        <v>43078</v>
      </c>
      <c r="S285" s="87">
        <v>43079</v>
      </c>
      <c r="T285" s="86">
        <f t="shared" si="111"/>
        <v>2</v>
      </c>
      <c r="U285" s="90">
        <f t="shared" si="112"/>
        <v>1</v>
      </c>
      <c r="V285" s="87">
        <v>43079</v>
      </c>
      <c r="W285" s="87">
        <v>43080</v>
      </c>
      <c r="X285" s="35">
        <v>43080</v>
      </c>
      <c r="Y285" s="90">
        <f t="shared" ref="Y285:Y288" si="113">X285-V285</f>
        <v>1</v>
      </c>
      <c r="Z285" s="86"/>
      <c r="AA285" s="86" t="s">
        <v>110</v>
      </c>
      <c r="AB285" s="91" t="s">
        <v>5</v>
      </c>
      <c r="AC285" s="86"/>
      <c r="AD285" s="86"/>
      <c r="AE285" s="86"/>
      <c r="AF285" s="86"/>
      <c r="AG285" s="86"/>
      <c r="AH285" s="86" t="s">
        <v>142</v>
      </c>
      <c r="AI285" s="86" t="s">
        <v>142</v>
      </c>
      <c r="AJ285" s="119"/>
    </row>
    <row r="286" spans="1:36" s="121" customFormat="1">
      <c r="A286" s="86">
        <v>283</v>
      </c>
      <c r="B286" s="86" t="s">
        <v>917</v>
      </c>
      <c r="C286" s="88" t="s">
        <v>17</v>
      </c>
      <c r="D286" s="86">
        <v>8108492</v>
      </c>
      <c r="E286" s="87">
        <v>43078</v>
      </c>
      <c r="F286" s="86" t="s">
        <v>919</v>
      </c>
      <c r="G286" s="86"/>
      <c r="H286" s="86">
        <v>4</v>
      </c>
      <c r="I286" s="86"/>
      <c r="J286" s="86" t="s">
        <v>93</v>
      </c>
      <c r="K286" s="98" t="s">
        <v>902</v>
      </c>
      <c r="L286" s="89">
        <v>43083</v>
      </c>
      <c r="M286" s="87">
        <v>43083</v>
      </c>
      <c r="N286" s="86">
        <f t="shared" si="100"/>
        <v>5</v>
      </c>
      <c r="O286" s="87">
        <v>43076</v>
      </c>
      <c r="P286" s="86">
        <v>13772</v>
      </c>
      <c r="Q286" s="86" t="s">
        <v>929</v>
      </c>
      <c r="R286" s="87">
        <v>43078</v>
      </c>
      <c r="S286" s="87">
        <v>43079</v>
      </c>
      <c r="T286" s="86">
        <f t="shared" si="111"/>
        <v>2</v>
      </c>
      <c r="U286" s="90">
        <f t="shared" si="112"/>
        <v>1</v>
      </c>
      <c r="V286" s="87">
        <v>43079</v>
      </c>
      <c r="W286" s="87">
        <v>43080</v>
      </c>
      <c r="X286" s="35">
        <v>43080</v>
      </c>
      <c r="Y286" s="90">
        <f t="shared" si="113"/>
        <v>1</v>
      </c>
      <c r="Z286" s="86"/>
      <c r="AA286" s="86" t="s">
        <v>110</v>
      </c>
      <c r="AB286" s="91" t="s">
        <v>5</v>
      </c>
      <c r="AC286" s="86"/>
      <c r="AD286" s="86"/>
      <c r="AE286" s="86"/>
      <c r="AF286" s="86"/>
      <c r="AG286" s="86"/>
      <c r="AH286" s="86" t="s">
        <v>142</v>
      </c>
      <c r="AI286" s="86" t="s">
        <v>142</v>
      </c>
      <c r="AJ286" s="119"/>
    </row>
    <row r="287" spans="1:36" s="121" customFormat="1">
      <c r="A287" s="86">
        <v>284</v>
      </c>
      <c r="B287" s="86" t="s">
        <v>918</v>
      </c>
      <c r="C287" s="88" t="s">
        <v>17</v>
      </c>
      <c r="D287" s="86">
        <v>8108459</v>
      </c>
      <c r="E287" s="87">
        <v>43078</v>
      </c>
      <c r="F287" s="86" t="s">
        <v>920</v>
      </c>
      <c r="G287" s="86"/>
      <c r="H287" s="86">
        <v>2</v>
      </c>
      <c r="I287" s="86"/>
      <c r="J287" s="86" t="s">
        <v>93</v>
      </c>
      <c r="K287" s="98" t="s">
        <v>276</v>
      </c>
      <c r="L287" s="89">
        <v>43084</v>
      </c>
      <c r="M287" s="87">
        <v>43084</v>
      </c>
      <c r="N287" s="86">
        <f t="shared" si="100"/>
        <v>6</v>
      </c>
      <c r="O287" s="87">
        <v>43076</v>
      </c>
      <c r="P287" s="86">
        <v>13806</v>
      </c>
      <c r="Q287" s="86" t="s">
        <v>941</v>
      </c>
      <c r="R287" s="87">
        <v>43079</v>
      </c>
      <c r="S287" s="87">
        <v>43080</v>
      </c>
      <c r="T287" s="86">
        <f t="shared" si="111"/>
        <v>3</v>
      </c>
      <c r="U287" s="90">
        <f t="shared" si="112"/>
        <v>1</v>
      </c>
      <c r="V287" s="87">
        <v>43080</v>
      </c>
      <c r="W287" s="87">
        <v>43081</v>
      </c>
      <c r="X287" s="87">
        <v>43081</v>
      </c>
      <c r="Y287" s="90">
        <f t="shared" si="113"/>
        <v>1</v>
      </c>
      <c r="Z287" s="86"/>
      <c r="AA287" s="86" t="s">
        <v>110</v>
      </c>
      <c r="AB287" s="91" t="s">
        <v>5</v>
      </c>
      <c r="AC287" s="86"/>
      <c r="AD287" s="86"/>
      <c r="AE287" s="86"/>
      <c r="AF287" s="86"/>
      <c r="AG287" s="86"/>
      <c r="AH287" s="86" t="s">
        <v>142</v>
      </c>
      <c r="AI287" s="86" t="s">
        <v>142</v>
      </c>
      <c r="AJ287" s="119"/>
    </row>
    <row r="288" spans="1:36" s="121" customFormat="1">
      <c r="A288" s="86">
        <v>285</v>
      </c>
      <c r="B288" s="86" t="s">
        <v>926</v>
      </c>
      <c r="C288" s="88" t="s">
        <v>17</v>
      </c>
      <c r="D288" s="86">
        <v>8108310</v>
      </c>
      <c r="E288" s="87">
        <v>43078</v>
      </c>
      <c r="F288" s="86" t="s">
        <v>934</v>
      </c>
      <c r="G288" s="86"/>
      <c r="H288" s="86">
        <v>8</v>
      </c>
      <c r="I288" s="86"/>
      <c r="J288" s="86" t="s">
        <v>93</v>
      </c>
      <c r="K288" s="98" t="s">
        <v>902</v>
      </c>
      <c r="L288" s="89">
        <v>43083</v>
      </c>
      <c r="M288" s="87">
        <v>43083</v>
      </c>
      <c r="N288" s="86">
        <f t="shared" si="100"/>
        <v>5</v>
      </c>
      <c r="O288" s="87">
        <v>43079</v>
      </c>
      <c r="P288" s="86">
        <v>13785</v>
      </c>
      <c r="Q288" s="86" t="s">
        <v>937</v>
      </c>
      <c r="R288" s="87">
        <v>43079</v>
      </c>
      <c r="S288" s="87">
        <v>43080</v>
      </c>
      <c r="T288" s="86">
        <f t="shared" si="111"/>
        <v>0</v>
      </c>
      <c r="U288" s="90">
        <f t="shared" si="112"/>
        <v>1</v>
      </c>
      <c r="V288" s="87">
        <v>43080</v>
      </c>
      <c r="W288" s="87">
        <v>43081</v>
      </c>
      <c r="X288" s="87">
        <v>43082</v>
      </c>
      <c r="Y288" s="90">
        <f t="shared" si="113"/>
        <v>2</v>
      </c>
      <c r="Z288" s="86"/>
      <c r="AA288" s="86" t="s">
        <v>110</v>
      </c>
      <c r="AB288" s="91" t="s">
        <v>5</v>
      </c>
      <c r="AC288" s="86"/>
      <c r="AD288" s="86"/>
      <c r="AE288" s="86"/>
      <c r="AF288" s="86"/>
      <c r="AG288" s="86"/>
      <c r="AH288" s="86" t="s">
        <v>142</v>
      </c>
      <c r="AI288" s="86" t="s">
        <v>142</v>
      </c>
      <c r="AJ288" s="119"/>
    </row>
    <row r="289" spans="1:36">
      <c r="A289" s="86">
        <v>286</v>
      </c>
      <c r="B289" s="86" t="s">
        <v>930</v>
      </c>
      <c r="C289" s="88" t="s">
        <v>17</v>
      </c>
      <c r="D289" s="34">
        <v>8108482</v>
      </c>
      <c r="E289" s="35">
        <v>43079</v>
      </c>
      <c r="F289" s="34" t="s">
        <v>936</v>
      </c>
      <c r="G289" s="34"/>
      <c r="H289" s="34">
        <v>6</v>
      </c>
      <c r="I289" s="34"/>
      <c r="J289" s="86" t="s">
        <v>93</v>
      </c>
      <c r="K289" s="98" t="s">
        <v>654</v>
      </c>
      <c r="L289" s="43">
        <v>43081</v>
      </c>
      <c r="M289" s="43">
        <v>43081</v>
      </c>
      <c r="N289" s="34">
        <f t="shared" si="100"/>
        <v>2</v>
      </c>
      <c r="O289" s="35">
        <v>43079</v>
      </c>
      <c r="P289" s="34">
        <v>13805</v>
      </c>
      <c r="Q289" s="86" t="s">
        <v>940</v>
      </c>
      <c r="R289" s="35">
        <v>43079</v>
      </c>
      <c r="S289" s="87">
        <v>43080</v>
      </c>
      <c r="T289" s="86">
        <f t="shared" ref="T289:T291" si="114">R289-O289</f>
        <v>0</v>
      </c>
      <c r="U289" s="90">
        <f t="shared" ref="U289:U291" si="115">S289-R289</f>
        <v>1</v>
      </c>
      <c r="V289" s="87">
        <v>43080</v>
      </c>
      <c r="W289" s="87">
        <v>43081</v>
      </c>
      <c r="X289" s="87">
        <v>43082</v>
      </c>
      <c r="Y289" s="90">
        <f t="shared" ref="Y289:Y291" si="116">X289-V289</f>
        <v>2</v>
      </c>
      <c r="Z289" s="86"/>
      <c r="AA289" s="86" t="s">
        <v>110</v>
      </c>
      <c r="AB289" s="91" t="s">
        <v>5</v>
      </c>
      <c r="AC289" s="34"/>
      <c r="AD289" s="34"/>
      <c r="AE289" s="34"/>
      <c r="AF289" s="34"/>
      <c r="AG289" s="34"/>
      <c r="AH289" s="86" t="s">
        <v>142</v>
      </c>
      <c r="AI289" s="86" t="s">
        <v>142</v>
      </c>
      <c r="AJ289" s="115"/>
    </row>
    <row r="290" spans="1:36">
      <c r="A290" s="86">
        <v>287</v>
      </c>
      <c r="B290" s="86" t="s">
        <v>931</v>
      </c>
      <c r="C290" s="88" t="s">
        <v>17</v>
      </c>
      <c r="D290" s="34">
        <v>8108497</v>
      </c>
      <c r="E290" s="35">
        <v>43079</v>
      </c>
      <c r="F290" s="86" t="s">
        <v>933</v>
      </c>
      <c r="G290" s="34"/>
      <c r="H290" s="34">
        <v>2</v>
      </c>
      <c r="I290" s="34"/>
      <c r="J290" s="86" t="s">
        <v>93</v>
      </c>
      <c r="K290" s="98" t="s">
        <v>902</v>
      </c>
      <c r="L290" s="43">
        <v>43083</v>
      </c>
      <c r="M290" s="87">
        <v>43083</v>
      </c>
      <c r="N290" s="34">
        <f t="shared" si="100"/>
        <v>4</v>
      </c>
      <c r="O290" s="87">
        <v>43079</v>
      </c>
      <c r="P290" s="34">
        <v>13804</v>
      </c>
      <c r="Q290" s="86" t="s">
        <v>939</v>
      </c>
      <c r="R290" s="35">
        <v>43079</v>
      </c>
      <c r="S290" s="87">
        <v>43080</v>
      </c>
      <c r="T290" s="86">
        <f t="shared" si="114"/>
        <v>0</v>
      </c>
      <c r="U290" s="90">
        <f t="shared" si="115"/>
        <v>1</v>
      </c>
      <c r="V290" s="87">
        <v>43080</v>
      </c>
      <c r="W290" s="87">
        <v>43081</v>
      </c>
      <c r="X290" s="87">
        <v>43081</v>
      </c>
      <c r="Y290" s="90">
        <f t="shared" si="116"/>
        <v>1</v>
      </c>
      <c r="Z290" s="86"/>
      <c r="AA290" s="86" t="s">
        <v>110</v>
      </c>
      <c r="AB290" s="91" t="s">
        <v>5</v>
      </c>
      <c r="AC290" s="34"/>
      <c r="AD290" s="34"/>
      <c r="AE290" s="34"/>
      <c r="AF290" s="34"/>
      <c r="AG290" s="34"/>
      <c r="AH290" s="86" t="s">
        <v>142</v>
      </c>
      <c r="AI290" s="86" t="s">
        <v>142</v>
      </c>
      <c r="AJ290" s="115"/>
    </row>
    <row r="291" spans="1:36">
      <c r="A291" s="86">
        <v>288</v>
      </c>
      <c r="B291" s="86" t="s">
        <v>932</v>
      </c>
      <c r="C291" s="88" t="s">
        <v>17</v>
      </c>
      <c r="D291" s="34">
        <v>8108498</v>
      </c>
      <c r="E291" s="35">
        <v>43079</v>
      </c>
      <c r="F291" s="86" t="s">
        <v>935</v>
      </c>
      <c r="G291" s="34"/>
      <c r="H291" s="34">
        <v>2</v>
      </c>
      <c r="I291" s="34"/>
      <c r="J291" s="86" t="s">
        <v>93</v>
      </c>
      <c r="K291" s="98" t="s">
        <v>902</v>
      </c>
      <c r="L291" s="43">
        <v>43083</v>
      </c>
      <c r="M291" s="87">
        <v>43083</v>
      </c>
      <c r="N291" s="34">
        <f t="shared" si="100"/>
        <v>4</v>
      </c>
      <c r="O291" s="87">
        <v>43079</v>
      </c>
      <c r="P291" s="34">
        <v>13803</v>
      </c>
      <c r="Q291" s="86" t="s">
        <v>938</v>
      </c>
      <c r="R291" s="35">
        <v>43079</v>
      </c>
      <c r="S291" s="87">
        <v>43080</v>
      </c>
      <c r="T291" s="86">
        <f t="shared" si="114"/>
        <v>0</v>
      </c>
      <c r="U291" s="90">
        <f t="shared" si="115"/>
        <v>1</v>
      </c>
      <c r="V291" s="87">
        <v>43080</v>
      </c>
      <c r="W291" s="87">
        <v>43081</v>
      </c>
      <c r="X291" s="87">
        <v>43081</v>
      </c>
      <c r="Y291" s="90">
        <f t="shared" si="116"/>
        <v>1</v>
      </c>
      <c r="Z291" s="86"/>
      <c r="AA291" s="86" t="s">
        <v>110</v>
      </c>
      <c r="AB291" s="91" t="s">
        <v>5</v>
      </c>
      <c r="AC291" s="34"/>
      <c r="AD291" s="34"/>
      <c r="AE291" s="34"/>
      <c r="AF291" s="34"/>
      <c r="AG291" s="34"/>
      <c r="AH291" s="86" t="s">
        <v>142</v>
      </c>
      <c r="AI291" s="86" t="s">
        <v>142</v>
      </c>
      <c r="AJ291" s="115"/>
    </row>
    <row r="292" spans="1:36" s="121" customFormat="1">
      <c r="A292" s="86">
        <v>289</v>
      </c>
      <c r="B292" s="86" t="s">
        <v>946</v>
      </c>
      <c r="C292" s="88" t="s">
        <v>17</v>
      </c>
      <c r="D292" s="86">
        <v>8108502</v>
      </c>
      <c r="E292" s="87">
        <v>43080</v>
      </c>
      <c r="F292" s="86" t="s">
        <v>942</v>
      </c>
      <c r="G292" s="86"/>
      <c r="H292" s="86">
        <v>11</v>
      </c>
      <c r="I292" s="86"/>
      <c r="J292" s="86" t="s">
        <v>93</v>
      </c>
      <c r="K292" s="98" t="s">
        <v>902</v>
      </c>
      <c r="L292" s="89">
        <v>43083</v>
      </c>
      <c r="M292" s="87">
        <v>43083</v>
      </c>
      <c r="N292" s="86">
        <f t="shared" si="100"/>
        <v>3</v>
      </c>
      <c r="O292" s="87">
        <v>43079</v>
      </c>
      <c r="P292" s="86">
        <v>13835</v>
      </c>
      <c r="Q292" s="86" t="s">
        <v>959</v>
      </c>
      <c r="R292" s="87">
        <v>43080</v>
      </c>
      <c r="S292" s="87">
        <v>43081</v>
      </c>
      <c r="T292" s="86">
        <f t="shared" ref="T292:T296" si="117">R292-O292</f>
        <v>1</v>
      </c>
      <c r="U292" s="90">
        <f t="shared" ref="U292:U296" si="118">S292-R292</f>
        <v>1</v>
      </c>
      <c r="V292" s="87">
        <v>43081</v>
      </c>
      <c r="W292" s="87">
        <v>43082</v>
      </c>
      <c r="X292" s="87">
        <v>43082</v>
      </c>
      <c r="Y292" s="90">
        <f t="shared" ref="Y292:Y296" si="119">X292-V292</f>
        <v>1</v>
      </c>
      <c r="Z292" s="86"/>
      <c r="AA292" s="86" t="s">
        <v>110</v>
      </c>
      <c r="AB292" s="91" t="s">
        <v>5</v>
      </c>
      <c r="AC292" s="86"/>
      <c r="AD292" s="86"/>
      <c r="AE292" s="86"/>
      <c r="AF292" s="86"/>
      <c r="AG292" s="86"/>
      <c r="AH292" s="86" t="s">
        <v>142</v>
      </c>
      <c r="AI292" s="86" t="s">
        <v>142</v>
      </c>
      <c r="AJ292" s="119"/>
    </row>
    <row r="293" spans="1:36" s="121" customFormat="1">
      <c r="A293" s="86">
        <v>290</v>
      </c>
      <c r="B293" s="86" t="s">
        <v>947</v>
      </c>
      <c r="C293" s="88" t="s">
        <v>17</v>
      </c>
      <c r="D293" s="86">
        <v>8108501</v>
      </c>
      <c r="E293" s="87">
        <v>43080</v>
      </c>
      <c r="F293" s="86" t="s">
        <v>943</v>
      </c>
      <c r="G293" s="86"/>
      <c r="H293" s="86">
        <v>11</v>
      </c>
      <c r="I293" s="86"/>
      <c r="J293" s="86" t="s">
        <v>93</v>
      </c>
      <c r="K293" s="98" t="s">
        <v>902</v>
      </c>
      <c r="L293" s="89">
        <v>43083</v>
      </c>
      <c r="M293" s="87">
        <v>43083</v>
      </c>
      <c r="N293" s="86">
        <f t="shared" si="100"/>
        <v>3</v>
      </c>
      <c r="O293" s="87">
        <v>43079</v>
      </c>
      <c r="P293" s="86">
        <v>13832</v>
      </c>
      <c r="Q293" s="86" t="s">
        <v>958</v>
      </c>
      <c r="R293" s="87">
        <v>43080</v>
      </c>
      <c r="S293" s="87">
        <v>43081</v>
      </c>
      <c r="T293" s="86">
        <f t="shared" si="117"/>
        <v>1</v>
      </c>
      <c r="U293" s="90">
        <f t="shared" si="118"/>
        <v>1</v>
      </c>
      <c r="V293" s="87">
        <v>43081</v>
      </c>
      <c r="W293" s="87">
        <v>43082</v>
      </c>
      <c r="X293" s="87">
        <v>43082</v>
      </c>
      <c r="Y293" s="90">
        <f t="shared" si="119"/>
        <v>1</v>
      </c>
      <c r="Z293" s="86"/>
      <c r="AA293" s="86" t="s">
        <v>110</v>
      </c>
      <c r="AB293" s="91" t="s">
        <v>5</v>
      </c>
      <c r="AC293" s="86"/>
      <c r="AD293" s="86"/>
      <c r="AE293" s="86"/>
      <c r="AF293" s="86"/>
      <c r="AG293" s="86"/>
      <c r="AH293" s="86" t="s">
        <v>142</v>
      </c>
      <c r="AI293" s="86" t="s">
        <v>142</v>
      </c>
      <c r="AJ293" s="119"/>
    </row>
    <row r="294" spans="1:36" s="121" customFormat="1">
      <c r="A294" s="86">
        <v>291</v>
      </c>
      <c r="B294" s="86" t="s">
        <v>948</v>
      </c>
      <c r="C294" s="88" t="s">
        <v>17</v>
      </c>
      <c r="D294" s="86">
        <v>8108496</v>
      </c>
      <c r="E294" s="87">
        <v>43080</v>
      </c>
      <c r="F294" s="86" t="s">
        <v>944</v>
      </c>
      <c r="G294" s="86"/>
      <c r="H294" s="86">
        <v>4</v>
      </c>
      <c r="I294" s="86"/>
      <c r="J294" s="86" t="s">
        <v>93</v>
      </c>
      <c r="K294" s="98" t="s">
        <v>902</v>
      </c>
      <c r="L294" s="89">
        <v>43083</v>
      </c>
      <c r="M294" s="87">
        <v>43083</v>
      </c>
      <c r="N294" s="86">
        <f t="shared" si="100"/>
        <v>3</v>
      </c>
      <c r="O294" s="87">
        <v>43079</v>
      </c>
      <c r="P294" s="86">
        <v>13829</v>
      </c>
      <c r="Q294" s="86" t="s">
        <v>957</v>
      </c>
      <c r="R294" s="87">
        <v>43080</v>
      </c>
      <c r="S294" s="87">
        <v>43081</v>
      </c>
      <c r="T294" s="86">
        <f t="shared" si="117"/>
        <v>1</v>
      </c>
      <c r="U294" s="90">
        <f t="shared" si="118"/>
        <v>1</v>
      </c>
      <c r="V294" s="87">
        <v>43081</v>
      </c>
      <c r="W294" s="87">
        <v>43082</v>
      </c>
      <c r="X294" s="87">
        <v>43082</v>
      </c>
      <c r="Y294" s="90">
        <f t="shared" si="119"/>
        <v>1</v>
      </c>
      <c r="Z294" s="86"/>
      <c r="AA294" s="86" t="s">
        <v>110</v>
      </c>
      <c r="AB294" s="91" t="s">
        <v>5</v>
      </c>
      <c r="AC294" s="86"/>
      <c r="AD294" s="86"/>
      <c r="AE294" s="86"/>
      <c r="AF294" s="86"/>
      <c r="AG294" s="86"/>
      <c r="AH294" s="86" t="s">
        <v>142</v>
      </c>
      <c r="AI294" s="86" t="s">
        <v>142</v>
      </c>
      <c r="AJ294" s="119"/>
    </row>
    <row r="295" spans="1:36" s="121" customFormat="1">
      <c r="A295" s="86">
        <v>292</v>
      </c>
      <c r="B295" s="86" t="s">
        <v>949</v>
      </c>
      <c r="C295" s="88" t="s">
        <v>17</v>
      </c>
      <c r="D295" s="86">
        <v>8108495</v>
      </c>
      <c r="E295" s="87">
        <v>43080</v>
      </c>
      <c r="F295" s="86" t="s">
        <v>945</v>
      </c>
      <c r="G295" s="86"/>
      <c r="H295" s="86">
        <v>4</v>
      </c>
      <c r="I295" s="86"/>
      <c r="J295" s="86" t="s">
        <v>93</v>
      </c>
      <c r="K295" s="98" t="s">
        <v>902</v>
      </c>
      <c r="L295" s="89">
        <v>43083</v>
      </c>
      <c r="M295" s="87">
        <v>43083</v>
      </c>
      <c r="N295" s="86">
        <f t="shared" si="100"/>
        <v>3</v>
      </c>
      <c r="O295" s="87">
        <v>43079</v>
      </c>
      <c r="P295" s="86">
        <v>13828</v>
      </c>
      <c r="Q295" s="86" t="s">
        <v>957</v>
      </c>
      <c r="R295" s="87">
        <v>43080</v>
      </c>
      <c r="S295" s="87">
        <v>43081</v>
      </c>
      <c r="T295" s="86">
        <f t="shared" si="117"/>
        <v>1</v>
      </c>
      <c r="U295" s="90">
        <f t="shared" si="118"/>
        <v>1</v>
      </c>
      <c r="V295" s="87">
        <v>43081</v>
      </c>
      <c r="W295" s="87">
        <v>43082</v>
      </c>
      <c r="X295" s="87">
        <v>43082</v>
      </c>
      <c r="Y295" s="90">
        <f t="shared" si="119"/>
        <v>1</v>
      </c>
      <c r="Z295" s="86"/>
      <c r="AA295" s="86" t="s">
        <v>110</v>
      </c>
      <c r="AB295" s="91" t="s">
        <v>5</v>
      </c>
      <c r="AC295" s="86"/>
      <c r="AD295" s="86"/>
      <c r="AE295" s="86"/>
      <c r="AF295" s="86"/>
      <c r="AG295" s="86"/>
      <c r="AH295" s="86" t="s">
        <v>142</v>
      </c>
      <c r="AI295" s="86" t="s">
        <v>142</v>
      </c>
      <c r="AJ295" s="119"/>
    </row>
    <row r="296" spans="1:36" s="121" customFormat="1">
      <c r="A296" s="86">
        <v>293</v>
      </c>
      <c r="B296" s="86" t="s">
        <v>950</v>
      </c>
      <c r="C296" s="88" t="s">
        <v>17</v>
      </c>
      <c r="D296" s="86">
        <v>8108500</v>
      </c>
      <c r="E296" s="87">
        <v>43080</v>
      </c>
      <c r="F296" s="86" t="s">
        <v>951</v>
      </c>
      <c r="G296" s="86"/>
      <c r="H296" s="86">
        <v>4</v>
      </c>
      <c r="I296" s="86"/>
      <c r="J296" s="86" t="s">
        <v>93</v>
      </c>
      <c r="K296" s="98" t="s">
        <v>97</v>
      </c>
      <c r="L296" s="89">
        <v>43088</v>
      </c>
      <c r="M296" s="87">
        <v>43088</v>
      </c>
      <c r="N296" s="86">
        <f t="shared" si="100"/>
        <v>8</v>
      </c>
      <c r="O296" s="87">
        <v>43080</v>
      </c>
      <c r="P296" s="86">
        <v>13827</v>
      </c>
      <c r="Q296" s="86" t="s">
        <v>956</v>
      </c>
      <c r="R296" s="87">
        <v>43080</v>
      </c>
      <c r="S296" s="87">
        <v>43081</v>
      </c>
      <c r="T296" s="86">
        <f t="shared" si="117"/>
        <v>0</v>
      </c>
      <c r="U296" s="90">
        <f t="shared" si="118"/>
        <v>1</v>
      </c>
      <c r="V296" s="87">
        <v>43081</v>
      </c>
      <c r="W296" s="87">
        <v>43082</v>
      </c>
      <c r="X296" s="87">
        <v>43082</v>
      </c>
      <c r="Y296" s="90">
        <f t="shared" si="119"/>
        <v>1</v>
      </c>
      <c r="Z296" s="86"/>
      <c r="AA296" s="86" t="s">
        <v>110</v>
      </c>
      <c r="AB296" s="91" t="s">
        <v>5</v>
      </c>
      <c r="AC296" s="86"/>
      <c r="AD296" s="86"/>
      <c r="AE296" s="86"/>
      <c r="AF296" s="86"/>
      <c r="AG296" s="86"/>
      <c r="AH296" s="86" t="s">
        <v>142</v>
      </c>
      <c r="AI296" s="86" t="s">
        <v>142</v>
      </c>
      <c r="AJ296" s="119"/>
    </row>
    <row r="297" spans="1:36" s="121" customFormat="1">
      <c r="A297" s="86">
        <v>294</v>
      </c>
      <c r="B297" s="86" t="s">
        <v>952</v>
      </c>
      <c r="C297" s="88" t="s">
        <v>17</v>
      </c>
      <c r="D297" s="86">
        <v>8108493</v>
      </c>
      <c r="E297" s="87">
        <v>43081</v>
      </c>
      <c r="F297" s="86" t="s">
        <v>954</v>
      </c>
      <c r="G297" s="86"/>
      <c r="H297" s="86">
        <v>4</v>
      </c>
      <c r="I297" s="86"/>
      <c r="J297" s="86" t="s">
        <v>93</v>
      </c>
      <c r="K297" s="98" t="s">
        <v>97</v>
      </c>
      <c r="L297" s="89">
        <v>43088</v>
      </c>
      <c r="M297" s="87">
        <v>43088</v>
      </c>
      <c r="N297" s="86">
        <f t="shared" si="100"/>
        <v>7</v>
      </c>
      <c r="O297" s="87">
        <v>43080</v>
      </c>
      <c r="P297" s="86">
        <v>13886</v>
      </c>
      <c r="Q297" s="86" t="s">
        <v>970</v>
      </c>
      <c r="R297" s="87">
        <v>43081</v>
      </c>
      <c r="S297" s="87">
        <v>43082</v>
      </c>
      <c r="T297" s="86">
        <f t="shared" ref="T297:T298" si="120">R297-O297</f>
        <v>1</v>
      </c>
      <c r="U297" s="90">
        <f t="shared" ref="U297:U298" si="121">S297-R297</f>
        <v>1</v>
      </c>
      <c r="V297" s="87">
        <v>43082</v>
      </c>
      <c r="W297" s="87">
        <v>43085</v>
      </c>
      <c r="X297" s="87">
        <v>43085</v>
      </c>
      <c r="Y297" s="90">
        <f t="shared" ref="Y297:Y300" si="122">X297-V297</f>
        <v>3</v>
      </c>
      <c r="Z297" s="86"/>
      <c r="AA297" s="86" t="s">
        <v>110</v>
      </c>
      <c r="AB297" s="91" t="s">
        <v>5</v>
      </c>
      <c r="AC297" s="86"/>
      <c r="AD297" s="86"/>
      <c r="AE297" s="86"/>
      <c r="AF297" s="86"/>
      <c r="AG297" s="86"/>
      <c r="AH297" s="86" t="s">
        <v>142</v>
      </c>
      <c r="AI297" s="86" t="s">
        <v>142</v>
      </c>
      <c r="AJ297" s="119"/>
    </row>
    <row r="298" spans="1:36" s="121" customFormat="1">
      <c r="A298" s="86">
        <v>295</v>
      </c>
      <c r="B298" s="86" t="s">
        <v>953</v>
      </c>
      <c r="C298" s="88" t="s">
        <v>17</v>
      </c>
      <c r="D298" s="86">
        <v>8108499</v>
      </c>
      <c r="E298" s="87">
        <v>43081</v>
      </c>
      <c r="F298" s="86" t="s">
        <v>955</v>
      </c>
      <c r="G298" s="86"/>
      <c r="H298" s="86">
        <v>4</v>
      </c>
      <c r="I298" s="86"/>
      <c r="J298" s="86" t="s">
        <v>93</v>
      </c>
      <c r="K298" s="98" t="s">
        <v>97</v>
      </c>
      <c r="L298" s="89">
        <v>43088</v>
      </c>
      <c r="M298" s="87">
        <v>43088</v>
      </c>
      <c r="N298" s="86">
        <f t="shared" si="100"/>
        <v>7</v>
      </c>
      <c r="O298" s="87">
        <v>43080</v>
      </c>
      <c r="P298" s="86">
        <v>13887</v>
      </c>
      <c r="Q298" s="86" t="s">
        <v>971</v>
      </c>
      <c r="R298" s="87">
        <v>43081</v>
      </c>
      <c r="S298" s="87">
        <v>43082</v>
      </c>
      <c r="T298" s="86">
        <f t="shared" si="120"/>
        <v>1</v>
      </c>
      <c r="U298" s="90">
        <f t="shared" si="121"/>
        <v>1</v>
      </c>
      <c r="V298" s="87">
        <v>43082</v>
      </c>
      <c r="W298" s="87">
        <v>43085</v>
      </c>
      <c r="X298" s="87">
        <v>43085</v>
      </c>
      <c r="Y298" s="90">
        <f t="shared" si="122"/>
        <v>3</v>
      </c>
      <c r="Z298" s="86"/>
      <c r="AA298" s="86" t="s">
        <v>110</v>
      </c>
      <c r="AB298" s="91" t="s">
        <v>5</v>
      </c>
      <c r="AC298" s="86"/>
      <c r="AD298" s="86"/>
      <c r="AE298" s="86"/>
      <c r="AF298" s="86"/>
      <c r="AG298" s="86"/>
      <c r="AH298" s="86" t="s">
        <v>142</v>
      </c>
      <c r="AI298" s="86" t="s">
        <v>142</v>
      </c>
      <c r="AJ298" s="119"/>
    </row>
    <row r="299" spans="1:36" s="121" customFormat="1">
      <c r="A299" s="86">
        <v>296</v>
      </c>
      <c r="B299" s="86" t="s">
        <v>960</v>
      </c>
      <c r="C299" s="88" t="s">
        <v>17</v>
      </c>
      <c r="D299" s="86">
        <v>8108316</v>
      </c>
      <c r="E299" s="87">
        <v>43081</v>
      </c>
      <c r="F299" s="86" t="s">
        <v>962</v>
      </c>
      <c r="G299" s="86"/>
      <c r="H299" s="86">
        <v>2</v>
      </c>
      <c r="I299" s="86"/>
      <c r="J299" s="86" t="s">
        <v>93</v>
      </c>
      <c r="K299" s="98" t="s">
        <v>97</v>
      </c>
      <c r="L299" s="89">
        <v>43088</v>
      </c>
      <c r="M299" s="87">
        <v>43088</v>
      </c>
      <c r="N299" s="86">
        <f t="shared" si="100"/>
        <v>7</v>
      </c>
      <c r="O299" s="87">
        <v>43081</v>
      </c>
      <c r="P299" s="86">
        <v>13898</v>
      </c>
      <c r="Q299" s="86" t="s">
        <v>975</v>
      </c>
      <c r="R299" s="87">
        <v>43081</v>
      </c>
      <c r="S299" s="87">
        <v>43082</v>
      </c>
      <c r="T299" s="86">
        <f t="shared" ref="T299:T300" si="123">R299-O299</f>
        <v>0</v>
      </c>
      <c r="U299" s="90">
        <f t="shared" ref="U299:U300" si="124">S299-R299</f>
        <v>1</v>
      </c>
      <c r="V299" s="87">
        <v>43082</v>
      </c>
      <c r="W299" s="87">
        <v>43085</v>
      </c>
      <c r="X299" s="87">
        <v>43085</v>
      </c>
      <c r="Y299" s="90">
        <f t="shared" si="122"/>
        <v>3</v>
      </c>
      <c r="Z299" s="86"/>
      <c r="AA299" s="86" t="s">
        <v>110</v>
      </c>
      <c r="AB299" s="91" t="s">
        <v>5</v>
      </c>
      <c r="AC299" s="86"/>
      <c r="AD299" s="86"/>
      <c r="AE299" s="86"/>
      <c r="AF299" s="86"/>
      <c r="AG299" s="86"/>
      <c r="AH299" s="86" t="s">
        <v>142</v>
      </c>
      <c r="AI299" s="86" t="s">
        <v>142</v>
      </c>
      <c r="AJ299" s="119"/>
    </row>
    <row r="300" spans="1:36" s="121" customFormat="1">
      <c r="A300" s="86">
        <v>297</v>
      </c>
      <c r="B300" s="86" t="s">
        <v>961</v>
      </c>
      <c r="C300" s="88" t="s">
        <v>17</v>
      </c>
      <c r="D300" s="86">
        <v>8108494</v>
      </c>
      <c r="E300" s="87">
        <v>43081</v>
      </c>
      <c r="F300" s="86" t="s">
        <v>963</v>
      </c>
      <c r="G300" s="86"/>
      <c r="H300" s="86">
        <v>4</v>
      </c>
      <c r="I300" s="86"/>
      <c r="J300" s="86" t="s">
        <v>93</v>
      </c>
      <c r="K300" s="98" t="s">
        <v>97</v>
      </c>
      <c r="L300" s="89">
        <v>43088</v>
      </c>
      <c r="M300" s="87">
        <v>43088</v>
      </c>
      <c r="N300" s="86">
        <f t="shared" si="100"/>
        <v>7</v>
      </c>
      <c r="O300" s="87">
        <v>43081</v>
      </c>
      <c r="P300" s="86">
        <v>13899</v>
      </c>
      <c r="Q300" s="86" t="s">
        <v>972</v>
      </c>
      <c r="R300" s="87">
        <v>43081</v>
      </c>
      <c r="S300" s="87">
        <v>43082</v>
      </c>
      <c r="T300" s="86">
        <f t="shared" si="123"/>
        <v>0</v>
      </c>
      <c r="U300" s="90">
        <f t="shared" si="124"/>
        <v>1</v>
      </c>
      <c r="V300" s="87">
        <v>43082</v>
      </c>
      <c r="W300" s="87">
        <v>43085</v>
      </c>
      <c r="X300" s="87">
        <v>43085</v>
      </c>
      <c r="Y300" s="90">
        <f t="shared" si="122"/>
        <v>3</v>
      </c>
      <c r="Z300" s="86"/>
      <c r="AA300" s="86" t="s">
        <v>110</v>
      </c>
      <c r="AB300" s="91" t="s">
        <v>5</v>
      </c>
      <c r="AC300" s="86"/>
      <c r="AD300" s="86"/>
      <c r="AE300" s="86"/>
      <c r="AF300" s="86"/>
      <c r="AG300" s="86"/>
      <c r="AH300" s="86" t="s">
        <v>142</v>
      </c>
      <c r="AI300" s="86" t="s">
        <v>142</v>
      </c>
      <c r="AJ300" s="119"/>
    </row>
    <row r="301" spans="1:36" s="121" customFormat="1">
      <c r="A301" s="86">
        <v>298</v>
      </c>
      <c r="B301" s="86" t="s">
        <v>964</v>
      </c>
      <c r="C301" s="88" t="s">
        <v>17</v>
      </c>
      <c r="D301" s="86">
        <v>8108463</v>
      </c>
      <c r="E301" s="87">
        <v>43081</v>
      </c>
      <c r="F301" s="32" t="s">
        <v>969</v>
      </c>
      <c r="G301" s="86"/>
      <c r="H301" s="86">
        <v>1</v>
      </c>
      <c r="I301" s="86"/>
      <c r="J301" s="86" t="s">
        <v>93</v>
      </c>
      <c r="K301" s="98" t="s">
        <v>299</v>
      </c>
      <c r="L301" s="89">
        <v>43090</v>
      </c>
      <c r="M301" s="87">
        <v>43081</v>
      </c>
      <c r="N301" s="86">
        <f t="shared" si="100"/>
        <v>9</v>
      </c>
      <c r="O301" s="87">
        <v>43081</v>
      </c>
      <c r="P301" s="86">
        <v>13925</v>
      </c>
      <c r="Q301" s="86" t="s">
        <v>979</v>
      </c>
      <c r="R301" s="87">
        <v>43082</v>
      </c>
      <c r="S301" s="87">
        <v>43083</v>
      </c>
      <c r="T301" s="86">
        <f t="shared" ref="T301:T305" si="125">R301-O301</f>
        <v>1</v>
      </c>
      <c r="U301" s="90">
        <f t="shared" ref="U301:U305" si="126">S301-R301</f>
        <v>1</v>
      </c>
      <c r="V301" s="87">
        <v>43083</v>
      </c>
      <c r="W301" s="87">
        <v>43085</v>
      </c>
      <c r="X301" s="87">
        <v>43085</v>
      </c>
      <c r="Y301" s="90">
        <f t="shared" ref="Y301:Y304" si="127">X301-V301</f>
        <v>2</v>
      </c>
      <c r="Z301" s="86"/>
      <c r="AA301" s="86" t="s">
        <v>110</v>
      </c>
      <c r="AB301" s="91" t="s">
        <v>5</v>
      </c>
      <c r="AC301" s="86"/>
      <c r="AD301" s="86"/>
      <c r="AE301" s="86"/>
      <c r="AF301" s="86"/>
      <c r="AG301" s="86"/>
      <c r="AH301" s="86" t="s">
        <v>142</v>
      </c>
      <c r="AI301" s="86" t="s">
        <v>142</v>
      </c>
      <c r="AJ301" s="119"/>
    </row>
    <row r="302" spans="1:36" s="121" customFormat="1">
      <c r="A302" s="86">
        <v>299</v>
      </c>
      <c r="B302" s="86" t="s">
        <v>965</v>
      </c>
      <c r="C302" s="88" t="s">
        <v>17</v>
      </c>
      <c r="D302" s="86">
        <v>8108519</v>
      </c>
      <c r="E302" s="87">
        <v>43081</v>
      </c>
      <c r="F302" s="86" t="s">
        <v>967</v>
      </c>
      <c r="G302" s="86"/>
      <c r="H302" s="86">
        <v>4</v>
      </c>
      <c r="I302" s="86"/>
      <c r="J302" s="86" t="s">
        <v>93</v>
      </c>
      <c r="K302" s="98" t="s">
        <v>97</v>
      </c>
      <c r="L302" s="89">
        <v>43088</v>
      </c>
      <c r="M302" s="87">
        <v>43088</v>
      </c>
      <c r="N302" s="86">
        <f t="shared" si="100"/>
        <v>7</v>
      </c>
      <c r="O302" s="87">
        <v>43081</v>
      </c>
      <c r="P302" s="86">
        <v>13901</v>
      </c>
      <c r="Q302" s="86" t="s">
        <v>974</v>
      </c>
      <c r="R302" s="87">
        <v>43081</v>
      </c>
      <c r="S302" s="87">
        <v>43082</v>
      </c>
      <c r="T302" s="86">
        <f t="shared" si="125"/>
        <v>0</v>
      </c>
      <c r="U302" s="90">
        <f t="shared" si="126"/>
        <v>1</v>
      </c>
      <c r="V302" s="87">
        <v>43082</v>
      </c>
      <c r="W302" s="87">
        <v>43085</v>
      </c>
      <c r="X302" s="87">
        <v>43085</v>
      </c>
      <c r="Y302" s="90">
        <f t="shared" si="127"/>
        <v>3</v>
      </c>
      <c r="Z302" s="86"/>
      <c r="AA302" s="86" t="s">
        <v>110</v>
      </c>
      <c r="AB302" s="91" t="s">
        <v>5</v>
      </c>
      <c r="AC302" s="86"/>
      <c r="AD302" s="86"/>
      <c r="AE302" s="86"/>
      <c r="AF302" s="86"/>
      <c r="AG302" s="86"/>
      <c r="AH302" s="86" t="s">
        <v>142</v>
      </c>
      <c r="AI302" s="86" t="s">
        <v>142</v>
      </c>
      <c r="AJ302" s="119"/>
    </row>
    <row r="303" spans="1:36" s="121" customFormat="1">
      <c r="A303" s="86">
        <v>300</v>
      </c>
      <c r="B303" s="86" t="s">
        <v>966</v>
      </c>
      <c r="C303" s="88" t="s">
        <v>17</v>
      </c>
      <c r="D303" s="86">
        <v>8108512</v>
      </c>
      <c r="E303" s="87">
        <v>43081</v>
      </c>
      <c r="F303" s="86" t="s">
        <v>968</v>
      </c>
      <c r="G303" s="86"/>
      <c r="H303" s="86">
        <v>2</v>
      </c>
      <c r="I303" s="86"/>
      <c r="J303" s="86" t="s">
        <v>93</v>
      </c>
      <c r="K303" s="98" t="s">
        <v>97</v>
      </c>
      <c r="L303" s="89">
        <v>43088</v>
      </c>
      <c r="M303" s="87">
        <v>43088</v>
      </c>
      <c r="N303" s="86">
        <f t="shared" si="100"/>
        <v>7</v>
      </c>
      <c r="O303" s="87">
        <v>43081</v>
      </c>
      <c r="P303" s="86">
        <v>13900</v>
      </c>
      <c r="Q303" s="86" t="s">
        <v>973</v>
      </c>
      <c r="R303" s="87">
        <v>43081</v>
      </c>
      <c r="S303" s="87">
        <v>43082</v>
      </c>
      <c r="T303" s="86">
        <f t="shared" si="125"/>
        <v>0</v>
      </c>
      <c r="U303" s="90">
        <f t="shared" si="126"/>
        <v>1</v>
      </c>
      <c r="V303" s="87">
        <v>43082</v>
      </c>
      <c r="W303" s="87">
        <v>43085</v>
      </c>
      <c r="X303" s="87">
        <v>43085</v>
      </c>
      <c r="Y303" s="90">
        <f t="shared" si="127"/>
        <v>3</v>
      </c>
      <c r="Z303" s="86"/>
      <c r="AA303" s="86" t="s">
        <v>110</v>
      </c>
      <c r="AB303" s="91" t="s">
        <v>5</v>
      </c>
      <c r="AC303" s="86"/>
      <c r="AD303" s="86"/>
      <c r="AE303" s="86"/>
      <c r="AF303" s="86"/>
      <c r="AG303" s="86"/>
      <c r="AH303" s="86" t="s">
        <v>142</v>
      </c>
      <c r="AI303" s="86" t="s">
        <v>142</v>
      </c>
      <c r="AJ303" s="119"/>
    </row>
    <row r="304" spans="1:36" s="121" customFormat="1">
      <c r="A304" s="86">
        <v>301</v>
      </c>
      <c r="B304" s="86" t="s">
        <v>977</v>
      </c>
      <c r="C304" s="88" t="s">
        <v>17</v>
      </c>
      <c r="D304" s="86">
        <v>8108531</v>
      </c>
      <c r="E304" s="87">
        <v>43082</v>
      </c>
      <c r="F304" s="86" t="s">
        <v>976</v>
      </c>
      <c r="G304" s="86"/>
      <c r="H304" s="86">
        <v>1</v>
      </c>
      <c r="I304" s="86"/>
      <c r="J304" s="86" t="s">
        <v>93</v>
      </c>
      <c r="K304" s="98" t="s">
        <v>299</v>
      </c>
      <c r="L304" s="89">
        <v>43090</v>
      </c>
      <c r="M304" s="87">
        <v>43090</v>
      </c>
      <c r="N304" s="86">
        <f t="shared" si="100"/>
        <v>8</v>
      </c>
      <c r="O304" s="87">
        <v>43082</v>
      </c>
      <c r="P304" s="86">
        <v>13927</v>
      </c>
      <c r="Q304" s="86" t="s">
        <v>980</v>
      </c>
      <c r="R304" s="87">
        <v>43082</v>
      </c>
      <c r="S304" s="87">
        <v>43083</v>
      </c>
      <c r="T304" s="86">
        <f t="shared" si="125"/>
        <v>0</v>
      </c>
      <c r="U304" s="90">
        <f t="shared" si="126"/>
        <v>1</v>
      </c>
      <c r="V304" s="87">
        <v>43083</v>
      </c>
      <c r="W304" s="87">
        <v>43085</v>
      </c>
      <c r="X304" s="87">
        <v>43085</v>
      </c>
      <c r="Y304" s="90">
        <f t="shared" si="127"/>
        <v>2</v>
      </c>
      <c r="Z304" s="86"/>
      <c r="AA304" s="86" t="s">
        <v>110</v>
      </c>
      <c r="AB304" s="91" t="s">
        <v>5</v>
      </c>
      <c r="AC304" s="86"/>
      <c r="AD304" s="86"/>
      <c r="AE304" s="86"/>
      <c r="AF304" s="86"/>
      <c r="AG304" s="86"/>
      <c r="AH304" s="86" t="s">
        <v>142</v>
      </c>
      <c r="AI304" s="86" t="s">
        <v>142</v>
      </c>
      <c r="AJ304" s="119"/>
    </row>
    <row r="305" spans="1:36">
      <c r="A305" s="86">
        <v>302</v>
      </c>
      <c r="B305" s="86" t="s">
        <v>978</v>
      </c>
      <c r="C305" s="88" t="s">
        <v>17</v>
      </c>
      <c r="D305" s="34">
        <v>8108530</v>
      </c>
      <c r="E305" s="35">
        <v>43082</v>
      </c>
      <c r="F305" s="86" t="s">
        <v>981</v>
      </c>
      <c r="G305" s="34"/>
      <c r="H305" s="34">
        <v>5</v>
      </c>
      <c r="I305" s="34"/>
      <c r="J305" s="86" t="s">
        <v>93</v>
      </c>
      <c r="K305" s="98" t="s">
        <v>97</v>
      </c>
      <c r="L305" s="43">
        <v>43088</v>
      </c>
      <c r="M305" s="35">
        <v>43088</v>
      </c>
      <c r="N305" s="34">
        <f t="shared" si="100"/>
        <v>6</v>
      </c>
      <c r="O305" s="35">
        <v>43082</v>
      </c>
      <c r="P305" s="34">
        <v>13938</v>
      </c>
      <c r="Q305" s="86" t="s">
        <v>982</v>
      </c>
      <c r="R305" s="35">
        <v>43082</v>
      </c>
      <c r="S305" s="87">
        <v>43083</v>
      </c>
      <c r="T305" s="86">
        <f t="shared" si="125"/>
        <v>0</v>
      </c>
      <c r="U305" s="90">
        <f t="shared" si="126"/>
        <v>1</v>
      </c>
      <c r="V305" s="87">
        <v>43083</v>
      </c>
      <c r="W305" s="87">
        <v>43085</v>
      </c>
      <c r="X305" s="87">
        <v>43085</v>
      </c>
      <c r="Y305" s="90">
        <f>X305-V305</f>
        <v>2</v>
      </c>
      <c r="Z305" s="86"/>
      <c r="AA305" s="86" t="s">
        <v>110</v>
      </c>
      <c r="AB305" s="91" t="s">
        <v>5</v>
      </c>
      <c r="AC305" s="34"/>
      <c r="AD305" s="34"/>
      <c r="AE305" s="34"/>
      <c r="AF305" s="34"/>
      <c r="AG305" s="34"/>
      <c r="AH305" s="86" t="s">
        <v>142</v>
      </c>
      <c r="AI305" s="86" t="s">
        <v>142</v>
      </c>
      <c r="AJ305" s="115"/>
    </row>
    <row r="306" spans="1:36">
      <c r="A306" s="86">
        <v>303</v>
      </c>
      <c r="B306" s="86" t="s">
        <v>985</v>
      </c>
      <c r="C306" s="88" t="s">
        <v>17</v>
      </c>
      <c r="D306" s="34">
        <v>8108483</v>
      </c>
      <c r="E306" s="35">
        <v>43083</v>
      </c>
      <c r="F306" s="34" t="s">
        <v>983</v>
      </c>
      <c r="G306" s="34"/>
      <c r="H306" s="34">
        <v>7</v>
      </c>
      <c r="I306" s="34"/>
      <c r="J306" s="86" t="s">
        <v>93</v>
      </c>
      <c r="K306" s="96" t="s">
        <v>97</v>
      </c>
      <c r="L306" s="43">
        <v>43081</v>
      </c>
      <c r="M306" s="35">
        <v>43088</v>
      </c>
      <c r="N306" s="34">
        <f t="shared" si="100"/>
        <v>-2</v>
      </c>
      <c r="O306" s="35">
        <v>43083</v>
      </c>
      <c r="P306" s="34">
        <v>14034</v>
      </c>
      <c r="Q306" s="86" t="s">
        <v>988</v>
      </c>
      <c r="R306" s="35">
        <v>43083</v>
      </c>
      <c r="S306" s="35">
        <v>43085</v>
      </c>
      <c r="T306" s="86">
        <f t="shared" ref="T306:T307" si="128">R306-O306</f>
        <v>0</v>
      </c>
      <c r="U306" s="90">
        <f t="shared" ref="U306:U307" si="129">S306-R306</f>
        <v>2</v>
      </c>
      <c r="V306" s="35">
        <v>43085</v>
      </c>
      <c r="W306" s="35">
        <v>43086</v>
      </c>
      <c r="X306" s="35">
        <v>43086</v>
      </c>
      <c r="Y306" s="90">
        <f t="shared" ref="Y306:Y309" si="130">X306-V306</f>
        <v>1</v>
      </c>
      <c r="Z306" s="34"/>
      <c r="AA306" s="86" t="s">
        <v>110</v>
      </c>
      <c r="AB306" s="91" t="s">
        <v>5</v>
      </c>
      <c r="AC306" s="34"/>
      <c r="AD306" s="34"/>
      <c r="AE306" s="34"/>
      <c r="AF306" s="34"/>
      <c r="AG306" s="34"/>
      <c r="AH306" s="86" t="s">
        <v>142</v>
      </c>
      <c r="AI306" s="86" t="s">
        <v>142</v>
      </c>
      <c r="AJ306" s="115"/>
    </row>
    <row r="307" spans="1:36">
      <c r="A307" s="86">
        <v>304</v>
      </c>
      <c r="B307" s="86" t="s">
        <v>986</v>
      </c>
      <c r="C307" s="88" t="s">
        <v>17</v>
      </c>
      <c r="D307" s="34">
        <v>8108538</v>
      </c>
      <c r="E307" s="35">
        <v>43083</v>
      </c>
      <c r="F307" s="34" t="s">
        <v>984</v>
      </c>
      <c r="G307" s="34"/>
      <c r="H307" s="34">
        <v>5</v>
      </c>
      <c r="I307" s="34"/>
      <c r="J307" s="86" t="s">
        <v>93</v>
      </c>
      <c r="K307" s="96" t="s">
        <v>299</v>
      </c>
      <c r="L307" s="43">
        <v>43090</v>
      </c>
      <c r="M307" s="35">
        <v>43090</v>
      </c>
      <c r="N307" s="34">
        <f t="shared" si="100"/>
        <v>7</v>
      </c>
      <c r="O307" s="35">
        <v>43083</v>
      </c>
      <c r="P307" s="34">
        <v>14020</v>
      </c>
      <c r="Q307" s="86" t="s">
        <v>987</v>
      </c>
      <c r="R307" s="35">
        <v>43083</v>
      </c>
      <c r="S307" s="35">
        <v>43085</v>
      </c>
      <c r="T307" s="86">
        <f t="shared" si="128"/>
        <v>0</v>
      </c>
      <c r="U307" s="90">
        <f t="shared" si="129"/>
        <v>2</v>
      </c>
      <c r="V307" s="35">
        <v>43085</v>
      </c>
      <c r="W307" s="35">
        <v>43086</v>
      </c>
      <c r="X307" s="35">
        <v>43087</v>
      </c>
      <c r="Y307" s="90">
        <f t="shared" si="130"/>
        <v>2</v>
      </c>
      <c r="Z307" s="34"/>
      <c r="AA307" s="86" t="s">
        <v>110</v>
      </c>
      <c r="AB307" s="91" t="s">
        <v>5</v>
      </c>
      <c r="AC307" s="34"/>
      <c r="AD307" s="34"/>
      <c r="AE307" s="34"/>
      <c r="AF307" s="34"/>
      <c r="AG307" s="34"/>
      <c r="AH307" s="86" t="s">
        <v>142</v>
      </c>
      <c r="AI307" s="86" t="s">
        <v>142</v>
      </c>
      <c r="AJ307" s="115"/>
    </row>
    <row r="308" spans="1:36">
      <c r="A308" s="86">
        <v>305</v>
      </c>
      <c r="B308" s="86" t="s">
        <v>989</v>
      </c>
      <c r="C308" s="88" t="s">
        <v>17</v>
      </c>
      <c r="D308" s="34">
        <v>8108427</v>
      </c>
      <c r="E308" s="35">
        <v>43085</v>
      </c>
      <c r="F308" s="86" t="s">
        <v>993</v>
      </c>
      <c r="G308" s="34"/>
      <c r="H308" s="34">
        <v>10</v>
      </c>
      <c r="I308" s="34"/>
      <c r="J308" s="86" t="s">
        <v>93</v>
      </c>
      <c r="K308" s="98" t="s">
        <v>991</v>
      </c>
      <c r="L308" s="43">
        <v>43076</v>
      </c>
      <c r="M308" s="43">
        <v>43095</v>
      </c>
      <c r="N308" s="34">
        <f t="shared" si="100"/>
        <v>-9</v>
      </c>
      <c r="O308" s="35">
        <v>43086</v>
      </c>
      <c r="P308" s="34">
        <v>14313</v>
      </c>
      <c r="Q308" s="86" t="s">
        <v>1031</v>
      </c>
      <c r="R308" s="35">
        <v>43092</v>
      </c>
      <c r="S308" s="35">
        <v>43093</v>
      </c>
      <c r="T308" s="86">
        <f t="shared" ref="T308:T309" si="131">R308-O308</f>
        <v>6</v>
      </c>
      <c r="U308" s="90">
        <f t="shared" ref="U308:U309" si="132">S308-R308</f>
        <v>1</v>
      </c>
      <c r="V308" s="35">
        <v>43093</v>
      </c>
      <c r="W308" s="35">
        <v>43095</v>
      </c>
      <c r="X308" s="35">
        <v>43095</v>
      </c>
      <c r="Y308" s="90">
        <f t="shared" si="130"/>
        <v>2</v>
      </c>
      <c r="Z308" s="34"/>
      <c r="AA308" s="86" t="s">
        <v>110</v>
      </c>
      <c r="AB308" s="91" t="s">
        <v>5</v>
      </c>
      <c r="AC308" s="34"/>
      <c r="AD308" s="34"/>
      <c r="AE308" s="34"/>
      <c r="AF308" s="34"/>
      <c r="AG308" s="34"/>
      <c r="AH308" s="86" t="s">
        <v>142</v>
      </c>
      <c r="AI308" s="86" t="s">
        <v>142</v>
      </c>
      <c r="AJ308" s="115"/>
    </row>
    <row r="309" spans="1:36">
      <c r="A309" s="86">
        <v>306</v>
      </c>
      <c r="B309" s="86" t="s">
        <v>990</v>
      </c>
      <c r="C309" s="88" t="s">
        <v>17</v>
      </c>
      <c r="D309" s="34">
        <v>8108542</v>
      </c>
      <c r="E309" s="35">
        <v>43085</v>
      </c>
      <c r="F309" s="34" t="s">
        <v>1002</v>
      </c>
      <c r="G309" s="34"/>
      <c r="H309" s="34">
        <v>8</v>
      </c>
      <c r="I309" s="34"/>
      <c r="J309" s="86" t="s">
        <v>93</v>
      </c>
      <c r="K309" s="98" t="s">
        <v>992</v>
      </c>
      <c r="L309" s="43">
        <v>43095</v>
      </c>
      <c r="M309" s="35">
        <v>43095</v>
      </c>
      <c r="N309" s="34">
        <f t="shared" si="100"/>
        <v>10</v>
      </c>
      <c r="O309" s="35">
        <v>43087</v>
      </c>
      <c r="P309" s="34">
        <v>14274</v>
      </c>
      <c r="Q309" s="86" t="s">
        <v>1025</v>
      </c>
      <c r="R309" s="35">
        <v>43090</v>
      </c>
      <c r="S309" s="35">
        <v>43092</v>
      </c>
      <c r="T309" s="86">
        <f t="shared" si="131"/>
        <v>3</v>
      </c>
      <c r="U309" s="90">
        <f t="shared" si="132"/>
        <v>2</v>
      </c>
      <c r="V309" s="35">
        <v>43092</v>
      </c>
      <c r="W309" s="35">
        <v>43095</v>
      </c>
      <c r="X309" s="35">
        <v>43095</v>
      </c>
      <c r="Y309" s="90">
        <f t="shared" si="130"/>
        <v>3</v>
      </c>
      <c r="Z309" s="34"/>
      <c r="AA309" s="86" t="s">
        <v>110</v>
      </c>
      <c r="AB309" s="91" t="s">
        <v>5</v>
      </c>
      <c r="AC309" s="34"/>
      <c r="AD309" s="34"/>
      <c r="AE309" s="34"/>
      <c r="AF309" s="34"/>
      <c r="AG309" s="34"/>
      <c r="AH309" s="86" t="s">
        <v>142</v>
      </c>
      <c r="AI309" s="86" t="s">
        <v>142</v>
      </c>
      <c r="AJ309" s="115"/>
    </row>
    <row r="310" spans="1:36">
      <c r="A310" s="86">
        <v>307</v>
      </c>
      <c r="B310" s="86" t="s">
        <v>994</v>
      </c>
      <c r="C310" s="88" t="s">
        <v>17</v>
      </c>
      <c r="D310" s="34">
        <v>8108540</v>
      </c>
      <c r="E310" s="35">
        <v>43087</v>
      </c>
      <c r="F310" s="34" t="s">
        <v>1004</v>
      </c>
      <c r="G310" s="34"/>
      <c r="H310" s="34">
        <v>4</v>
      </c>
      <c r="I310" s="34"/>
      <c r="J310" s="86" t="s">
        <v>93</v>
      </c>
      <c r="K310" s="98" t="s">
        <v>992</v>
      </c>
      <c r="L310" s="43">
        <v>43095</v>
      </c>
      <c r="M310" s="35">
        <v>43095</v>
      </c>
      <c r="N310" s="34">
        <f t="shared" si="100"/>
        <v>8</v>
      </c>
      <c r="O310" s="35">
        <v>43087</v>
      </c>
      <c r="P310" s="34">
        <v>14275</v>
      </c>
      <c r="Q310" s="86" t="s">
        <v>1026</v>
      </c>
      <c r="R310" s="35">
        <v>43090</v>
      </c>
      <c r="S310" s="35">
        <v>43092</v>
      </c>
      <c r="T310" s="86">
        <f t="shared" ref="T310:T317" si="133">R310-O310</f>
        <v>3</v>
      </c>
      <c r="U310" s="90">
        <f t="shared" ref="U310:U317" si="134">S310-R310</f>
        <v>2</v>
      </c>
      <c r="V310" s="35">
        <v>43092</v>
      </c>
      <c r="W310" s="35">
        <v>43093</v>
      </c>
      <c r="X310" s="35">
        <v>43093</v>
      </c>
      <c r="Y310" s="90">
        <f t="shared" ref="Y310:Y314" si="135">X310-V310</f>
        <v>1</v>
      </c>
      <c r="Z310" s="34"/>
      <c r="AA310" s="86" t="s">
        <v>110</v>
      </c>
      <c r="AB310" s="91" t="s">
        <v>5</v>
      </c>
      <c r="AC310" s="34"/>
      <c r="AD310" s="34"/>
      <c r="AE310" s="34"/>
      <c r="AF310" s="34"/>
      <c r="AG310" s="34"/>
      <c r="AH310" s="86" t="s">
        <v>142</v>
      </c>
      <c r="AI310" s="86" t="s">
        <v>142</v>
      </c>
      <c r="AJ310" s="115"/>
    </row>
    <row r="311" spans="1:36">
      <c r="A311" s="86">
        <v>308</v>
      </c>
      <c r="B311" s="86" t="s">
        <v>995</v>
      </c>
      <c r="C311" s="88" t="s">
        <v>17</v>
      </c>
      <c r="D311" s="34">
        <v>8108548</v>
      </c>
      <c r="E311" s="35">
        <v>43087</v>
      </c>
      <c r="F311" s="86" t="s">
        <v>1000</v>
      </c>
      <c r="G311" s="34"/>
      <c r="H311" s="34">
        <v>1</v>
      </c>
      <c r="I311" s="34"/>
      <c r="J311" s="86" t="s">
        <v>93</v>
      </c>
      <c r="K311" s="98" t="s">
        <v>99</v>
      </c>
      <c r="L311" s="43">
        <v>43096</v>
      </c>
      <c r="M311" s="35">
        <v>43096</v>
      </c>
      <c r="N311" s="34">
        <f t="shared" si="100"/>
        <v>9</v>
      </c>
      <c r="O311" s="35">
        <v>43087</v>
      </c>
      <c r="P311" s="34">
        <v>14133</v>
      </c>
      <c r="Q311" s="86" t="s">
        <v>1007</v>
      </c>
      <c r="R311" s="35">
        <v>43087</v>
      </c>
      <c r="S311" s="35">
        <v>43088</v>
      </c>
      <c r="T311" s="86">
        <f t="shared" si="133"/>
        <v>0</v>
      </c>
      <c r="U311" s="90">
        <f t="shared" si="134"/>
        <v>1</v>
      </c>
      <c r="V311" s="35">
        <v>43088</v>
      </c>
      <c r="W311" s="35">
        <v>43089</v>
      </c>
      <c r="X311" s="35">
        <v>43089</v>
      </c>
      <c r="Y311" s="90">
        <f t="shared" si="135"/>
        <v>1</v>
      </c>
      <c r="Z311" s="34"/>
      <c r="AA311" s="86" t="s">
        <v>110</v>
      </c>
      <c r="AB311" s="91" t="s">
        <v>5</v>
      </c>
      <c r="AC311" s="34"/>
      <c r="AD311" s="34"/>
      <c r="AE311" s="34"/>
      <c r="AF311" s="34"/>
      <c r="AG311" s="34"/>
      <c r="AH311" s="86" t="s">
        <v>142</v>
      </c>
      <c r="AI311" s="86" t="s">
        <v>142</v>
      </c>
      <c r="AJ311" s="115"/>
    </row>
    <row r="312" spans="1:36">
      <c r="A312" s="86">
        <v>309</v>
      </c>
      <c r="B312" s="86" t="s">
        <v>996</v>
      </c>
      <c r="C312" s="88" t="s">
        <v>17</v>
      </c>
      <c r="D312" s="34">
        <v>8108552</v>
      </c>
      <c r="E312" s="35">
        <v>43087</v>
      </c>
      <c r="F312" s="34" t="s">
        <v>1005</v>
      </c>
      <c r="G312" s="34"/>
      <c r="H312" s="34">
        <v>2</v>
      </c>
      <c r="I312" s="34"/>
      <c r="J312" s="86" t="s">
        <v>93</v>
      </c>
      <c r="K312" s="98" t="s">
        <v>999</v>
      </c>
      <c r="L312" s="43">
        <v>43097</v>
      </c>
      <c r="M312" s="35">
        <v>43097</v>
      </c>
      <c r="N312" s="34">
        <f t="shared" si="100"/>
        <v>10</v>
      </c>
      <c r="O312" s="35">
        <v>43087</v>
      </c>
      <c r="P312" s="34">
        <v>14144</v>
      </c>
      <c r="Q312" s="86" t="s">
        <v>1008</v>
      </c>
      <c r="R312" s="35">
        <v>43087</v>
      </c>
      <c r="S312" s="35">
        <v>43088</v>
      </c>
      <c r="T312" s="86">
        <f t="shared" si="133"/>
        <v>0</v>
      </c>
      <c r="U312" s="90">
        <f t="shared" si="134"/>
        <v>1</v>
      </c>
      <c r="V312" s="35">
        <v>43088</v>
      </c>
      <c r="W312" s="35">
        <v>43089</v>
      </c>
      <c r="X312" s="35">
        <v>43089</v>
      </c>
      <c r="Y312" s="90">
        <f t="shared" si="135"/>
        <v>1</v>
      </c>
      <c r="Z312" s="34"/>
      <c r="AA312" s="86" t="s">
        <v>110</v>
      </c>
      <c r="AB312" s="91" t="s">
        <v>5</v>
      </c>
      <c r="AC312" s="34"/>
      <c r="AD312" s="34"/>
      <c r="AE312" s="34"/>
      <c r="AF312" s="34"/>
      <c r="AG312" s="34"/>
      <c r="AH312" s="86" t="s">
        <v>142</v>
      </c>
      <c r="AI312" s="86" t="s">
        <v>142</v>
      </c>
      <c r="AJ312" s="115"/>
    </row>
    <row r="313" spans="1:36">
      <c r="A313" s="86">
        <v>310</v>
      </c>
      <c r="B313" s="86" t="s">
        <v>997</v>
      </c>
      <c r="C313" s="88" t="s">
        <v>17</v>
      </c>
      <c r="D313" s="34">
        <v>8108338</v>
      </c>
      <c r="E313" s="35">
        <v>43087</v>
      </c>
      <c r="F313" s="34" t="s">
        <v>1003</v>
      </c>
      <c r="G313" s="34"/>
      <c r="H313" s="34">
        <v>4</v>
      </c>
      <c r="I313" s="34"/>
      <c r="J313" s="86" t="s">
        <v>93</v>
      </c>
      <c r="K313" s="98" t="s">
        <v>992</v>
      </c>
      <c r="L313" s="43">
        <v>43095</v>
      </c>
      <c r="M313" s="35">
        <v>43095</v>
      </c>
      <c r="N313" s="34">
        <f t="shared" si="100"/>
        <v>8</v>
      </c>
      <c r="O313" s="35">
        <v>43087</v>
      </c>
      <c r="P313" s="34">
        <v>14276</v>
      </c>
      <c r="Q313" s="86" t="s">
        <v>1027</v>
      </c>
      <c r="R313" s="35">
        <v>43090</v>
      </c>
      <c r="S313" s="35">
        <v>43092</v>
      </c>
      <c r="T313" s="86">
        <f t="shared" si="133"/>
        <v>3</v>
      </c>
      <c r="U313" s="90">
        <f t="shared" si="134"/>
        <v>2</v>
      </c>
      <c r="V313" s="35">
        <v>43092</v>
      </c>
      <c r="W313" s="35">
        <v>43093</v>
      </c>
      <c r="X313" s="35">
        <v>43093</v>
      </c>
      <c r="Y313" s="90">
        <f t="shared" si="135"/>
        <v>1</v>
      </c>
      <c r="Z313" s="34"/>
      <c r="AA313" s="86" t="s">
        <v>110</v>
      </c>
      <c r="AB313" s="91" t="s">
        <v>5</v>
      </c>
      <c r="AC313" s="34"/>
      <c r="AD313" s="34"/>
      <c r="AE313" s="34"/>
      <c r="AF313" s="34"/>
      <c r="AG313" s="34"/>
      <c r="AH313" s="86" t="s">
        <v>142</v>
      </c>
      <c r="AI313" s="86" t="s">
        <v>142</v>
      </c>
      <c r="AJ313" s="115"/>
    </row>
    <row r="314" spans="1:36">
      <c r="A314" s="86">
        <v>311</v>
      </c>
      <c r="B314" s="86" t="s">
        <v>998</v>
      </c>
      <c r="C314" s="88" t="s">
        <v>17</v>
      </c>
      <c r="D314" s="34">
        <v>8108557</v>
      </c>
      <c r="E314" s="35">
        <v>43087</v>
      </c>
      <c r="F314" s="86" t="s">
        <v>1001</v>
      </c>
      <c r="G314" s="34"/>
      <c r="H314" s="34">
        <v>4</v>
      </c>
      <c r="I314" s="34"/>
      <c r="J314" s="86" t="s">
        <v>93</v>
      </c>
      <c r="K314" s="98" t="s">
        <v>299</v>
      </c>
      <c r="L314" s="43">
        <v>43090</v>
      </c>
      <c r="M314" s="35">
        <v>43090</v>
      </c>
      <c r="N314" s="34">
        <f t="shared" si="100"/>
        <v>3</v>
      </c>
      <c r="O314" s="35">
        <v>43087</v>
      </c>
      <c r="P314" s="34">
        <v>14134</v>
      </c>
      <c r="Q314" s="86" t="s">
        <v>1006</v>
      </c>
      <c r="R314" s="35">
        <v>43087</v>
      </c>
      <c r="S314" s="35">
        <v>43088</v>
      </c>
      <c r="T314" s="86">
        <f t="shared" si="133"/>
        <v>0</v>
      </c>
      <c r="U314" s="90">
        <f t="shared" si="134"/>
        <v>1</v>
      </c>
      <c r="V314" s="35">
        <v>43088</v>
      </c>
      <c r="W314" s="35">
        <v>43089</v>
      </c>
      <c r="X314" s="35">
        <v>43089</v>
      </c>
      <c r="Y314" s="90">
        <f t="shared" si="135"/>
        <v>1</v>
      </c>
      <c r="Z314" s="34"/>
      <c r="AA314" s="86" t="s">
        <v>110</v>
      </c>
      <c r="AB314" s="91" t="s">
        <v>5</v>
      </c>
      <c r="AC314" s="34"/>
      <c r="AD314" s="34"/>
      <c r="AE314" s="34"/>
      <c r="AF314" s="34"/>
      <c r="AG314" s="34"/>
      <c r="AH314" s="86" t="s">
        <v>142</v>
      </c>
      <c r="AI314" s="86" t="s">
        <v>142</v>
      </c>
      <c r="AJ314" s="115"/>
    </row>
    <row r="315" spans="1:36">
      <c r="A315" s="86">
        <v>312</v>
      </c>
      <c r="B315" s="86" t="s">
        <v>1011</v>
      </c>
      <c r="C315" s="88" t="s">
        <v>17</v>
      </c>
      <c r="D315" s="34">
        <v>8108550</v>
      </c>
      <c r="E315" s="35">
        <v>43088</v>
      </c>
      <c r="F315" s="34" t="s">
        <v>1009</v>
      </c>
      <c r="G315" s="34"/>
      <c r="H315" s="34">
        <v>10</v>
      </c>
      <c r="I315" s="34"/>
      <c r="J315" s="86" t="s">
        <v>93</v>
      </c>
      <c r="K315" s="96" t="s">
        <v>999</v>
      </c>
      <c r="L315" s="43">
        <v>43097</v>
      </c>
      <c r="M315" s="35">
        <v>43097</v>
      </c>
      <c r="N315" s="34">
        <f t="shared" si="100"/>
        <v>9</v>
      </c>
      <c r="O315" s="35">
        <v>43088</v>
      </c>
      <c r="P315" s="34">
        <v>14153</v>
      </c>
      <c r="Q315" s="86" t="s">
        <v>1013</v>
      </c>
      <c r="R315" s="35">
        <v>43088</v>
      </c>
      <c r="S315" s="35">
        <v>43089</v>
      </c>
      <c r="T315" s="115">
        <f t="shared" si="133"/>
        <v>0</v>
      </c>
      <c r="U315" s="115">
        <f t="shared" si="134"/>
        <v>1</v>
      </c>
      <c r="V315" s="35">
        <v>43089</v>
      </c>
      <c r="W315" s="35">
        <v>43093</v>
      </c>
      <c r="X315" s="35">
        <v>43093</v>
      </c>
      <c r="Y315" s="90">
        <f t="shared" ref="Y315:Y319" si="136">X315-V315</f>
        <v>4</v>
      </c>
      <c r="Z315" s="34"/>
      <c r="AA315" s="86" t="s">
        <v>110</v>
      </c>
      <c r="AB315" s="91" t="s">
        <v>5</v>
      </c>
      <c r="AC315" s="34"/>
      <c r="AD315" s="34"/>
      <c r="AE315" s="34"/>
      <c r="AF315" s="34"/>
      <c r="AG315" s="34"/>
      <c r="AH315" s="86" t="s">
        <v>142</v>
      </c>
      <c r="AI315" s="86" t="s">
        <v>142</v>
      </c>
      <c r="AJ315" s="115"/>
    </row>
    <row r="316" spans="1:36">
      <c r="A316" s="86">
        <v>313</v>
      </c>
      <c r="B316" s="86" t="s">
        <v>1012</v>
      </c>
      <c r="C316" s="88" t="s">
        <v>17</v>
      </c>
      <c r="D316" s="34">
        <v>8108553</v>
      </c>
      <c r="E316" s="35">
        <v>43088</v>
      </c>
      <c r="F316" s="34" t="s">
        <v>1010</v>
      </c>
      <c r="G316" s="34"/>
      <c r="H316" s="34">
        <v>1</v>
      </c>
      <c r="I316" s="34"/>
      <c r="J316" s="86" t="s">
        <v>93</v>
      </c>
      <c r="K316" s="96" t="s">
        <v>999</v>
      </c>
      <c r="L316" s="43">
        <v>43097</v>
      </c>
      <c r="M316" s="35">
        <v>43097</v>
      </c>
      <c r="N316" s="34">
        <f t="shared" si="100"/>
        <v>9</v>
      </c>
      <c r="O316" s="35">
        <v>43088</v>
      </c>
      <c r="P316" s="34">
        <v>14152</v>
      </c>
      <c r="Q316" s="86" t="s">
        <v>1014</v>
      </c>
      <c r="R316" s="35">
        <v>43088</v>
      </c>
      <c r="S316" s="35">
        <v>43089</v>
      </c>
      <c r="T316" s="115">
        <f t="shared" si="133"/>
        <v>0</v>
      </c>
      <c r="U316" s="115">
        <f t="shared" si="134"/>
        <v>1</v>
      </c>
      <c r="V316" s="35">
        <v>43089</v>
      </c>
      <c r="W316" s="35">
        <v>43089</v>
      </c>
      <c r="X316" s="35">
        <v>43089</v>
      </c>
      <c r="Y316" s="90">
        <f t="shared" si="136"/>
        <v>0</v>
      </c>
      <c r="Z316" s="34"/>
      <c r="AA316" s="86" t="s">
        <v>110</v>
      </c>
      <c r="AB316" s="91" t="s">
        <v>5</v>
      </c>
      <c r="AC316" s="34"/>
      <c r="AD316" s="34"/>
      <c r="AE316" s="34"/>
      <c r="AF316" s="34"/>
      <c r="AG316" s="34"/>
      <c r="AH316" s="86" t="s">
        <v>142</v>
      </c>
      <c r="AI316" s="86" t="s">
        <v>142</v>
      </c>
      <c r="AJ316" s="115"/>
    </row>
    <row r="317" spans="1:36">
      <c r="A317" s="86">
        <v>314</v>
      </c>
      <c r="B317" s="86" t="s">
        <v>1017</v>
      </c>
      <c r="C317" s="88" t="s">
        <v>17</v>
      </c>
      <c r="D317" s="34">
        <v>8108460</v>
      </c>
      <c r="E317" s="35">
        <v>43089</v>
      </c>
      <c r="F317" s="34" t="s">
        <v>1015</v>
      </c>
      <c r="G317" s="34"/>
      <c r="H317" s="34">
        <v>2</v>
      </c>
      <c r="I317" s="34"/>
      <c r="J317" s="86" t="s">
        <v>93</v>
      </c>
      <c r="K317" s="96" t="s">
        <v>1016</v>
      </c>
      <c r="L317" s="43">
        <v>43081</v>
      </c>
      <c r="M317" s="35">
        <v>43088</v>
      </c>
      <c r="N317" s="34">
        <f t="shared" si="100"/>
        <v>-8</v>
      </c>
      <c r="O317" s="35">
        <v>43088</v>
      </c>
      <c r="P317" s="34">
        <v>14258</v>
      </c>
      <c r="Q317" s="86" t="s">
        <v>1019</v>
      </c>
      <c r="R317" s="35">
        <v>43089</v>
      </c>
      <c r="S317" s="35">
        <v>43090</v>
      </c>
      <c r="T317" s="115">
        <f t="shared" si="133"/>
        <v>1</v>
      </c>
      <c r="U317" s="115">
        <f t="shared" si="134"/>
        <v>1</v>
      </c>
      <c r="V317" s="35">
        <v>43090</v>
      </c>
      <c r="W317" s="35">
        <v>43092</v>
      </c>
      <c r="X317" s="35">
        <v>43092</v>
      </c>
      <c r="Y317" s="90">
        <f t="shared" si="136"/>
        <v>2</v>
      </c>
      <c r="Z317" s="34"/>
      <c r="AA317" s="86" t="s">
        <v>110</v>
      </c>
      <c r="AB317" s="91" t="s">
        <v>5</v>
      </c>
      <c r="AC317" s="34"/>
      <c r="AD317" s="34"/>
      <c r="AE317" s="34"/>
      <c r="AF317" s="34"/>
      <c r="AG317" s="34"/>
      <c r="AH317" s="86" t="s">
        <v>142</v>
      </c>
      <c r="AI317" s="86" t="s">
        <v>142</v>
      </c>
      <c r="AJ317" s="115"/>
    </row>
    <row r="318" spans="1:36">
      <c r="A318" s="86">
        <v>315</v>
      </c>
      <c r="B318" s="86" t="s">
        <v>1018</v>
      </c>
      <c r="C318" s="88" t="s">
        <v>17</v>
      </c>
      <c r="D318" s="34">
        <v>8108549</v>
      </c>
      <c r="E318" s="35">
        <v>43089</v>
      </c>
      <c r="F318" s="86" t="s">
        <v>1021</v>
      </c>
      <c r="G318" s="34"/>
      <c r="H318" s="34">
        <v>10</v>
      </c>
      <c r="I318" s="34"/>
      <c r="J318" s="86" t="s">
        <v>93</v>
      </c>
      <c r="K318" s="98" t="s">
        <v>999</v>
      </c>
      <c r="L318" s="89">
        <v>43097</v>
      </c>
      <c r="M318" s="35">
        <v>43097</v>
      </c>
      <c r="N318" s="34">
        <f t="shared" si="100"/>
        <v>8</v>
      </c>
      <c r="O318" s="35">
        <v>43089</v>
      </c>
      <c r="P318" s="34">
        <v>14312</v>
      </c>
      <c r="Q318" s="86" t="s">
        <v>1032</v>
      </c>
      <c r="R318" s="35">
        <v>43092</v>
      </c>
      <c r="S318" s="35">
        <v>43093</v>
      </c>
      <c r="T318" s="115">
        <f t="shared" ref="T318:T319" si="137">R318-O318</f>
        <v>3</v>
      </c>
      <c r="U318" s="115">
        <f t="shared" ref="U318:U319" si="138">S318-R318</f>
        <v>1</v>
      </c>
      <c r="V318" s="35">
        <v>43093</v>
      </c>
      <c r="W318" s="35">
        <v>43095</v>
      </c>
      <c r="X318" s="35">
        <v>43095</v>
      </c>
      <c r="Y318" s="90">
        <f t="shared" si="136"/>
        <v>2</v>
      </c>
      <c r="Z318" s="34"/>
      <c r="AA318" s="86" t="s">
        <v>110</v>
      </c>
      <c r="AB318" s="91" t="s">
        <v>5</v>
      </c>
      <c r="AC318" s="34"/>
      <c r="AD318" s="34"/>
      <c r="AE318" s="34"/>
      <c r="AF318" s="34"/>
      <c r="AG318" s="34"/>
      <c r="AH318" s="86" t="s">
        <v>142</v>
      </c>
      <c r="AI318" s="86" t="s">
        <v>142</v>
      </c>
      <c r="AJ318" s="115"/>
    </row>
    <row r="319" spans="1:36">
      <c r="A319" s="86">
        <v>316</v>
      </c>
      <c r="B319" s="86" t="s">
        <v>1020</v>
      </c>
      <c r="C319" s="88" t="s">
        <v>17</v>
      </c>
      <c r="D319" s="34">
        <v>8108541</v>
      </c>
      <c r="E319" s="35">
        <v>43090</v>
      </c>
      <c r="F319" s="86" t="s">
        <v>1022</v>
      </c>
      <c r="G319" s="34"/>
      <c r="H319" s="34">
        <v>12</v>
      </c>
      <c r="I319" s="34"/>
      <c r="J319" s="86" t="s">
        <v>93</v>
      </c>
      <c r="K319" s="98" t="s">
        <v>992</v>
      </c>
      <c r="L319" s="43">
        <v>43095</v>
      </c>
      <c r="M319" s="43">
        <v>43095</v>
      </c>
      <c r="N319" s="34">
        <f t="shared" si="100"/>
        <v>5</v>
      </c>
      <c r="O319" s="35">
        <v>43089</v>
      </c>
      <c r="P319" s="34">
        <v>14279</v>
      </c>
      <c r="Q319" s="86" t="s">
        <v>1028</v>
      </c>
      <c r="R319" s="35">
        <v>43090</v>
      </c>
      <c r="S319" s="35">
        <v>43092</v>
      </c>
      <c r="T319" s="115">
        <f t="shared" si="137"/>
        <v>1</v>
      </c>
      <c r="U319" s="115">
        <f t="shared" si="138"/>
        <v>2</v>
      </c>
      <c r="V319" s="35">
        <v>43092</v>
      </c>
      <c r="W319" s="35">
        <v>43093</v>
      </c>
      <c r="X319" s="35">
        <v>43093</v>
      </c>
      <c r="Y319" s="90">
        <f t="shared" si="136"/>
        <v>1</v>
      </c>
      <c r="Z319" s="34"/>
      <c r="AA319" s="86" t="s">
        <v>110</v>
      </c>
      <c r="AB319" s="91" t="s">
        <v>5</v>
      </c>
      <c r="AC319" s="34"/>
      <c r="AD319" s="34"/>
      <c r="AE319" s="34"/>
      <c r="AF319" s="34"/>
      <c r="AG319" s="34"/>
      <c r="AH319" s="86" t="s">
        <v>142</v>
      </c>
      <c r="AI319" s="86" t="s">
        <v>142</v>
      </c>
      <c r="AJ319" s="115"/>
    </row>
    <row r="320" spans="1:36">
      <c r="A320" s="86">
        <v>317</v>
      </c>
      <c r="B320" s="86" t="s">
        <v>1023</v>
      </c>
      <c r="C320" s="88" t="s">
        <v>17</v>
      </c>
      <c r="D320" s="34">
        <v>8108464</v>
      </c>
      <c r="E320" s="35">
        <v>43090</v>
      </c>
      <c r="F320" s="86" t="s">
        <v>1033</v>
      </c>
      <c r="G320" s="34"/>
      <c r="H320" s="34">
        <v>1</v>
      </c>
      <c r="I320" s="34"/>
      <c r="J320" s="86" t="s">
        <v>93</v>
      </c>
      <c r="K320" s="98" t="s">
        <v>512</v>
      </c>
      <c r="L320" s="43">
        <v>43104</v>
      </c>
      <c r="M320" s="35">
        <v>43104</v>
      </c>
      <c r="N320" s="34">
        <f t="shared" si="100"/>
        <v>14</v>
      </c>
      <c r="O320" s="35">
        <v>43093</v>
      </c>
      <c r="P320" s="34">
        <v>14363</v>
      </c>
      <c r="Q320" s="86" t="s">
        <v>1037</v>
      </c>
      <c r="R320" s="35">
        <v>43093</v>
      </c>
      <c r="S320" s="35">
        <v>43094</v>
      </c>
      <c r="T320" s="115">
        <f t="shared" ref="T320:T321" si="139">R320-O320</f>
        <v>0</v>
      </c>
      <c r="U320" s="115">
        <f t="shared" ref="U320:U321" si="140">S320-R320</f>
        <v>1</v>
      </c>
      <c r="V320" s="35">
        <v>43094</v>
      </c>
      <c r="W320" s="35">
        <v>43096</v>
      </c>
      <c r="X320" s="35">
        <v>43096</v>
      </c>
      <c r="Y320" s="90">
        <f t="shared" ref="Y320:Y321" si="141">X320-V320</f>
        <v>2</v>
      </c>
      <c r="Z320" s="34"/>
      <c r="AA320" s="86" t="s">
        <v>110</v>
      </c>
      <c r="AB320" s="91" t="s">
        <v>5</v>
      </c>
      <c r="AC320" s="34"/>
      <c r="AD320" s="34"/>
      <c r="AE320" s="34"/>
      <c r="AF320" s="34"/>
      <c r="AG320" s="34"/>
      <c r="AH320" s="86" t="s">
        <v>142</v>
      </c>
      <c r="AI320" s="86" t="s">
        <v>142</v>
      </c>
      <c r="AJ320" s="115"/>
    </row>
    <row r="321" spans="1:36">
      <c r="A321" s="86">
        <v>318</v>
      </c>
      <c r="B321" s="86" t="s">
        <v>1024</v>
      </c>
      <c r="C321" s="88" t="s">
        <v>17</v>
      </c>
      <c r="D321" s="34">
        <v>8108370</v>
      </c>
      <c r="E321" s="35">
        <v>43090</v>
      </c>
      <c r="F321" s="86" t="s">
        <v>1034</v>
      </c>
      <c r="G321" s="34"/>
      <c r="H321" s="34">
        <v>4</v>
      </c>
      <c r="I321" s="34"/>
      <c r="J321" s="86" t="s">
        <v>93</v>
      </c>
      <c r="K321" s="98" t="s">
        <v>512</v>
      </c>
      <c r="L321" s="43">
        <v>43104</v>
      </c>
      <c r="M321" s="35">
        <v>43104</v>
      </c>
      <c r="N321" s="34">
        <f t="shared" si="100"/>
        <v>14</v>
      </c>
      <c r="O321" s="35">
        <v>43093</v>
      </c>
      <c r="P321" s="34">
        <v>14365</v>
      </c>
      <c r="Q321" s="86" t="s">
        <v>1036</v>
      </c>
      <c r="R321" s="35">
        <v>43093</v>
      </c>
      <c r="S321" s="35">
        <v>43094</v>
      </c>
      <c r="T321" s="115">
        <f t="shared" si="139"/>
        <v>0</v>
      </c>
      <c r="U321" s="115">
        <f t="shared" si="140"/>
        <v>1</v>
      </c>
      <c r="V321" s="35">
        <v>43094</v>
      </c>
      <c r="W321" s="35">
        <v>43096</v>
      </c>
      <c r="X321" s="35">
        <v>43096</v>
      </c>
      <c r="Y321" s="90">
        <f t="shared" si="141"/>
        <v>2</v>
      </c>
      <c r="Z321" s="34"/>
      <c r="AA321" s="86" t="s">
        <v>110</v>
      </c>
      <c r="AB321" s="91" t="s">
        <v>5</v>
      </c>
      <c r="AC321" s="34"/>
      <c r="AD321" s="34"/>
      <c r="AE321" s="34"/>
      <c r="AF321" s="34"/>
      <c r="AG321" s="34"/>
      <c r="AH321" s="86" t="s">
        <v>142</v>
      </c>
      <c r="AI321" s="86" t="s">
        <v>142</v>
      </c>
      <c r="AJ321" s="115"/>
    </row>
    <row r="322" spans="1:36">
      <c r="A322" s="86">
        <v>319</v>
      </c>
      <c r="B322" s="86" t="s">
        <v>1029</v>
      </c>
      <c r="C322" s="88" t="s">
        <v>17</v>
      </c>
      <c r="D322" s="34">
        <v>8108572</v>
      </c>
      <c r="E322" s="35">
        <v>43092</v>
      </c>
      <c r="F322" s="32" t="s">
        <v>1039</v>
      </c>
      <c r="G322" s="34"/>
      <c r="H322" s="34">
        <v>2</v>
      </c>
      <c r="I322" s="34"/>
      <c r="J322" s="86" t="s">
        <v>93</v>
      </c>
      <c r="K322" s="98" t="s">
        <v>992</v>
      </c>
      <c r="L322" s="43">
        <v>43095</v>
      </c>
      <c r="M322" s="35">
        <v>43100</v>
      </c>
      <c r="N322" s="34">
        <f t="shared" si="100"/>
        <v>3</v>
      </c>
      <c r="O322" s="35">
        <v>43093</v>
      </c>
      <c r="P322" s="34">
        <v>14478</v>
      </c>
      <c r="Q322" s="86" t="s">
        <v>1081</v>
      </c>
      <c r="R322" s="35">
        <v>43095</v>
      </c>
      <c r="S322" s="34"/>
      <c r="T322" s="115">
        <f t="shared" ref="T322:T323" si="142">R322-O322</f>
        <v>2</v>
      </c>
      <c r="U322" s="115">
        <f t="shared" ref="U322:U323" si="143">S322-R322</f>
        <v>-43095</v>
      </c>
      <c r="V322" s="35">
        <v>43096</v>
      </c>
      <c r="W322" s="87">
        <v>43097</v>
      </c>
      <c r="X322" s="87">
        <v>43097</v>
      </c>
      <c r="Y322" s="90">
        <f t="shared" ref="Y322:Y328" si="144">X322-V322</f>
        <v>1</v>
      </c>
      <c r="Z322" s="34"/>
      <c r="AA322" s="86" t="s">
        <v>110</v>
      </c>
      <c r="AB322" s="91" t="s">
        <v>5</v>
      </c>
      <c r="AC322" s="34"/>
      <c r="AD322" s="34"/>
      <c r="AE322" s="34"/>
      <c r="AF322" s="34"/>
      <c r="AG322" s="34"/>
      <c r="AH322" s="86" t="s">
        <v>142</v>
      </c>
      <c r="AI322" s="86" t="s">
        <v>142</v>
      </c>
      <c r="AJ322" s="115"/>
    </row>
    <row r="323" spans="1:36">
      <c r="A323" s="86">
        <v>320</v>
      </c>
      <c r="B323" s="86" t="s">
        <v>1030</v>
      </c>
      <c r="C323" s="88" t="s">
        <v>17</v>
      </c>
      <c r="D323" s="34">
        <v>8108611</v>
      </c>
      <c r="E323" s="35">
        <v>43092</v>
      </c>
      <c r="F323" s="86" t="s">
        <v>1035</v>
      </c>
      <c r="G323" s="34"/>
      <c r="H323" s="34">
        <v>1</v>
      </c>
      <c r="I323" s="34"/>
      <c r="J323" s="86" t="s">
        <v>93</v>
      </c>
      <c r="K323" s="98" t="s">
        <v>1016</v>
      </c>
      <c r="L323" s="43">
        <v>43095</v>
      </c>
      <c r="M323" s="35">
        <v>43102</v>
      </c>
      <c r="N323" s="34">
        <f t="shared" si="100"/>
        <v>3</v>
      </c>
      <c r="O323" s="35">
        <v>43093</v>
      </c>
      <c r="P323" s="34">
        <v>14376</v>
      </c>
      <c r="Q323" s="86" t="s">
        <v>1038</v>
      </c>
      <c r="R323" s="35">
        <v>43093</v>
      </c>
      <c r="S323" s="35">
        <v>43094</v>
      </c>
      <c r="T323" s="115">
        <f t="shared" si="142"/>
        <v>0</v>
      </c>
      <c r="U323" s="115">
        <f t="shared" si="143"/>
        <v>1</v>
      </c>
      <c r="V323" s="35">
        <v>43094</v>
      </c>
      <c r="W323" s="35">
        <v>43096</v>
      </c>
      <c r="X323" s="35">
        <v>43096</v>
      </c>
      <c r="Y323" s="90">
        <f t="shared" si="144"/>
        <v>2</v>
      </c>
      <c r="Z323" s="34"/>
      <c r="AA323" s="86" t="s">
        <v>110</v>
      </c>
      <c r="AB323" s="91" t="s">
        <v>5</v>
      </c>
      <c r="AC323" s="34"/>
      <c r="AD323" s="34"/>
      <c r="AE323" s="34"/>
      <c r="AF323" s="34"/>
      <c r="AG323" s="34"/>
      <c r="AH323" s="86" t="s">
        <v>142</v>
      </c>
      <c r="AI323" s="86" t="s">
        <v>142</v>
      </c>
      <c r="AJ323" s="115"/>
    </row>
    <row r="324" spans="1:36">
      <c r="A324" s="86">
        <v>321</v>
      </c>
      <c r="B324" s="86" t="s">
        <v>1040</v>
      </c>
      <c r="C324" s="88" t="s">
        <v>17</v>
      </c>
      <c r="D324" s="34">
        <v>8108612</v>
      </c>
      <c r="E324" s="35">
        <v>43094</v>
      </c>
      <c r="F324" s="86" t="s">
        <v>1045</v>
      </c>
      <c r="G324" s="34"/>
      <c r="H324" s="34">
        <v>2</v>
      </c>
      <c r="I324" s="34"/>
      <c r="J324" s="86" t="s">
        <v>93</v>
      </c>
      <c r="K324" s="98" t="s">
        <v>180</v>
      </c>
      <c r="L324" s="43">
        <v>43095</v>
      </c>
      <c r="M324" s="35">
        <v>43102</v>
      </c>
      <c r="N324" s="34">
        <f t="shared" si="100"/>
        <v>1</v>
      </c>
      <c r="O324" s="35">
        <v>43094</v>
      </c>
      <c r="P324" s="34">
        <v>14409</v>
      </c>
      <c r="Q324" s="86" t="s">
        <v>1064</v>
      </c>
      <c r="R324" s="35">
        <v>43094</v>
      </c>
      <c r="S324" s="122">
        <v>43095</v>
      </c>
      <c r="T324" s="115">
        <f t="shared" ref="T324:T328" si="145">R324-O324</f>
        <v>0</v>
      </c>
      <c r="U324" s="115">
        <f t="shared" ref="U324:U328" si="146">S324-R324</f>
        <v>1</v>
      </c>
      <c r="V324" s="122">
        <v>43095</v>
      </c>
      <c r="W324" s="35">
        <v>43096</v>
      </c>
      <c r="X324" s="35">
        <v>43096</v>
      </c>
      <c r="Y324" s="90">
        <f t="shared" si="144"/>
        <v>1</v>
      </c>
      <c r="Z324" s="34"/>
      <c r="AA324" s="86" t="s">
        <v>110</v>
      </c>
      <c r="AB324" s="91" t="s">
        <v>5</v>
      </c>
      <c r="AC324" s="34"/>
      <c r="AD324" s="34"/>
      <c r="AE324" s="34"/>
      <c r="AF324" s="34"/>
      <c r="AG324" s="34"/>
      <c r="AH324" s="86" t="s">
        <v>142</v>
      </c>
      <c r="AI324" s="86" t="s">
        <v>142</v>
      </c>
      <c r="AJ324" s="115"/>
    </row>
    <row r="325" spans="1:36">
      <c r="A325" s="86">
        <v>322</v>
      </c>
      <c r="B325" s="86" t="s">
        <v>1041</v>
      </c>
      <c r="C325" s="88" t="s">
        <v>17</v>
      </c>
      <c r="D325" s="34">
        <v>8108593</v>
      </c>
      <c r="E325" s="35">
        <v>43094</v>
      </c>
      <c r="F325" s="86" t="s">
        <v>1046</v>
      </c>
      <c r="G325" s="34"/>
      <c r="H325" s="34">
        <v>3</v>
      </c>
      <c r="I325" s="34"/>
      <c r="J325" s="86" t="s">
        <v>93</v>
      </c>
      <c r="K325" s="98" t="s">
        <v>512</v>
      </c>
      <c r="L325" s="43">
        <v>43095</v>
      </c>
      <c r="M325" s="35">
        <v>42739</v>
      </c>
      <c r="N325" s="34">
        <f t="shared" si="100"/>
        <v>1</v>
      </c>
      <c r="O325" s="35">
        <v>43094</v>
      </c>
      <c r="P325" s="34">
        <v>14408</v>
      </c>
      <c r="Q325" s="86" t="s">
        <v>1063</v>
      </c>
      <c r="R325" s="35">
        <v>43094</v>
      </c>
      <c r="S325" s="122">
        <v>43095</v>
      </c>
      <c r="T325" s="115">
        <f t="shared" si="145"/>
        <v>0</v>
      </c>
      <c r="U325" s="115">
        <f t="shared" si="146"/>
        <v>1</v>
      </c>
      <c r="V325" s="122">
        <v>43095</v>
      </c>
      <c r="W325" s="35">
        <v>43096</v>
      </c>
      <c r="X325" s="35">
        <v>43096</v>
      </c>
      <c r="Y325" s="90">
        <f t="shared" si="144"/>
        <v>1</v>
      </c>
      <c r="Z325" s="34"/>
      <c r="AA325" s="86" t="s">
        <v>110</v>
      </c>
      <c r="AB325" s="91" t="s">
        <v>5</v>
      </c>
      <c r="AC325" s="34"/>
      <c r="AD325" s="34"/>
      <c r="AE325" s="34"/>
      <c r="AF325" s="34"/>
      <c r="AG325" s="34"/>
      <c r="AH325" s="86" t="s">
        <v>142</v>
      </c>
      <c r="AI325" s="86" t="s">
        <v>142</v>
      </c>
      <c r="AJ325" s="115"/>
    </row>
    <row r="326" spans="1:36">
      <c r="A326" s="86">
        <v>323</v>
      </c>
      <c r="B326" s="86" t="s">
        <v>1042</v>
      </c>
      <c r="C326" s="88" t="s">
        <v>17</v>
      </c>
      <c r="D326" s="34">
        <v>8108567</v>
      </c>
      <c r="E326" s="35">
        <v>43094</v>
      </c>
      <c r="F326" s="86" t="s">
        <v>1047</v>
      </c>
      <c r="G326" s="34"/>
      <c r="H326" s="34">
        <v>4</v>
      </c>
      <c r="I326" s="34"/>
      <c r="J326" s="86" t="s">
        <v>93</v>
      </c>
      <c r="K326" s="98" t="s">
        <v>512</v>
      </c>
      <c r="L326" s="43">
        <v>43090</v>
      </c>
      <c r="M326" s="35">
        <v>42739</v>
      </c>
      <c r="N326" s="34">
        <f t="shared" si="100"/>
        <v>-4</v>
      </c>
      <c r="O326" s="35">
        <v>43094</v>
      </c>
      <c r="P326" s="34">
        <v>14407</v>
      </c>
      <c r="Q326" s="86" t="s">
        <v>1062</v>
      </c>
      <c r="R326" s="35">
        <v>43094</v>
      </c>
      <c r="S326" s="122">
        <v>43095</v>
      </c>
      <c r="T326" s="115">
        <f t="shared" si="145"/>
        <v>0</v>
      </c>
      <c r="U326" s="115">
        <f t="shared" si="146"/>
        <v>1</v>
      </c>
      <c r="V326" s="122">
        <v>43095</v>
      </c>
      <c r="W326" s="35">
        <v>43096</v>
      </c>
      <c r="X326" s="35">
        <v>43096</v>
      </c>
      <c r="Y326" s="90">
        <f t="shared" si="144"/>
        <v>1</v>
      </c>
      <c r="Z326" s="34"/>
      <c r="AA326" s="86" t="s">
        <v>110</v>
      </c>
      <c r="AB326" s="91" t="s">
        <v>5</v>
      </c>
      <c r="AC326" s="34"/>
      <c r="AD326" s="34"/>
      <c r="AE326" s="34"/>
      <c r="AF326" s="34"/>
      <c r="AG326" s="34"/>
      <c r="AH326" s="86" t="s">
        <v>142</v>
      </c>
      <c r="AI326" s="86" t="s">
        <v>142</v>
      </c>
      <c r="AJ326" s="115"/>
    </row>
    <row r="327" spans="1:36">
      <c r="A327" s="86">
        <v>324</v>
      </c>
      <c r="B327" s="86" t="s">
        <v>1043</v>
      </c>
      <c r="C327" s="88" t="s">
        <v>17</v>
      </c>
      <c r="D327" s="34">
        <v>8108588</v>
      </c>
      <c r="E327" s="35">
        <v>43094</v>
      </c>
      <c r="F327" s="86" t="s">
        <v>1048</v>
      </c>
      <c r="G327" s="34"/>
      <c r="H327" s="34">
        <v>1</v>
      </c>
      <c r="I327" s="34"/>
      <c r="J327" s="86" t="s">
        <v>93</v>
      </c>
      <c r="K327" s="98" t="s">
        <v>250</v>
      </c>
      <c r="L327" s="43">
        <v>43103</v>
      </c>
      <c r="M327" s="35">
        <v>42738</v>
      </c>
      <c r="N327" s="34">
        <f t="shared" si="100"/>
        <v>9</v>
      </c>
      <c r="O327" s="35">
        <v>43094</v>
      </c>
      <c r="P327" s="34">
        <v>14405</v>
      </c>
      <c r="Q327" s="86" t="s">
        <v>1061</v>
      </c>
      <c r="R327" s="35">
        <v>43094</v>
      </c>
      <c r="S327" s="122">
        <v>43095</v>
      </c>
      <c r="T327" s="115">
        <f t="shared" si="145"/>
        <v>0</v>
      </c>
      <c r="U327" s="115">
        <f t="shared" si="146"/>
        <v>1</v>
      </c>
      <c r="V327" s="122">
        <v>43095</v>
      </c>
      <c r="W327" s="35">
        <v>43096</v>
      </c>
      <c r="X327" s="35">
        <v>43096</v>
      </c>
      <c r="Y327" s="90">
        <f t="shared" si="144"/>
        <v>1</v>
      </c>
      <c r="Z327" s="34"/>
      <c r="AA327" s="86" t="s">
        <v>110</v>
      </c>
      <c r="AB327" s="91" t="s">
        <v>5</v>
      </c>
      <c r="AC327" s="34"/>
      <c r="AD327" s="34"/>
      <c r="AE327" s="34"/>
      <c r="AF327" s="34"/>
      <c r="AG327" s="34"/>
      <c r="AH327" s="86" t="s">
        <v>142</v>
      </c>
      <c r="AI327" s="86" t="s">
        <v>142</v>
      </c>
      <c r="AJ327" s="115"/>
    </row>
    <row r="328" spans="1:36">
      <c r="A328" s="86">
        <v>325</v>
      </c>
      <c r="B328" s="86" t="s">
        <v>1044</v>
      </c>
      <c r="C328" s="88" t="s">
        <v>17</v>
      </c>
      <c r="D328" s="34">
        <v>8108587</v>
      </c>
      <c r="E328" s="35">
        <v>43094</v>
      </c>
      <c r="F328" s="86" t="s">
        <v>1049</v>
      </c>
      <c r="G328" s="34"/>
      <c r="H328" s="34">
        <v>1</v>
      </c>
      <c r="I328" s="34"/>
      <c r="J328" s="86" t="s">
        <v>93</v>
      </c>
      <c r="K328" s="98" t="s">
        <v>250</v>
      </c>
      <c r="L328" s="43">
        <v>43103</v>
      </c>
      <c r="M328" s="35">
        <v>42738</v>
      </c>
      <c r="N328" s="34">
        <f t="shared" ref="N328:N371" si="147">L328-E328</f>
        <v>9</v>
      </c>
      <c r="O328" s="35">
        <v>43094</v>
      </c>
      <c r="P328" s="34">
        <v>14401</v>
      </c>
      <c r="Q328" s="86" t="s">
        <v>1060</v>
      </c>
      <c r="R328" s="35">
        <v>43094</v>
      </c>
      <c r="S328" s="122">
        <v>43095</v>
      </c>
      <c r="T328" s="115">
        <f t="shared" si="145"/>
        <v>0</v>
      </c>
      <c r="U328" s="115">
        <f t="shared" si="146"/>
        <v>1</v>
      </c>
      <c r="V328" s="122">
        <v>43095</v>
      </c>
      <c r="W328" s="35">
        <v>43096</v>
      </c>
      <c r="X328" s="35">
        <v>43096</v>
      </c>
      <c r="Y328" s="90">
        <f t="shared" si="144"/>
        <v>1</v>
      </c>
      <c r="Z328" s="34"/>
      <c r="AA328" s="86" t="s">
        <v>110</v>
      </c>
      <c r="AB328" s="91" t="s">
        <v>5</v>
      </c>
      <c r="AC328" s="34"/>
      <c r="AD328" s="34"/>
      <c r="AE328" s="34"/>
      <c r="AF328" s="34"/>
      <c r="AG328" s="34"/>
      <c r="AH328" s="86" t="s">
        <v>142</v>
      </c>
      <c r="AI328" s="86" t="s">
        <v>142</v>
      </c>
      <c r="AJ328" s="115"/>
    </row>
    <row r="329" spans="1:36">
      <c r="A329" s="86">
        <v>326</v>
      </c>
      <c r="B329" s="86" t="s">
        <v>1050</v>
      </c>
      <c r="C329" s="88" t="s">
        <v>17</v>
      </c>
      <c r="D329" s="34">
        <v>8108573</v>
      </c>
      <c r="E329" s="35">
        <v>43094</v>
      </c>
      <c r="F329" s="32" t="s">
        <v>1051</v>
      </c>
      <c r="G329" s="34"/>
      <c r="H329" s="34">
        <v>2</v>
      </c>
      <c r="I329" s="34"/>
      <c r="J329" s="86" t="s">
        <v>93</v>
      </c>
      <c r="K329" s="98" t="s">
        <v>1052</v>
      </c>
      <c r="L329" s="43">
        <v>43095</v>
      </c>
      <c r="M329" s="35">
        <v>43100</v>
      </c>
      <c r="N329" s="34">
        <f t="shared" si="147"/>
        <v>1</v>
      </c>
      <c r="O329" s="35">
        <v>43094</v>
      </c>
      <c r="P329" s="34">
        <v>14510</v>
      </c>
      <c r="Q329" s="86" t="s">
        <v>1082</v>
      </c>
      <c r="R329" s="35">
        <v>43095</v>
      </c>
      <c r="S329" s="34"/>
      <c r="T329" s="115">
        <f t="shared" ref="T329" si="148">R329-O329</f>
        <v>1</v>
      </c>
      <c r="U329" s="115">
        <f t="shared" ref="U329" si="149">S329-R329</f>
        <v>-43095</v>
      </c>
      <c r="V329" s="35">
        <v>43096</v>
      </c>
      <c r="W329" s="87">
        <v>43097</v>
      </c>
      <c r="X329" s="87">
        <v>43097</v>
      </c>
      <c r="Y329" s="90">
        <f t="shared" ref="Y329" si="150">X329-V329</f>
        <v>1</v>
      </c>
      <c r="Z329" s="34"/>
      <c r="AA329" s="86" t="s">
        <v>110</v>
      </c>
      <c r="AB329" s="91" t="s">
        <v>5</v>
      </c>
      <c r="AC329" s="34"/>
      <c r="AD329" s="34"/>
      <c r="AE329" s="34"/>
      <c r="AF329" s="34"/>
      <c r="AG329" s="34"/>
      <c r="AH329" s="86" t="s">
        <v>142</v>
      </c>
      <c r="AI329" s="86" t="s">
        <v>142</v>
      </c>
      <c r="AJ329" s="115"/>
    </row>
    <row r="330" spans="1:36">
      <c r="A330" s="86">
        <v>327</v>
      </c>
      <c r="B330" s="86" t="s">
        <v>1053</v>
      </c>
      <c r="C330" s="88" t="s">
        <v>17</v>
      </c>
      <c r="D330" s="34">
        <v>8108559</v>
      </c>
      <c r="E330" s="35">
        <v>43094</v>
      </c>
      <c r="F330" s="86" t="s">
        <v>1057</v>
      </c>
      <c r="G330" s="34"/>
      <c r="H330" s="34">
        <v>1</v>
      </c>
      <c r="I330" s="34"/>
      <c r="J330" s="86" t="s">
        <v>93</v>
      </c>
      <c r="K330" s="98" t="s">
        <v>999</v>
      </c>
      <c r="L330" s="43">
        <v>43097</v>
      </c>
      <c r="M330" s="43">
        <v>43097</v>
      </c>
      <c r="N330" s="34">
        <f t="shared" si="147"/>
        <v>3</v>
      </c>
      <c r="O330" s="35">
        <v>43093</v>
      </c>
      <c r="P330" s="34">
        <v>14399</v>
      </c>
      <c r="Q330" s="86" t="s">
        <v>1059</v>
      </c>
      <c r="R330" s="35">
        <v>43094</v>
      </c>
      <c r="S330" s="122">
        <v>43095</v>
      </c>
      <c r="T330" s="115">
        <f t="shared" ref="T330:T343" si="151">R330-O330</f>
        <v>1</v>
      </c>
      <c r="U330" s="115">
        <f t="shared" ref="U330:U343" si="152">S330-R330</f>
        <v>1</v>
      </c>
      <c r="V330" s="122">
        <v>43095</v>
      </c>
      <c r="W330" s="35">
        <v>43096</v>
      </c>
      <c r="X330" s="35">
        <v>43096</v>
      </c>
      <c r="Y330" s="90">
        <f t="shared" ref="Y330:Y332" si="153">X330-V330</f>
        <v>1</v>
      </c>
      <c r="Z330" s="34"/>
      <c r="AA330" s="86" t="s">
        <v>110</v>
      </c>
      <c r="AB330" s="91" t="s">
        <v>5</v>
      </c>
      <c r="AC330" s="34"/>
      <c r="AD330" s="34"/>
      <c r="AE330" s="34"/>
      <c r="AF330" s="34"/>
      <c r="AG330" s="34"/>
      <c r="AH330" s="86" t="s">
        <v>142</v>
      </c>
      <c r="AI330" s="86" t="s">
        <v>142</v>
      </c>
      <c r="AJ330" s="115"/>
    </row>
    <row r="331" spans="1:36">
      <c r="A331" s="86">
        <v>328</v>
      </c>
      <c r="B331" s="86" t="s">
        <v>1054</v>
      </c>
      <c r="C331" s="88" t="s">
        <v>17</v>
      </c>
      <c r="D331" s="34">
        <v>8108613</v>
      </c>
      <c r="E331" s="35">
        <v>43094</v>
      </c>
      <c r="F331" s="32" t="s">
        <v>1065</v>
      </c>
      <c r="G331" s="34"/>
      <c r="H331" s="34">
        <v>1</v>
      </c>
      <c r="I331" s="34"/>
      <c r="J331" s="86" t="s">
        <v>93</v>
      </c>
      <c r="K331" s="98" t="s">
        <v>99</v>
      </c>
      <c r="L331" s="43">
        <v>43096</v>
      </c>
      <c r="M331" s="35">
        <v>43072</v>
      </c>
      <c r="N331" s="34">
        <f t="shared" si="147"/>
        <v>2</v>
      </c>
      <c r="O331" s="35">
        <v>43095</v>
      </c>
      <c r="P331" s="34">
        <v>14453</v>
      </c>
      <c r="Q331" s="86" t="s">
        <v>1079</v>
      </c>
      <c r="R331" s="35">
        <v>43095</v>
      </c>
      <c r="S331" s="34"/>
      <c r="T331" s="115">
        <f t="shared" si="151"/>
        <v>0</v>
      </c>
      <c r="U331" s="115">
        <f t="shared" si="152"/>
        <v>-43095</v>
      </c>
      <c r="V331" s="35">
        <v>43096</v>
      </c>
      <c r="W331" s="87">
        <v>43097</v>
      </c>
      <c r="X331" s="87">
        <v>43097</v>
      </c>
      <c r="Y331" s="90">
        <f t="shared" si="153"/>
        <v>1</v>
      </c>
      <c r="Z331" s="34"/>
      <c r="AA331" s="86" t="s">
        <v>110</v>
      </c>
      <c r="AB331" s="91" t="s">
        <v>5</v>
      </c>
      <c r="AC331" s="34"/>
      <c r="AD331" s="34"/>
      <c r="AE331" s="34"/>
      <c r="AF331" s="34"/>
      <c r="AG331" s="34"/>
      <c r="AH331" s="86" t="s">
        <v>142</v>
      </c>
      <c r="AI331" s="86" t="s">
        <v>142</v>
      </c>
      <c r="AJ331" s="115"/>
    </row>
    <row r="332" spans="1:36">
      <c r="A332" s="86">
        <v>329</v>
      </c>
      <c r="B332" s="123" t="s">
        <v>1055</v>
      </c>
      <c r="C332" s="88" t="s">
        <v>17</v>
      </c>
      <c r="D332" s="34">
        <v>8108551</v>
      </c>
      <c r="E332" s="35">
        <v>43094</v>
      </c>
      <c r="F332" s="86" t="s">
        <v>1056</v>
      </c>
      <c r="G332" s="34"/>
      <c r="H332" s="34">
        <v>1</v>
      </c>
      <c r="I332" s="34"/>
      <c r="J332" s="86" t="s">
        <v>93</v>
      </c>
      <c r="K332" s="98" t="s">
        <v>999</v>
      </c>
      <c r="L332" s="43">
        <v>43097</v>
      </c>
      <c r="M332" s="43">
        <v>43097</v>
      </c>
      <c r="N332" s="34">
        <f t="shared" si="147"/>
        <v>3</v>
      </c>
      <c r="O332" s="35">
        <v>43093</v>
      </c>
      <c r="P332" s="34">
        <v>14398</v>
      </c>
      <c r="Q332" s="86" t="s">
        <v>1058</v>
      </c>
      <c r="R332" s="35">
        <v>43094</v>
      </c>
      <c r="S332" s="122">
        <v>43095</v>
      </c>
      <c r="T332" s="115">
        <f t="shared" si="151"/>
        <v>1</v>
      </c>
      <c r="U332" s="115">
        <f t="shared" si="152"/>
        <v>1</v>
      </c>
      <c r="V332" s="122">
        <v>43095</v>
      </c>
      <c r="W332" s="35">
        <v>43096</v>
      </c>
      <c r="X332" s="35">
        <v>43096</v>
      </c>
      <c r="Y332" s="90">
        <f t="shared" si="153"/>
        <v>1</v>
      </c>
      <c r="Z332" s="34"/>
      <c r="AA332" s="86" t="s">
        <v>110</v>
      </c>
      <c r="AB332" s="91" t="s">
        <v>5</v>
      </c>
      <c r="AC332" s="34"/>
      <c r="AD332" s="34"/>
      <c r="AE332" s="34"/>
      <c r="AF332" s="34"/>
      <c r="AG332" s="34"/>
      <c r="AH332" s="86" t="s">
        <v>142</v>
      </c>
      <c r="AI332" s="86" t="s">
        <v>142</v>
      </c>
      <c r="AJ332" s="115"/>
    </row>
    <row r="333" spans="1:36">
      <c r="A333" s="86">
        <v>330</v>
      </c>
      <c r="B333" s="86" t="s">
        <v>1068</v>
      </c>
      <c r="C333" s="88" t="s">
        <v>17</v>
      </c>
      <c r="D333" s="34">
        <v>8108616</v>
      </c>
      <c r="E333" s="35">
        <v>43095</v>
      </c>
      <c r="F333" s="86" t="s">
        <v>1066</v>
      </c>
      <c r="G333" s="34"/>
      <c r="H333" s="34">
        <v>4</v>
      </c>
      <c r="I333" s="34"/>
      <c r="J333" s="86" t="s">
        <v>93</v>
      </c>
      <c r="K333" s="96" t="s">
        <v>1067</v>
      </c>
      <c r="L333" s="43">
        <v>43100</v>
      </c>
      <c r="M333" s="35">
        <v>43109</v>
      </c>
      <c r="N333" s="34">
        <f t="shared" si="147"/>
        <v>5</v>
      </c>
      <c r="O333" s="35">
        <v>43095</v>
      </c>
      <c r="P333" s="86">
        <v>128</v>
      </c>
      <c r="Q333" s="134" t="s">
        <v>1126</v>
      </c>
      <c r="R333" s="35">
        <v>43102</v>
      </c>
      <c r="S333" s="35">
        <v>43103</v>
      </c>
      <c r="T333" s="115">
        <f t="shared" si="151"/>
        <v>7</v>
      </c>
      <c r="U333" s="115">
        <f t="shared" si="152"/>
        <v>1</v>
      </c>
      <c r="V333" s="35">
        <v>43103</v>
      </c>
      <c r="W333" s="35">
        <v>43107</v>
      </c>
      <c r="X333" s="35">
        <v>43107</v>
      </c>
      <c r="Y333" s="90">
        <f t="shared" ref="Y333:Y341" si="154">X333-V333</f>
        <v>4</v>
      </c>
      <c r="Z333" s="34"/>
      <c r="AA333" s="86" t="s">
        <v>110</v>
      </c>
      <c r="AB333" s="91" t="s">
        <v>5</v>
      </c>
      <c r="AC333" s="34"/>
      <c r="AD333" s="34"/>
      <c r="AE333" s="34"/>
      <c r="AF333" s="34"/>
      <c r="AG333" s="34"/>
      <c r="AH333" s="86" t="s">
        <v>142</v>
      </c>
      <c r="AI333" s="86" t="s">
        <v>142</v>
      </c>
      <c r="AJ333" s="119"/>
    </row>
    <row r="334" spans="1:36">
      <c r="A334" s="86">
        <v>331</v>
      </c>
      <c r="B334" s="123" t="s">
        <v>1074</v>
      </c>
      <c r="C334" s="88" t="s">
        <v>17</v>
      </c>
      <c r="D334" s="34">
        <v>8108609</v>
      </c>
      <c r="E334" s="35">
        <v>43096</v>
      </c>
      <c r="F334" s="34" t="s">
        <v>1069</v>
      </c>
      <c r="G334" s="34"/>
      <c r="H334" s="34">
        <v>1</v>
      </c>
      <c r="I334" s="34"/>
      <c r="J334" s="86" t="s">
        <v>93</v>
      </c>
      <c r="K334" s="96" t="s">
        <v>512</v>
      </c>
      <c r="L334" s="43">
        <v>43104</v>
      </c>
      <c r="M334" s="35">
        <v>43104</v>
      </c>
      <c r="N334" s="34">
        <f t="shared" si="147"/>
        <v>8</v>
      </c>
      <c r="O334" s="35">
        <v>43095</v>
      </c>
      <c r="P334" s="34">
        <v>14555</v>
      </c>
      <c r="Q334" s="86" t="s">
        <v>1084</v>
      </c>
      <c r="R334" s="35">
        <v>43096</v>
      </c>
      <c r="S334" s="35">
        <v>43097</v>
      </c>
      <c r="T334" s="115">
        <f t="shared" si="151"/>
        <v>1</v>
      </c>
      <c r="U334" s="115">
        <f t="shared" si="152"/>
        <v>1</v>
      </c>
      <c r="V334" s="35">
        <v>43097</v>
      </c>
      <c r="W334" s="35">
        <v>43099</v>
      </c>
      <c r="X334" s="35">
        <v>43100</v>
      </c>
      <c r="Y334" s="90">
        <f t="shared" si="154"/>
        <v>3</v>
      </c>
      <c r="Z334" s="34"/>
      <c r="AA334" s="86" t="s">
        <v>110</v>
      </c>
      <c r="AB334" s="91" t="s">
        <v>5</v>
      </c>
      <c r="AC334" s="34"/>
      <c r="AD334" s="34"/>
      <c r="AE334" s="34"/>
      <c r="AF334" s="34"/>
      <c r="AG334" s="34"/>
      <c r="AH334" s="86" t="s">
        <v>142</v>
      </c>
      <c r="AI334" s="86" t="s">
        <v>142</v>
      </c>
      <c r="AJ334" s="115"/>
    </row>
    <row r="335" spans="1:36">
      <c r="A335" s="86">
        <v>332</v>
      </c>
      <c r="B335" s="86" t="s">
        <v>1075</v>
      </c>
      <c r="C335" s="88" t="s">
        <v>17</v>
      </c>
      <c r="D335" s="34">
        <v>8108620</v>
      </c>
      <c r="E335" s="35">
        <v>43095</v>
      </c>
      <c r="F335" s="34" t="s">
        <v>1070</v>
      </c>
      <c r="G335" s="34"/>
      <c r="H335" s="34">
        <v>1</v>
      </c>
      <c r="I335" s="34"/>
      <c r="J335" s="86" t="s">
        <v>93</v>
      </c>
      <c r="K335" s="96" t="s">
        <v>512</v>
      </c>
      <c r="L335" s="43">
        <v>43104</v>
      </c>
      <c r="M335" s="35">
        <v>43104</v>
      </c>
      <c r="N335" s="34">
        <f t="shared" si="147"/>
        <v>9</v>
      </c>
      <c r="O335" s="35">
        <v>43095</v>
      </c>
      <c r="P335" s="34">
        <v>14470</v>
      </c>
      <c r="Q335" s="86" t="s">
        <v>1080</v>
      </c>
      <c r="R335" s="35">
        <v>43095</v>
      </c>
      <c r="S335" s="34"/>
      <c r="T335" s="115">
        <f t="shared" si="151"/>
        <v>0</v>
      </c>
      <c r="U335" s="115">
        <f t="shared" si="152"/>
        <v>-43095</v>
      </c>
      <c r="V335" s="35">
        <v>43096</v>
      </c>
      <c r="W335" s="87">
        <v>43097</v>
      </c>
      <c r="X335" s="87">
        <v>43097</v>
      </c>
      <c r="Y335" s="90">
        <f t="shared" si="154"/>
        <v>1</v>
      </c>
      <c r="Z335" s="34"/>
      <c r="AA335" s="86" t="s">
        <v>110</v>
      </c>
      <c r="AB335" s="91" t="s">
        <v>5</v>
      </c>
      <c r="AC335" s="34"/>
      <c r="AD335" s="34"/>
      <c r="AE335" s="34"/>
      <c r="AF335" s="34"/>
      <c r="AG335" s="34"/>
      <c r="AH335" s="86" t="s">
        <v>142</v>
      </c>
      <c r="AI335" s="86" t="s">
        <v>142</v>
      </c>
      <c r="AJ335" s="115"/>
    </row>
    <row r="336" spans="1:36">
      <c r="A336" s="86">
        <v>333</v>
      </c>
      <c r="B336" s="123" t="s">
        <v>1076</v>
      </c>
      <c r="C336" s="88" t="s">
        <v>17</v>
      </c>
      <c r="D336" s="34">
        <v>8108617</v>
      </c>
      <c r="E336" s="35">
        <v>43096</v>
      </c>
      <c r="F336" s="86" t="s">
        <v>1071</v>
      </c>
      <c r="G336" s="34"/>
      <c r="H336" s="34">
        <v>4</v>
      </c>
      <c r="I336" s="34"/>
      <c r="J336" s="86" t="s">
        <v>93</v>
      </c>
      <c r="K336" s="96" t="s">
        <v>180</v>
      </c>
      <c r="L336" s="43">
        <v>43102</v>
      </c>
      <c r="M336" s="35">
        <v>43071</v>
      </c>
      <c r="N336" s="34">
        <f t="shared" si="147"/>
        <v>6</v>
      </c>
      <c r="O336" s="35">
        <v>43095</v>
      </c>
      <c r="P336" s="34">
        <v>14588</v>
      </c>
      <c r="Q336" s="86" t="s">
        <v>1088</v>
      </c>
      <c r="R336" s="35">
        <v>43096</v>
      </c>
      <c r="S336" s="35">
        <v>43097</v>
      </c>
      <c r="T336" s="115">
        <f t="shared" si="151"/>
        <v>1</v>
      </c>
      <c r="U336" s="115">
        <f t="shared" si="152"/>
        <v>1</v>
      </c>
      <c r="V336" s="35">
        <v>43097</v>
      </c>
      <c r="W336" s="35">
        <v>43099</v>
      </c>
      <c r="X336" s="35">
        <v>43100</v>
      </c>
      <c r="Y336" s="90">
        <f t="shared" si="154"/>
        <v>3</v>
      </c>
      <c r="Z336" s="34"/>
      <c r="AA336" s="86" t="s">
        <v>110</v>
      </c>
      <c r="AB336" s="91" t="s">
        <v>5</v>
      </c>
      <c r="AC336" s="34"/>
      <c r="AD336" s="34"/>
      <c r="AE336" s="34"/>
      <c r="AF336" s="34"/>
      <c r="AG336" s="34"/>
      <c r="AH336" s="86" t="s">
        <v>142</v>
      </c>
      <c r="AI336" s="86" t="s">
        <v>142</v>
      </c>
      <c r="AJ336" s="115"/>
    </row>
    <row r="337" spans="1:36">
      <c r="A337" s="86">
        <v>334</v>
      </c>
      <c r="B337" s="86" t="s">
        <v>1077</v>
      </c>
      <c r="C337" s="88" t="s">
        <v>17</v>
      </c>
      <c r="D337" s="34">
        <v>8108608</v>
      </c>
      <c r="E337" s="35">
        <v>43096</v>
      </c>
      <c r="F337" s="86" t="s">
        <v>1072</v>
      </c>
      <c r="G337" s="34"/>
      <c r="H337" s="34">
        <v>1</v>
      </c>
      <c r="I337" s="34"/>
      <c r="J337" s="86" t="s">
        <v>93</v>
      </c>
      <c r="K337" s="96" t="s">
        <v>180</v>
      </c>
      <c r="L337" s="43">
        <v>43102</v>
      </c>
      <c r="M337" s="35">
        <v>43071</v>
      </c>
      <c r="N337" s="34">
        <f t="shared" si="147"/>
        <v>6</v>
      </c>
      <c r="O337" s="35">
        <v>43095</v>
      </c>
      <c r="P337" s="34">
        <v>14585</v>
      </c>
      <c r="Q337" s="86" t="s">
        <v>1087</v>
      </c>
      <c r="R337" s="35">
        <v>43096</v>
      </c>
      <c r="S337" s="35">
        <v>43097</v>
      </c>
      <c r="T337" s="115">
        <f t="shared" si="151"/>
        <v>1</v>
      </c>
      <c r="U337" s="115">
        <f t="shared" si="152"/>
        <v>1</v>
      </c>
      <c r="V337" s="35">
        <v>43097</v>
      </c>
      <c r="W337" s="35">
        <v>43099</v>
      </c>
      <c r="X337" s="35">
        <v>43099</v>
      </c>
      <c r="Y337" s="90">
        <f t="shared" si="154"/>
        <v>2</v>
      </c>
      <c r="Z337" s="34"/>
      <c r="AA337" s="86" t="s">
        <v>110</v>
      </c>
      <c r="AB337" s="91" t="s">
        <v>5</v>
      </c>
      <c r="AC337" s="34"/>
      <c r="AD337" s="34"/>
      <c r="AE337" s="34"/>
      <c r="AF337" s="34"/>
      <c r="AG337" s="34"/>
      <c r="AH337" s="86" t="s">
        <v>142</v>
      </c>
      <c r="AI337" s="86" t="s">
        <v>142</v>
      </c>
      <c r="AJ337" s="115"/>
    </row>
    <row r="338" spans="1:36">
      <c r="A338" s="86">
        <v>335</v>
      </c>
      <c r="B338" s="123" t="s">
        <v>1078</v>
      </c>
      <c r="C338" s="88" t="s">
        <v>17</v>
      </c>
      <c r="D338" s="34">
        <v>8108607</v>
      </c>
      <c r="E338" s="35">
        <v>43096</v>
      </c>
      <c r="F338" s="86" t="s">
        <v>1073</v>
      </c>
      <c r="G338" s="34"/>
      <c r="H338" s="34">
        <v>1</v>
      </c>
      <c r="I338" s="34"/>
      <c r="J338" s="86" t="s">
        <v>93</v>
      </c>
      <c r="K338" s="98" t="s">
        <v>180</v>
      </c>
      <c r="L338" s="43">
        <v>43102</v>
      </c>
      <c r="M338" s="35">
        <v>43071</v>
      </c>
      <c r="N338" s="34">
        <f t="shared" si="147"/>
        <v>6</v>
      </c>
      <c r="O338" s="35">
        <v>43095</v>
      </c>
      <c r="P338" s="34">
        <v>14584</v>
      </c>
      <c r="Q338" s="86" t="s">
        <v>1086</v>
      </c>
      <c r="R338" s="35">
        <v>43096</v>
      </c>
      <c r="S338" s="35">
        <v>43097</v>
      </c>
      <c r="T338" s="115">
        <f t="shared" si="151"/>
        <v>1</v>
      </c>
      <c r="U338" s="115">
        <f t="shared" si="152"/>
        <v>1</v>
      </c>
      <c r="V338" s="35">
        <v>43097</v>
      </c>
      <c r="W338" s="35">
        <v>43099</v>
      </c>
      <c r="X338" s="35">
        <v>43100</v>
      </c>
      <c r="Y338" s="90">
        <f t="shared" si="154"/>
        <v>3</v>
      </c>
      <c r="Z338" s="34"/>
      <c r="AA338" s="86" t="s">
        <v>110</v>
      </c>
      <c r="AB338" s="91" t="s">
        <v>5</v>
      </c>
      <c r="AC338" s="34"/>
      <c r="AD338" s="34"/>
      <c r="AE338" s="34"/>
      <c r="AF338" s="34"/>
      <c r="AG338" s="34"/>
      <c r="AH338" s="86" t="s">
        <v>142</v>
      </c>
      <c r="AI338" s="86" t="s">
        <v>142</v>
      </c>
      <c r="AJ338" s="115"/>
    </row>
    <row r="339" spans="1:36">
      <c r="A339" s="86">
        <v>336</v>
      </c>
      <c r="B339" s="86" t="s">
        <v>1083</v>
      </c>
      <c r="C339" s="88" t="s">
        <v>17</v>
      </c>
      <c r="D339" s="34">
        <v>8108606</v>
      </c>
      <c r="E339" s="35">
        <v>43096</v>
      </c>
      <c r="F339" s="86" t="s">
        <v>1085</v>
      </c>
      <c r="G339" s="34"/>
      <c r="H339" s="34">
        <v>12</v>
      </c>
      <c r="I339" s="34"/>
      <c r="J339" s="86" t="s">
        <v>93</v>
      </c>
      <c r="K339" s="98" t="s">
        <v>512</v>
      </c>
      <c r="L339" s="43">
        <v>43104</v>
      </c>
      <c r="M339" s="35">
        <v>43073</v>
      </c>
      <c r="N339" s="34">
        <f t="shared" si="147"/>
        <v>8</v>
      </c>
      <c r="O339" s="35">
        <v>43096</v>
      </c>
      <c r="P339" s="34">
        <v>14589</v>
      </c>
      <c r="Q339" s="86" t="s">
        <v>1089</v>
      </c>
      <c r="R339" s="35">
        <v>43096</v>
      </c>
      <c r="S339" s="35">
        <v>43097</v>
      </c>
      <c r="T339" s="115">
        <f t="shared" si="151"/>
        <v>0</v>
      </c>
      <c r="U339" s="115">
        <f t="shared" si="152"/>
        <v>1</v>
      </c>
      <c r="V339" s="35">
        <v>43097</v>
      </c>
      <c r="W339" s="35">
        <v>43099</v>
      </c>
      <c r="X339" s="35">
        <v>43100</v>
      </c>
      <c r="Y339" s="90">
        <f t="shared" si="154"/>
        <v>3</v>
      </c>
      <c r="Z339" s="34"/>
      <c r="AA339" s="86" t="s">
        <v>110</v>
      </c>
      <c r="AB339" s="91" t="s">
        <v>5</v>
      </c>
      <c r="AC339" s="34"/>
      <c r="AD339" s="34"/>
      <c r="AE339" s="34"/>
      <c r="AF339" s="34"/>
      <c r="AG339" s="34"/>
      <c r="AH339" s="86" t="s">
        <v>142</v>
      </c>
      <c r="AI339" s="86" t="s">
        <v>142</v>
      </c>
      <c r="AJ339" s="115"/>
    </row>
    <row r="340" spans="1:36">
      <c r="A340" s="86">
        <v>337</v>
      </c>
      <c r="B340" s="86" t="s">
        <v>1090</v>
      </c>
      <c r="C340" s="88" t="s">
        <v>17</v>
      </c>
      <c r="D340" s="34">
        <v>8108622</v>
      </c>
      <c r="E340" s="35">
        <v>43097</v>
      </c>
      <c r="F340" s="34" t="s">
        <v>1091</v>
      </c>
      <c r="G340" s="34"/>
      <c r="H340" s="34">
        <v>10</v>
      </c>
      <c r="I340" s="34"/>
      <c r="J340" s="86" t="s">
        <v>93</v>
      </c>
      <c r="K340" s="98" t="s">
        <v>180</v>
      </c>
      <c r="L340" s="43">
        <v>43102</v>
      </c>
      <c r="M340" s="35">
        <v>43102</v>
      </c>
      <c r="N340" s="34">
        <f t="shared" si="147"/>
        <v>5</v>
      </c>
      <c r="O340" s="35">
        <v>43097</v>
      </c>
      <c r="P340" s="34">
        <v>14619</v>
      </c>
      <c r="Q340" s="86" t="s">
        <v>1092</v>
      </c>
      <c r="R340" s="35">
        <v>43097</v>
      </c>
      <c r="S340" s="35">
        <v>43099</v>
      </c>
      <c r="T340" s="115">
        <f t="shared" si="151"/>
        <v>0</v>
      </c>
      <c r="U340" s="115">
        <f t="shared" si="152"/>
        <v>2</v>
      </c>
      <c r="V340" s="35">
        <v>43099</v>
      </c>
      <c r="W340" s="35">
        <v>43101</v>
      </c>
      <c r="X340" s="35">
        <v>43101</v>
      </c>
      <c r="Y340" s="90">
        <f t="shared" si="154"/>
        <v>2</v>
      </c>
      <c r="Z340" s="34"/>
      <c r="AA340" s="86" t="s">
        <v>110</v>
      </c>
      <c r="AB340" s="91" t="s">
        <v>5</v>
      </c>
      <c r="AC340" s="34"/>
      <c r="AD340" s="34"/>
      <c r="AE340" s="34"/>
      <c r="AF340" s="34"/>
      <c r="AG340" s="34"/>
      <c r="AH340" s="86" t="s">
        <v>142</v>
      </c>
      <c r="AI340" s="86" t="s">
        <v>142</v>
      </c>
      <c r="AJ340" s="115"/>
    </row>
    <row r="341" spans="1:36">
      <c r="A341" s="86">
        <v>338</v>
      </c>
      <c r="B341" s="86" t="s">
        <v>1094</v>
      </c>
      <c r="C341" s="88" t="s">
        <v>17</v>
      </c>
      <c r="D341" s="34">
        <v>8108440</v>
      </c>
      <c r="E341" s="35">
        <v>43099</v>
      </c>
      <c r="F341" s="86" t="s">
        <v>1093</v>
      </c>
      <c r="G341" s="34"/>
      <c r="H341" s="34">
        <v>4</v>
      </c>
      <c r="I341" s="34"/>
      <c r="J341" s="86" t="s">
        <v>93</v>
      </c>
      <c r="K341" s="96" t="s">
        <v>180</v>
      </c>
      <c r="L341" s="43">
        <v>43102</v>
      </c>
      <c r="M341" s="43">
        <v>43102</v>
      </c>
      <c r="N341" s="34">
        <f t="shared" si="147"/>
        <v>3</v>
      </c>
      <c r="O341" s="35">
        <v>43099</v>
      </c>
      <c r="P341" s="34">
        <v>3</v>
      </c>
      <c r="Q341" s="86" t="s">
        <v>1095</v>
      </c>
      <c r="R341" s="35">
        <v>43100</v>
      </c>
      <c r="S341" s="35">
        <v>43101</v>
      </c>
      <c r="T341" s="115">
        <f t="shared" si="151"/>
        <v>1</v>
      </c>
      <c r="U341" s="115">
        <f t="shared" si="152"/>
        <v>1</v>
      </c>
      <c r="V341" s="35">
        <v>43101</v>
      </c>
      <c r="W341" s="35">
        <v>43102</v>
      </c>
      <c r="X341" s="35">
        <v>43102</v>
      </c>
      <c r="Y341" s="90">
        <f t="shared" si="154"/>
        <v>1</v>
      </c>
      <c r="Z341" s="34"/>
      <c r="AA341" s="86" t="s">
        <v>110</v>
      </c>
      <c r="AB341" s="91" t="s">
        <v>5</v>
      </c>
      <c r="AC341" s="34"/>
      <c r="AD341" s="34"/>
      <c r="AE341" s="34"/>
      <c r="AF341" s="34"/>
      <c r="AG341" s="34"/>
      <c r="AH341" s="86" t="s">
        <v>142</v>
      </c>
      <c r="AI341" s="86" t="s">
        <v>142</v>
      </c>
      <c r="AJ341" s="115"/>
    </row>
    <row r="342" spans="1:36">
      <c r="A342" s="124">
        <v>339</v>
      </c>
      <c r="B342" s="124" t="s">
        <v>1099</v>
      </c>
      <c r="C342" s="125" t="s">
        <v>17</v>
      </c>
      <c r="D342" s="34">
        <v>8108591</v>
      </c>
      <c r="E342" s="35">
        <v>43101</v>
      </c>
      <c r="F342" s="86" t="s">
        <v>1096</v>
      </c>
      <c r="G342" s="34"/>
      <c r="H342" s="34">
        <v>2</v>
      </c>
      <c r="I342" s="34"/>
      <c r="J342" s="86" t="s">
        <v>93</v>
      </c>
      <c r="K342" s="96" t="s">
        <v>1097</v>
      </c>
      <c r="L342" s="43">
        <v>43095</v>
      </c>
      <c r="M342" s="35">
        <v>43107</v>
      </c>
      <c r="N342" s="34">
        <f t="shared" si="147"/>
        <v>-6</v>
      </c>
      <c r="O342" s="35">
        <v>43100</v>
      </c>
      <c r="P342" s="86">
        <v>142</v>
      </c>
      <c r="Q342" s="128" t="s">
        <v>1123</v>
      </c>
      <c r="R342" s="35">
        <v>43102</v>
      </c>
      <c r="S342" s="35">
        <v>43103</v>
      </c>
      <c r="T342" s="115">
        <f t="shared" si="151"/>
        <v>2</v>
      </c>
      <c r="U342" s="115">
        <f t="shared" si="152"/>
        <v>1</v>
      </c>
      <c r="V342" s="35">
        <v>43103</v>
      </c>
      <c r="W342" s="35">
        <v>43104</v>
      </c>
      <c r="X342" s="35">
        <v>43104</v>
      </c>
      <c r="Y342" s="90">
        <f t="shared" ref="Y342" si="155">X342-V342</f>
        <v>1</v>
      </c>
      <c r="Z342" s="34"/>
      <c r="AA342" s="86" t="s">
        <v>110</v>
      </c>
      <c r="AB342" s="91" t="s">
        <v>5</v>
      </c>
      <c r="AC342" s="34"/>
      <c r="AD342" s="34"/>
      <c r="AE342" s="34"/>
      <c r="AF342" s="34"/>
      <c r="AG342" s="34"/>
      <c r="AH342" s="86" t="s">
        <v>142</v>
      </c>
      <c r="AI342" s="86" t="s">
        <v>142</v>
      </c>
      <c r="AJ342" s="115"/>
    </row>
    <row r="343" spans="1:36">
      <c r="A343" s="86">
        <v>340</v>
      </c>
      <c r="B343" s="86" t="s">
        <v>1100</v>
      </c>
      <c r="C343" s="88" t="s">
        <v>17</v>
      </c>
      <c r="D343" s="34">
        <v>8108592</v>
      </c>
      <c r="E343" s="35">
        <v>43101</v>
      </c>
      <c r="F343" s="86" t="s">
        <v>1098</v>
      </c>
      <c r="G343" s="34"/>
      <c r="H343" s="34">
        <v>2</v>
      </c>
      <c r="I343" s="34"/>
      <c r="J343" s="86" t="s">
        <v>93</v>
      </c>
      <c r="K343" s="96" t="s">
        <v>1097</v>
      </c>
      <c r="L343" s="43">
        <v>43095</v>
      </c>
      <c r="M343" s="35">
        <v>43107</v>
      </c>
      <c r="N343" s="34">
        <f t="shared" si="147"/>
        <v>-6</v>
      </c>
      <c r="O343" s="35">
        <v>43100</v>
      </c>
      <c r="P343" s="86">
        <v>141</v>
      </c>
      <c r="Q343" s="86" t="s">
        <v>1124</v>
      </c>
      <c r="R343" s="35">
        <v>43102</v>
      </c>
      <c r="S343" s="35">
        <v>43103</v>
      </c>
      <c r="T343" s="115">
        <f t="shared" si="151"/>
        <v>2</v>
      </c>
      <c r="U343" s="115">
        <f t="shared" si="152"/>
        <v>1</v>
      </c>
      <c r="V343" s="35">
        <v>43103</v>
      </c>
      <c r="W343" s="35">
        <v>43107</v>
      </c>
      <c r="X343" s="35">
        <v>43107</v>
      </c>
      <c r="Y343" s="90">
        <f t="shared" ref="Y343:Y347" si="156">X343-V343</f>
        <v>4</v>
      </c>
      <c r="Z343" s="34"/>
      <c r="AA343" s="86" t="s">
        <v>110</v>
      </c>
      <c r="AB343" s="91" t="s">
        <v>5</v>
      </c>
      <c r="AC343" s="34"/>
      <c r="AD343" s="34"/>
      <c r="AE343" s="34"/>
      <c r="AF343" s="34"/>
      <c r="AG343" s="34"/>
      <c r="AH343" s="86" t="s">
        <v>142</v>
      </c>
      <c r="AI343" s="86" t="s">
        <v>142</v>
      </c>
      <c r="AJ343" s="135"/>
    </row>
    <row r="344" spans="1:36">
      <c r="A344" s="86">
        <v>341</v>
      </c>
      <c r="B344" s="86" t="s">
        <v>1101</v>
      </c>
      <c r="C344" s="88" t="s">
        <v>17</v>
      </c>
      <c r="D344" s="34">
        <v>8108560</v>
      </c>
      <c r="E344" s="35">
        <v>43101</v>
      </c>
      <c r="F344" s="34" t="s">
        <v>1102</v>
      </c>
      <c r="G344" s="34"/>
      <c r="H344" s="34">
        <v>1</v>
      </c>
      <c r="I344" s="34"/>
      <c r="J344" s="86" t="s">
        <v>93</v>
      </c>
      <c r="K344" s="96" t="s">
        <v>1097</v>
      </c>
      <c r="L344" s="43">
        <v>43139</v>
      </c>
      <c r="M344" s="35">
        <v>43107</v>
      </c>
      <c r="N344" s="34">
        <f t="shared" si="147"/>
        <v>38</v>
      </c>
      <c r="O344" s="35">
        <v>43102</v>
      </c>
      <c r="P344" s="86">
        <v>140</v>
      </c>
      <c r="Q344" s="134" t="s">
        <v>1125</v>
      </c>
      <c r="R344" s="35">
        <v>43102</v>
      </c>
      <c r="S344" s="35">
        <v>43103</v>
      </c>
      <c r="T344" s="115">
        <f t="shared" ref="T344:T347" si="157">R344-O344</f>
        <v>0</v>
      </c>
      <c r="U344" s="115">
        <f t="shared" ref="U344:U347" si="158">S344-R344</f>
        <v>1</v>
      </c>
      <c r="V344" s="35">
        <v>43103</v>
      </c>
      <c r="W344" s="35">
        <v>43107</v>
      </c>
      <c r="X344" s="35">
        <v>43107</v>
      </c>
      <c r="Y344" s="90">
        <f t="shared" si="156"/>
        <v>4</v>
      </c>
      <c r="Z344" s="34"/>
      <c r="AA344" s="86" t="s">
        <v>110</v>
      </c>
      <c r="AB344" s="91" t="s">
        <v>5</v>
      </c>
      <c r="AC344" s="34"/>
      <c r="AD344" s="34"/>
      <c r="AE344" s="34"/>
      <c r="AF344" s="34"/>
      <c r="AG344" s="34"/>
      <c r="AH344" s="86" t="s">
        <v>142</v>
      </c>
      <c r="AI344" s="86" t="s">
        <v>142</v>
      </c>
      <c r="AJ344" s="119"/>
    </row>
    <row r="345" spans="1:36">
      <c r="A345" s="86">
        <v>342</v>
      </c>
      <c r="B345" s="86" t="s">
        <v>1105</v>
      </c>
      <c r="C345" s="88" t="s">
        <v>17</v>
      </c>
      <c r="D345" s="34">
        <v>8108675</v>
      </c>
      <c r="E345" s="35">
        <v>43102</v>
      </c>
      <c r="F345" s="34" t="s">
        <v>1103</v>
      </c>
      <c r="G345" s="34"/>
      <c r="H345" s="34">
        <v>2</v>
      </c>
      <c r="I345" s="34"/>
      <c r="J345" s="86" t="s">
        <v>93</v>
      </c>
      <c r="K345" s="98" t="s">
        <v>639</v>
      </c>
      <c r="L345" s="43">
        <v>43104</v>
      </c>
      <c r="M345" s="35">
        <v>43111</v>
      </c>
      <c r="N345" s="34">
        <f t="shared" si="147"/>
        <v>2</v>
      </c>
      <c r="O345" s="35">
        <v>43102</v>
      </c>
      <c r="P345" s="86">
        <v>137</v>
      </c>
      <c r="Q345" s="86" t="s">
        <v>1114</v>
      </c>
      <c r="R345" s="35">
        <v>43102</v>
      </c>
      <c r="S345" s="35">
        <v>43103</v>
      </c>
      <c r="T345" s="115">
        <f t="shared" si="157"/>
        <v>0</v>
      </c>
      <c r="U345" s="115">
        <f t="shared" si="158"/>
        <v>1</v>
      </c>
      <c r="V345" s="35">
        <v>43103</v>
      </c>
      <c r="W345" s="35">
        <v>43107</v>
      </c>
      <c r="X345" s="35">
        <v>43107</v>
      </c>
      <c r="Y345" s="90">
        <f t="shared" si="156"/>
        <v>4</v>
      </c>
      <c r="Z345" s="34"/>
      <c r="AA345" s="86" t="s">
        <v>110</v>
      </c>
      <c r="AB345" s="91" t="s">
        <v>5</v>
      </c>
      <c r="AC345" s="34"/>
      <c r="AD345" s="34"/>
      <c r="AE345" s="34"/>
      <c r="AF345" s="34"/>
      <c r="AG345" s="34"/>
      <c r="AH345" s="86" t="s">
        <v>142</v>
      </c>
      <c r="AI345" s="86" t="s">
        <v>142</v>
      </c>
      <c r="AJ345" s="115"/>
    </row>
    <row r="346" spans="1:36">
      <c r="A346" s="86">
        <v>343</v>
      </c>
      <c r="B346" s="86" t="s">
        <v>1106</v>
      </c>
      <c r="C346" s="88" t="s">
        <v>17</v>
      </c>
      <c r="D346" s="34">
        <v>8108621</v>
      </c>
      <c r="E346" s="35">
        <v>43102</v>
      </c>
      <c r="F346" s="86" t="s">
        <v>1104</v>
      </c>
      <c r="G346" s="34"/>
      <c r="H346" s="34">
        <v>10</v>
      </c>
      <c r="I346" s="34"/>
      <c r="J346" s="86" t="s">
        <v>93</v>
      </c>
      <c r="K346" s="98" t="s">
        <v>608</v>
      </c>
      <c r="L346" s="43">
        <v>43109</v>
      </c>
      <c r="M346" s="35">
        <v>43116</v>
      </c>
      <c r="N346" s="34">
        <f t="shared" si="147"/>
        <v>7</v>
      </c>
      <c r="O346" s="35">
        <v>43102</v>
      </c>
      <c r="P346" s="86">
        <v>136</v>
      </c>
      <c r="Q346" s="86" t="s">
        <v>1116</v>
      </c>
      <c r="R346" s="35">
        <v>43102</v>
      </c>
      <c r="S346" s="35">
        <v>43103</v>
      </c>
      <c r="T346" s="115">
        <f t="shared" si="157"/>
        <v>0</v>
      </c>
      <c r="U346" s="115">
        <f t="shared" si="158"/>
        <v>1</v>
      </c>
      <c r="V346" s="35">
        <v>43103</v>
      </c>
      <c r="W346" s="35">
        <v>43107</v>
      </c>
      <c r="X346" s="35">
        <v>43107</v>
      </c>
      <c r="Y346" s="90">
        <f t="shared" si="156"/>
        <v>4</v>
      </c>
      <c r="Z346" s="34"/>
      <c r="AA346" s="86" t="s">
        <v>110</v>
      </c>
      <c r="AB346" s="91" t="s">
        <v>5</v>
      </c>
      <c r="AC346" s="34"/>
      <c r="AD346" s="34"/>
      <c r="AE346" s="34"/>
      <c r="AF346" s="34"/>
      <c r="AG346" s="34"/>
      <c r="AH346" s="86" t="s">
        <v>142</v>
      </c>
      <c r="AI346" s="86" t="s">
        <v>142</v>
      </c>
      <c r="AJ346" s="119"/>
    </row>
    <row r="347" spans="1:36">
      <c r="A347" s="86">
        <v>344</v>
      </c>
      <c r="B347" s="86" t="s">
        <v>1107</v>
      </c>
      <c r="C347" s="88" t="s">
        <v>17</v>
      </c>
      <c r="D347" s="34">
        <v>8108655</v>
      </c>
      <c r="E347" s="35">
        <v>43102</v>
      </c>
      <c r="F347" s="86" t="s">
        <v>1117</v>
      </c>
      <c r="G347" s="34"/>
      <c r="H347" s="34">
        <v>1</v>
      </c>
      <c r="I347" s="34"/>
      <c r="J347" s="86" t="s">
        <v>93</v>
      </c>
      <c r="K347" s="98" t="s">
        <v>608</v>
      </c>
      <c r="L347" s="43">
        <v>43109</v>
      </c>
      <c r="M347" s="35">
        <v>43109</v>
      </c>
      <c r="N347" s="34">
        <f t="shared" si="147"/>
        <v>7</v>
      </c>
      <c r="O347" s="35">
        <v>43102</v>
      </c>
      <c r="P347" s="86">
        <v>135</v>
      </c>
      <c r="Q347" s="86" t="s">
        <v>1115</v>
      </c>
      <c r="R347" s="35">
        <v>43102</v>
      </c>
      <c r="S347" s="35">
        <v>43103</v>
      </c>
      <c r="T347" s="115">
        <f t="shared" si="157"/>
        <v>0</v>
      </c>
      <c r="U347" s="115">
        <f t="shared" si="158"/>
        <v>1</v>
      </c>
      <c r="V347" s="35">
        <v>43103</v>
      </c>
      <c r="W347" s="35">
        <v>43107</v>
      </c>
      <c r="X347" s="35">
        <v>43107</v>
      </c>
      <c r="Y347" s="90">
        <f t="shared" si="156"/>
        <v>4</v>
      </c>
      <c r="Z347" s="34"/>
      <c r="AA347" s="86" t="s">
        <v>110</v>
      </c>
      <c r="AB347" s="91" t="s">
        <v>5</v>
      </c>
      <c r="AC347" s="34"/>
      <c r="AD347" s="34"/>
      <c r="AE347" s="34"/>
      <c r="AF347" s="34"/>
      <c r="AG347" s="34"/>
      <c r="AH347" s="86" t="s">
        <v>142</v>
      </c>
      <c r="AI347" s="86" t="s">
        <v>142</v>
      </c>
      <c r="AJ347" s="115"/>
    </row>
    <row r="348" spans="1:36">
      <c r="A348" s="86">
        <v>345</v>
      </c>
      <c r="B348" s="86" t="s">
        <v>1108</v>
      </c>
      <c r="C348" s="88" t="s">
        <v>17</v>
      </c>
      <c r="D348" s="34">
        <v>8108687</v>
      </c>
      <c r="E348" s="35">
        <v>43102</v>
      </c>
      <c r="F348" s="86" t="s">
        <v>1118</v>
      </c>
      <c r="G348" s="34"/>
      <c r="H348" s="34">
        <v>4</v>
      </c>
      <c r="I348" s="34"/>
      <c r="J348" s="86" t="s">
        <v>93</v>
      </c>
      <c r="K348" s="98" t="s">
        <v>1113</v>
      </c>
      <c r="L348" s="43">
        <v>43105</v>
      </c>
      <c r="M348" s="35">
        <v>43105</v>
      </c>
      <c r="N348" s="34">
        <f t="shared" ref="N348:N353" si="159">L348-E348</f>
        <v>3</v>
      </c>
      <c r="O348" s="35">
        <v>43103</v>
      </c>
      <c r="P348" s="34">
        <v>173</v>
      </c>
      <c r="Q348" s="90" t="s">
        <v>1130</v>
      </c>
      <c r="R348" s="35">
        <v>43103</v>
      </c>
      <c r="S348" s="35">
        <v>43104</v>
      </c>
      <c r="T348" s="115">
        <f>R348-O348</f>
        <v>0</v>
      </c>
      <c r="U348" s="115">
        <f>S348-R348</f>
        <v>1</v>
      </c>
      <c r="V348" s="35">
        <v>43104</v>
      </c>
      <c r="W348" s="35">
        <v>43107</v>
      </c>
      <c r="X348" s="35">
        <v>43107</v>
      </c>
      <c r="Y348" s="90">
        <f>X348-V348</f>
        <v>3</v>
      </c>
      <c r="Z348" s="34"/>
      <c r="AA348" s="86" t="s">
        <v>110</v>
      </c>
      <c r="AB348" s="91" t="s">
        <v>5</v>
      </c>
      <c r="AC348" s="34"/>
      <c r="AD348" s="34"/>
      <c r="AE348" s="34"/>
      <c r="AF348" s="34"/>
      <c r="AG348" s="34"/>
      <c r="AH348" s="86" t="s">
        <v>142</v>
      </c>
      <c r="AI348" s="86" t="s">
        <v>142</v>
      </c>
      <c r="AJ348" s="115"/>
    </row>
    <row r="349" spans="1:36">
      <c r="A349" s="86">
        <v>346</v>
      </c>
      <c r="B349" s="86" t="s">
        <v>1109</v>
      </c>
      <c r="C349" s="88" t="s">
        <v>17</v>
      </c>
      <c r="D349" s="34">
        <v>8108654</v>
      </c>
      <c r="E349" s="35">
        <v>43102</v>
      </c>
      <c r="F349" s="86" t="s">
        <v>1119</v>
      </c>
      <c r="G349" s="34"/>
      <c r="H349" s="34">
        <v>4</v>
      </c>
      <c r="I349" s="34"/>
      <c r="J349" s="86" t="s">
        <v>93</v>
      </c>
      <c r="K349" s="98" t="s">
        <v>1113</v>
      </c>
      <c r="L349" s="43">
        <v>43105</v>
      </c>
      <c r="M349" s="35">
        <v>43105</v>
      </c>
      <c r="N349" s="34">
        <f t="shared" si="159"/>
        <v>3</v>
      </c>
      <c r="O349" s="35">
        <v>43103</v>
      </c>
      <c r="P349" s="34">
        <v>175</v>
      </c>
      <c r="Q349" s="86" t="s">
        <v>1131</v>
      </c>
      <c r="R349" s="35">
        <v>43103</v>
      </c>
      <c r="S349" s="35">
        <v>43104</v>
      </c>
      <c r="T349" s="115">
        <f>R349-O349</f>
        <v>0</v>
      </c>
      <c r="U349" s="115">
        <f>S349-R349</f>
        <v>1</v>
      </c>
      <c r="V349" s="35">
        <v>43104</v>
      </c>
      <c r="W349" s="35">
        <v>43107</v>
      </c>
      <c r="X349" s="35">
        <v>43107</v>
      </c>
      <c r="Y349" s="90">
        <f>X349-V349</f>
        <v>3</v>
      </c>
      <c r="Z349" s="34"/>
      <c r="AA349" s="86" t="s">
        <v>110</v>
      </c>
      <c r="AB349" s="91" t="s">
        <v>5</v>
      </c>
      <c r="AC349" s="34"/>
      <c r="AD349" s="34"/>
      <c r="AE349" s="34"/>
      <c r="AF349" s="34"/>
      <c r="AG349" s="34"/>
      <c r="AH349" s="86" t="s">
        <v>142</v>
      </c>
      <c r="AI349" s="86" t="s">
        <v>142</v>
      </c>
      <c r="AJ349" s="115"/>
    </row>
    <row r="350" spans="1:36">
      <c r="A350" s="86">
        <v>347</v>
      </c>
      <c r="B350" s="86" t="s">
        <v>1110</v>
      </c>
      <c r="C350" s="88" t="s">
        <v>17</v>
      </c>
      <c r="D350" s="34">
        <v>8108653</v>
      </c>
      <c r="E350" s="35">
        <v>43102</v>
      </c>
      <c r="F350" s="86" t="s">
        <v>1120</v>
      </c>
      <c r="G350" s="34"/>
      <c r="H350" s="34">
        <v>10</v>
      </c>
      <c r="I350" s="34"/>
      <c r="J350" s="86" t="s">
        <v>93</v>
      </c>
      <c r="K350" s="98" t="s">
        <v>512</v>
      </c>
      <c r="L350" s="43">
        <v>43104</v>
      </c>
      <c r="M350" s="35">
        <v>43111</v>
      </c>
      <c r="N350" s="34">
        <f t="shared" si="159"/>
        <v>2</v>
      </c>
      <c r="O350" s="35">
        <v>43103</v>
      </c>
      <c r="P350" s="34">
        <v>171</v>
      </c>
      <c r="Q350" s="134" t="s">
        <v>1132</v>
      </c>
      <c r="R350" s="35">
        <v>43103</v>
      </c>
      <c r="S350" s="35">
        <v>43104</v>
      </c>
      <c r="T350" s="115">
        <f>R350-O350</f>
        <v>0</v>
      </c>
      <c r="U350" s="115">
        <f>S350-R350</f>
        <v>1</v>
      </c>
      <c r="V350" s="35">
        <v>43104</v>
      </c>
      <c r="W350" s="35">
        <v>43107</v>
      </c>
      <c r="X350" s="35">
        <v>43107</v>
      </c>
      <c r="Y350" s="90">
        <f>X350-V350</f>
        <v>3</v>
      </c>
      <c r="Z350" s="34"/>
      <c r="AA350" s="86" t="s">
        <v>110</v>
      </c>
      <c r="AB350" s="91" t="s">
        <v>5</v>
      </c>
      <c r="AC350" s="34"/>
      <c r="AD350" s="34"/>
      <c r="AE350" s="34"/>
      <c r="AF350" s="34"/>
      <c r="AG350" s="34"/>
      <c r="AH350" s="86" t="s">
        <v>142</v>
      </c>
      <c r="AI350" s="86" t="s">
        <v>142</v>
      </c>
      <c r="AJ350" s="115"/>
    </row>
    <row r="351" spans="1:36">
      <c r="A351" s="86">
        <v>348</v>
      </c>
      <c r="B351" s="86" t="s">
        <v>1111</v>
      </c>
      <c r="C351" s="88" t="s">
        <v>17</v>
      </c>
      <c r="D351" s="34">
        <v>8108670</v>
      </c>
      <c r="E351" s="35">
        <v>43102</v>
      </c>
      <c r="F351" s="86" t="s">
        <v>1121</v>
      </c>
      <c r="G351" s="34"/>
      <c r="H351" s="34">
        <v>1</v>
      </c>
      <c r="I351" s="34"/>
      <c r="J351" s="86" t="s">
        <v>93</v>
      </c>
      <c r="K351" s="98" t="s">
        <v>608</v>
      </c>
      <c r="L351" s="43">
        <v>43109</v>
      </c>
      <c r="M351" s="35">
        <v>43109</v>
      </c>
      <c r="N351" s="34">
        <f t="shared" si="159"/>
        <v>7</v>
      </c>
      <c r="O351" s="35">
        <v>43103</v>
      </c>
      <c r="P351" s="34">
        <v>176</v>
      </c>
      <c r="Q351" s="128" t="s">
        <v>1133</v>
      </c>
      <c r="R351" s="35">
        <v>43103</v>
      </c>
      <c r="S351" s="35">
        <v>43104</v>
      </c>
      <c r="T351" s="115">
        <f>R351-O351</f>
        <v>0</v>
      </c>
      <c r="U351" s="115">
        <f>S351-R351</f>
        <v>1</v>
      </c>
      <c r="V351" s="35">
        <v>43104</v>
      </c>
      <c r="W351" s="35">
        <v>43107</v>
      </c>
      <c r="X351" s="35">
        <v>43107</v>
      </c>
      <c r="Y351" s="90">
        <f>X351-V351</f>
        <v>3</v>
      </c>
      <c r="Z351" s="34"/>
      <c r="AA351" s="86" t="s">
        <v>110</v>
      </c>
      <c r="AB351" s="91" t="s">
        <v>5</v>
      </c>
      <c r="AC351" s="34"/>
      <c r="AD351" s="34"/>
      <c r="AE351" s="34"/>
      <c r="AF351" s="34"/>
      <c r="AG351" s="34"/>
      <c r="AH351" s="86" t="s">
        <v>142</v>
      </c>
      <c r="AI351" s="86" t="s">
        <v>142</v>
      </c>
      <c r="AJ351" s="115"/>
    </row>
    <row r="352" spans="1:36">
      <c r="A352" s="86">
        <v>349</v>
      </c>
      <c r="B352" s="86" t="s">
        <v>1112</v>
      </c>
      <c r="C352" s="88" t="s">
        <v>17</v>
      </c>
      <c r="D352" s="34">
        <v>8108676</v>
      </c>
      <c r="E352" s="35">
        <v>43102</v>
      </c>
      <c r="F352" s="86" t="s">
        <v>1122</v>
      </c>
      <c r="G352" s="34"/>
      <c r="H352" s="34">
        <v>1</v>
      </c>
      <c r="I352" s="34"/>
      <c r="J352" s="86" t="s">
        <v>93</v>
      </c>
      <c r="K352" s="98" t="s">
        <v>608</v>
      </c>
      <c r="L352" s="43">
        <v>43109</v>
      </c>
      <c r="M352" s="35">
        <v>43109</v>
      </c>
      <c r="N352" s="34">
        <f t="shared" si="159"/>
        <v>7</v>
      </c>
      <c r="O352" s="35">
        <v>43103</v>
      </c>
      <c r="P352" s="34">
        <v>177</v>
      </c>
      <c r="Q352" s="86" t="s">
        <v>1134</v>
      </c>
      <c r="R352" s="35">
        <v>43103</v>
      </c>
      <c r="S352" s="35">
        <v>43104</v>
      </c>
      <c r="T352" s="115">
        <f>R352-O352</f>
        <v>0</v>
      </c>
      <c r="U352" s="115">
        <f>S352-R352</f>
        <v>1</v>
      </c>
      <c r="V352" s="35">
        <v>43104</v>
      </c>
      <c r="W352" s="35">
        <v>43107</v>
      </c>
      <c r="X352" s="35">
        <v>43107</v>
      </c>
      <c r="Y352" s="90">
        <f>X352-V352</f>
        <v>3</v>
      </c>
      <c r="Z352" s="34"/>
      <c r="AA352" s="86" t="s">
        <v>110</v>
      </c>
      <c r="AB352" s="91" t="s">
        <v>5</v>
      </c>
      <c r="AC352" s="34"/>
      <c r="AD352" s="34"/>
      <c r="AE352" s="34"/>
      <c r="AF352" s="34"/>
      <c r="AG352" s="34"/>
      <c r="AH352" s="86" t="s">
        <v>142</v>
      </c>
      <c r="AI352" s="86" t="s">
        <v>142</v>
      </c>
      <c r="AJ352" s="115"/>
    </row>
    <row r="353" spans="1:36">
      <c r="A353" s="86">
        <v>350</v>
      </c>
      <c r="B353" s="86" t="s">
        <v>1128</v>
      </c>
      <c r="C353" s="88" t="s">
        <v>17</v>
      </c>
      <c r="D353" s="34">
        <v>8108610</v>
      </c>
      <c r="E353" s="35">
        <v>43103</v>
      </c>
      <c r="F353" s="32" t="s">
        <v>1144</v>
      </c>
      <c r="G353" s="34"/>
      <c r="H353" s="34">
        <v>6</v>
      </c>
      <c r="I353" s="34"/>
      <c r="J353" s="86" t="s">
        <v>93</v>
      </c>
      <c r="K353" s="98" t="s">
        <v>229</v>
      </c>
      <c r="L353" s="43">
        <v>43116</v>
      </c>
      <c r="M353" s="35">
        <v>43116</v>
      </c>
      <c r="N353" s="34">
        <f t="shared" si="159"/>
        <v>13</v>
      </c>
      <c r="O353" s="35">
        <v>43104</v>
      </c>
      <c r="P353" s="34">
        <v>279</v>
      </c>
      <c r="Q353" s="136" t="s">
        <v>1164</v>
      </c>
      <c r="R353" s="35">
        <v>43107</v>
      </c>
      <c r="S353" s="35">
        <v>43108</v>
      </c>
      <c r="T353" s="115">
        <f t="shared" ref="T353:T358" si="160">R353-O353</f>
        <v>3</v>
      </c>
      <c r="U353" s="115">
        <f t="shared" ref="U353:U358" si="161">S353-R353</f>
        <v>1</v>
      </c>
      <c r="V353" s="35">
        <v>43108</v>
      </c>
      <c r="W353" s="35">
        <v>43109</v>
      </c>
      <c r="X353" s="35">
        <v>43109</v>
      </c>
      <c r="Y353" s="90">
        <f t="shared" ref="Y353:Y354" si="162">X353-V353</f>
        <v>1</v>
      </c>
      <c r="Z353" s="34"/>
      <c r="AA353" s="86" t="s">
        <v>110</v>
      </c>
      <c r="AB353" s="91" t="s">
        <v>5</v>
      </c>
      <c r="AC353" s="34"/>
      <c r="AD353" s="34"/>
      <c r="AE353" s="34"/>
      <c r="AF353" s="34"/>
      <c r="AG353" s="34"/>
      <c r="AH353" s="86" t="s">
        <v>142</v>
      </c>
      <c r="AI353" s="86" t="s">
        <v>142</v>
      </c>
      <c r="AJ353" s="115"/>
    </row>
    <row r="354" spans="1:36">
      <c r="A354" s="86">
        <v>351</v>
      </c>
      <c r="B354" s="86" t="s">
        <v>1129</v>
      </c>
      <c r="C354" s="88" t="s">
        <v>17</v>
      </c>
      <c r="D354" s="34">
        <v>8108689</v>
      </c>
      <c r="E354" s="35">
        <v>43103</v>
      </c>
      <c r="F354" s="34" t="s">
        <v>1135</v>
      </c>
      <c r="G354" s="34"/>
      <c r="H354" s="34">
        <v>1</v>
      </c>
      <c r="I354" s="34"/>
      <c r="J354" s="86" t="s">
        <v>93</v>
      </c>
      <c r="K354" s="98" t="s">
        <v>608</v>
      </c>
      <c r="L354" s="43">
        <v>43105</v>
      </c>
      <c r="M354" s="35">
        <v>43109</v>
      </c>
      <c r="N354" s="34">
        <f t="shared" si="147"/>
        <v>2</v>
      </c>
      <c r="O354" s="35">
        <v>43103</v>
      </c>
      <c r="P354" s="34">
        <v>217</v>
      </c>
      <c r="Q354" s="86" t="s">
        <v>1145</v>
      </c>
      <c r="R354" s="35">
        <v>43104</v>
      </c>
      <c r="S354" s="122">
        <v>43106</v>
      </c>
      <c r="T354" s="115">
        <f t="shared" si="160"/>
        <v>1</v>
      </c>
      <c r="U354" s="115">
        <f t="shared" si="161"/>
        <v>2</v>
      </c>
      <c r="V354" s="122">
        <v>43106</v>
      </c>
      <c r="W354" s="35">
        <v>43107</v>
      </c>
      <c r="X354" s="35">
        <v>43107</v>
      </c>
      <c r="Y354" s="90">
        <f t="shared" si="162"/>
        <v>1</v>
      </c>
      <c r="Z354" s="34"/>
      <c r="AA354" s="86" t="s">
        <v>110</v>
      </c>
      <c r="AB354" s="91" t="s">
        <v>5</v>
      </c>
      <c r="AC354" s="34"/>
      <c r="AD354" s="34"/>
      <c r="AE354" s="34"/>
      <c r="AF354" s="34"/>
      <c r="AG354" s="34"/>
      <c r="AH354" s="86" t="s">
        <v>142</v>
      </c>
      <c r="AI354" s="86" t="s">
        <v>142</v>
      </c>
      <c r="AJ354" s="115"/>
    </row>
    <row r="355" spans="1:36">
      <c r="A355" s="86">
        <v>352</v>
      </c>
      <c r="B355" s="86" t="s">
        <v>1136</v>
      </c>
      <c r="C355" s="88" t="s">
        <v>17</v>
      </c>
      <c r="D355" s="34">
        <v>8108684</v>
      </c>
      <c r="E355" s="35">
        <v>43104</v>
      </c>
      <c r="F355" s="86" t="s">
        <v>1140</v>
      </c>
      <c r="G355" s="34"/>
      <c r="H355" s="34">
        <v>2</v>
      </c>
      <c r="I355" s="34"/>
      <c r="J355" s="86" t="s">
        <v>93</v>
      </c>
      <c r="K355" s="98" t="s">
        <v>639</v>
      </c>
      <c r="L355" s="43">
        <v>43111</v>
      </c>
      <c r="M355" s="35">
        <v>43111</v>
      </c>
      <c r="N355" s="34">
        <f t="shared" si="147"/>
        <v>7</v>
      </c>
      <c r="O355" s="35">
        <v>43104</v>
      </c>
      <c r="P355" s="34">
        <v>251</v>
      </c>
      <c r="Q355" s="134" t="s">
        <v>1152</v>
      </c>
      <c r="R355" s="35">
        <v>43104</v>
      </c>
      <c r="S355" s="122">
        <v>43106</v>
      </c>
      <c r="T355" s="115">
        <f t="shared" si="160"/>
        <v>0</v>
      </c>
      <c r="U355" s="115">
        <f t="shared" si="161"/>
        <v>2</v>
      </c>
      <c r="V355" s="122">
        <v>43106</v>
      </c>
      <c r="W355" s="35">
        <v>43107</v>
      </c>
      <c r="X355" s="35">
        <v>43107</v>
      </c>
      <c r="Y355" s="90">
        <f t="shared" ref="Y355:Y361" si="163">X355-V355</f>
        <v>1</v>
      </c>
      <c r="Z355" s="34"/>
      <c r="AA355" s="86" t="s">
        <v>110</v>
      </c>
      <c r="AB355" s="91" t="s">
        <v>5</v>
      </c>
      <c r="AC355" s="34"/>
      <c r="AD355" s="34"/>
      <c r="AE355" s="34"/>
      <c r="AF355" s="34"/>
      <c r="AG355" s="34"/>
      <c r="AH355" s="86" t="s">
        <v>142</v>
      </c>
      <c r="AI355" s="86" t="s">
        <v>142</v>
      </c>
      <c r="AJ355" s="119"/>
    </row>
    <row r="356" spans="1:36">
      <c r="A356" s="86">
        <v>353</v>
      </c>
      <c r="B356" s="86" t="s">
        <v>1137</v>
      </c>
      <c r="C356" s="88" t="s">
        <v>17</v>
      </c>
      <c r="D356" s="34">
        <v>8108680</v>
      </c>
      <c r="E356" s="35">
        <v>43104</v>
      </c>
      <c r="F356" s="86" t="s">
        <v>1141</v>
      </c>
      <c r="G356" s="34"/>
      <c r="H356" s="34">
        <v>4</v>
      </c>
      <c r="I356" s="34"/>
      <c r="J356" s="86" t="s">
        <v>93</v>
      </c>
      <c r="K356" s="98" t="s">
        <v>639</v>
      </c>
      <c r="L356" s="43">
        <v>43111</v>
      </c>
      <c r="M356" s="35">
        <v>43111</v>
      </c>
      <c r="N356" s="34">
        <f t="shared" si="147"/>
        <v>7</v>
      </c>
      <c r="O356" s="35">
        <v>43104</v>
      </c>
      <c r="P356" s="34">
        <v>250</v>
      </c>
      <c r="Q356" s="134" t="s">
        <v>1153</v>
      </c>
      <c r="R356" s="35">
        <v>43104</v>
      </c>
      <c r="S356" s="122">
        <v>43106</v>
      </c>
      <c r="T356" s="115">
        <f t="shared" si="160"/>
        <v>0</v>
      </c>
      <c r="U356" s="115">
        <f t="shared" si="161"/>
        <v>2</v>
      </c>
      <c r="V356" s="122">
        <v>43106</v>
      </c>
      <c r="W356" s="35">
        <v>43107</v>
      </c>
      <c r="X356" s="35">
        <v>43108</v>
      </c>
      <c r="Y356" s="90">
        <f t="shared" si="163"/>
        <v>2</v>
      </c>
      <c r="Z356" s="34"/>
      <c r="AA356" s="86" t="s">
        <v>110</v>
      </c>
      <c r="AB356" s="91" t="s">
        <v>5</v>
      </c>
      <c r="AC356" s="34"/>
      <c r="AD356" s="34"/>
      <c r="AE356" s="34"/>
      <c r="AF356" s="34"/>
      <c r="AG356" s="34"/>
      <c r="AH356" s="86" t="s">
        <v>142</v>
      </c>
      <c r="AI356" s="86" t="s">
        <v>142</v>
      </c>
      <c r="AJ356" s="119"/>
    </row>
    <row r="357" spans="1:36">
      <c r="A357" s="86">
        <v>354</v>
      </c>
      <c r="B357" s="86" t="s">
        <v>1138</v>
      </c>
      <c r="C357" s="88" t="s">
        <v>17</v>
      </c>
      <c r="D357" s="34">
        <v>8108671</v>
      </c>
      <c r="E357" s="35">
        <v>43104</v>
      </c>
      <c r="F357" s="86" t="s">
        <v>1142</v>
      </c>
      <c r="G357" s="34"/>
      <c r="H357" s="34">
        <v>2</v>
      </c>
      <c r="I357" s="34"/>
      <c r="J357" s="86" t="s">
        <v>93</v>
      </c>
      <c r="K357" s="98" t="s">
        <v>781</v>
      </c>
      <c r="L357" s="43">
        <v>43110</v>
      </c>
      <c r="M357" s="35">
        <v>43110</v>
      </c>
      <c r="N357" s="34">
        <f t="shared" si="147"/>
        <v>6</v>
      </c>
      <c r="O357" s="35">
        <v>43104</v>
      </c>
      <c r="P357" s="34">
        <v>249</v>
      </c>
      <c r="Q357" s="86" t="s">
        <v>1154</v>
      </c>
      <c r="R357" s="35">
        <v>43104</v>
      </c>
      <c r="S357" s="122">
        <v>43106</v>
      </c>
      <c r="T357" s="115">
        <f t="shared" si="160"/>
        <v>0</v>
      </c>
      <c r="U357" s="115">
        <f t="shared" si="161"/>
        <v>2</v>
      </c>
      <c r="V357" s="122">
        <v>43106</v>
      </c>
      <c r="W357" s="35">
        <v>43107</v>
      </c>
      <c r="X357" s="35">
        <v>43107</v>
      </c>
      <c r="Y357" s="90">
        <f t="shared" si="163"/>
        <v>1</v>
      </c>
      <c r="Z357" s="34"/>
      <c r="AA357" s="86" t="s">
        <v>110</v>
      </c>
      <c r="AB357" s="91" t="s">
        <v>5</v>
      </c>
      <c r="AC357" s="34"/>
      <c r="AD357" s="34"/>
      <c r="AE357" s="34"/>
      <c r="AF357" s="34"/>
      <c r="AG357" s="34"/>
      <c r="AH357" s="86" t="s">
        <v>142</v>
      </c>
      <c r="AI357" s="86" t="s">
        <v>142</v>
      </c>
      <c r="AJ357" s="119"/>
    </row>
    <row r="358" spans="1:36">
      <c r="A358" s="86">
        <v>355</v>
      </c>
      <c r="B358" s="86" t="s">
        <v>1139</v>
      </c>
      <c r="C358" s="88" t="s">
        <v>17</v>
      </c>
      <c r="D358" s="34">
        <v>8108723</v>
      </c>
      <c r="E358" s="35">
        <v>43104</v>
      </c>
      <c r="F358" s="32" t="s">
        <v>1143</v>
      </c>
      <c r="G358" s="34"/>
      <c r="H358" s="34">
        <v>2</v>
      </c>
      <c r="I358" s="34"/>
      <c r="J358" s="86" t="s">
        <v>93</v>
      </c>
      <c r="K358" s="98" t="s">
        <v>1097</v>
      </c>
      <c r="L358" s="43">
        <v>43108</v>
      </c>
      <c r="M358" s="35">
        <v>43107</v>
      </c>
      <c r="N358" s="34">
        <f t="shared" si="147"/>
        <v>4</v>
      </c>
      <c r="O358" s="35">
        <v>43104</v>
      </c>
      <c r="P358" s="34">
        <v>276</v>
      </c>
      <c r="Q358" s="86" t="s">
        <v>1160</v>
      </c>
      <c r="R358" s="35">
        <v>43106</v>
      </c>
      <c r="S358" s="35">
        <v>43107</v>
      </c>
      <c r="T358" s="115">
        <f t="shared" si="160"/>
        <v>2</v>
      </c>
      <c r="U358" s="115">
        <f t="shared" si="161"/>
        <v>1</v>
      </c>
      <c r="V358" s="35">
        <v>43107</v>
      </c>
      <c r="W358" s="35">
        <v>43108</v>
      </c>
      <c r="X358" s="35">
        <v>43108</v>
      </c>
      <c r="Y358" s="90">
        <f t="shared" si="163"/>
        <v>1</v>
      </c>
      <c r="Z358" s="34"/>
      <c r="AA358" s="86" t="s">
        <v>110</v>
      </c>
      <c r="AB358" s="91" t="s">
        <v>5</v>
      </c>
      <c r="AC358" s="34"/>
      <c r="AD358" s="34"/>
      <c r="AE358" s="34"/>
      <c r="AF358" s="34"/>
      <c r="AG358" s="34"/>
      <c r="AH358" s="86" t="s">
        <v>142</v>
      </c>
      <c r="AI358" s="86" t="s">
        <v>142</v>
      </c>
      <c r="AJ358" s="119"/>
    </row>
    <row r="359" spans="1:36">
      <c r="A359" s="86">
        <v>356</v>
      </c>
      <c r="B359" s="86" t="s">
        <v>1146</v>
      </c>
      <c r="C359" s="88" t="s">
        <v>17</v>
      </c>
      <c r="D359" s="34">
        <v>8108672</v>
      </c>
      <c r="E359" s="35">
        <v>43104</v>
      </c>
      <c r="F359" s="34" t="s">
        <v>1150</v>
      </c>
      <c r="G359" s="34"/>
      <c r="H359" s="34">
        <v>8</v>
      </c>
      <c r="I359" s="34"/>
      <c r="J359" s="86" t="s">
        <v>93</v>
      </c>
      <c r="K359" s="98" t="s">
        <v>608</v>
      </c>
      <c r="L359" s="43">
        <v>43109</v>
      </c>
      <c r="M359" s="35">
        <v>41648</v>
      </c>
      <c r="N359" s="34">
        <f t="shared" si="147"/>
        <v>5</v>
      </c>
      <c r="O359" s="35">
        <v>43104</v>
      </c>
      <c r="P359" s="34">
        <v>258</v>
      </c>
      <c r="Q359" s="86" t="s">
        <v>1155</v>
      </c>
      <c r="R359" s="35">
        <v>43104</v>
      </c>
      <c r="S359" s="122">
        <v>43106</v>
      </c>
      <c r="T359" s="115">
        <f t="shared" ref="T359:T361" si="164">R359-O359</f>
        <v>0</v>
      </c>
      <c r="U359" s="115">
        <f t="shared" ref="U359:U361" si="165">S359-R359</f>
        <v>2</v>
      </c>
      <c r="V359" s="122">
        <v>43106</v>
      </c>
      <c r="W359" s="35">
        <v>43107</v>
      </c>
      <c r="X359" s="35">
        <v>43107</v>
      </c>
      <c r="Y359" s="90">
        <f t="shared" si="163"/>
        <v>1</v>
      </c>
      <c r="Z359" s="34"/>
      <c r="AA359" s="86" t="s">
        <v>110</v>
      </c>
      <c r="AB359" s="91" t="s">
        <v>5</v>
      </c>
      <c r="AC359" s="34"/>
      <c r="AD359" s="34"/>
      <c r="AE359" s="34"/>
      <c r="AF359" s="34"/>
      <c r="AG359" s="34"/>
      <c r="AH359" s="86" t="s">
        <v>142</v>
      </c>
      <c r="AI359" s="86" t="s">
        <v>142</v>
      </c>
      <c r="AJ359" s="115"/>
    </row>
    <row r="360" spans="1:36">
      <c r="A360" s="86">
        <v>357</v>
      </c>
      <c r="B360" s="86" t="s">
        <v>1147</v>
      </c>
      <c r="C360" s="88" t="s">
        <v>17</v>
      </c>
      <c r="D360" s="34">
        <v>8108674</v>
      </c>
      <c r="E360" s="35">
        <v>43104</v>
      </c>
      <c r="F360" s="34" t="s">
        <v>1149</v>
      </c>
      <c r="G360" s="34"/>
      <c r="H360" s="34">
        <v>2</v>
      </c>
      <c r="I360" s="34"/>
      <c r="J360" s="86" t="s">
        <v>93</v>
      </c>
      <c r="K360" s="98" t="s">
        <v>608</v>
      </c>
      <c r="L360" s="43">
        <v>43109</v>
      </c>
      <c r="M360" s="35">
        <v>41648</v>
      </c>
      <c r="N360" s="34">
        <f t="shared" si="147"/>
        <v>5</v>
      </c>
      <c r="O360" s="35">
        <v>43104</v>
      </c>
      <c r="P360" s="34">
        <v>259</v>
      </c>
      <c r="Q360" s="86" t="s">
        <v>1156</v>
      </c>
      <c r="R360" s="35">
        <v>43104</v>
      </c>
      <c r="S360" s="122">
        <v>43106</v>
      </c>
      <c r="T360" s="115">
        <f t="shared" si="164"/>
        <v>0</v>
      </c>
      <c r="U360" s="115">
        <f t="shared" si="165"/>
        <v>2</v>
      </c>
      <c r="V360" s="122">
        <v>43106</v>
      </c>
      <c r="W360" s="35">
        <v>43107</v>
      </c>
      <c r="X360" s="35">
        <v>43107</v>
      </c>
      <c r="Y360" s="90">
        <f t="shared" si="163"/>
        <v>1</v>
      </c>
      <c r="Z360" s="34"/>
      <c r="AA360" s="86" t="s">
        <v>110</v>
      </c>
      <c r="AB360" s="91" t="s">
        <v>5</v>
      </c>
      <c r="AC360" s="34"/>
      <c r="AD360" s="34"/>
      <c r="AE360" s="34"/>
      <c r="AF360" s="34"/>
      <c r="AG360" s="34"/>
      <c r="AH360" s="86" t="s">
        <v>142</v>
      </c>
      <c r="AI360" s="86" t="s">
        <v>142</v>
      </c>
      <c r="AJ360" s="115"/>
    </row>
    <row r="361" spans="1:36">
      <c r="A361" s="102">
        <v>358</v>
      </c>
      <c r="B361" s="102" t="s">
        <v>1148</v>
      </c>
      <c r="C361" s="103" t="s">
        <v>17</v>
      </c>
      <c r="D361" s="106">
        <v>8108715</v>
      </c>
      <c r="E361" s="108">
        <v>43104</v>
      </c>
      <c r="F361" s="129" t="s">
        <v>1151</v>
      </c>
      <c r="G361" s="106"/>
      <c r="H361" s="106">
        <v>6</v>
      </c>
      <c r="I361" s="106"/>
      <c r="J361" s="102" t="s">
        <v>93</v>
      </c>
      <c r="K361" s="110" t="s">
        <v>512</v>
      </c>
      <c r="L361" s="107">
        <v>43104</v>
      </c>
      <c r="M361" s="108">
        <v>43104</v>
      </c>
      <c r="N361" s="106">
        <f t="shared" si="147"/>
        <v>0</v>
      </c>
      <c r="O361" s="108">
        <v>43104</v>
      </c>
      <c r="P361" s="109">
        <v>260</v>
      </c>
      <c r="Q361" s="101" t="s">
        <v>1157</v>
      </c>
      <c r="R361" s="108">
        <v>43104</v>
      </c>
      <c r="S361" s="130">
        <v>43106</v>
      </c>
      <c r="T361" s="112">
        <f t="shared" si="164"/>
        <v>0</v>
      </c>
      <c r="U361" s="112">
        <f t="shared" si="165"/>
        <v>2</v>
      </c>
      <c r="V361" s="130">
        <v>43106</v>
      </c>
      <c r="W361" s="131">
        <v>43107</v>
      </c>
      <c r="X361" s="106"/>
      <c r="Y361" s="104">
        <f t="shared" si="163"/>
        <v>-43106</v>
      </c>
      <c r="Z361" s="106"/>
      <c r="AA361" s="102" t="s">
        <v>110</v>
      </c>
      <c r="AB361" s="105" t="s">
        <v>5</v>
      </c>
      <c r="AC361" s="106"/>
      <c r="AD361" s="106"/>
      <c r="AE361" s="106"/>
      <c r="AF361" s="106"/>
      <c r="AG361" s="106"/>
      <c r="AH361" s="101" t="s">
        <v>238</v>
      </c>
      <c r="AI361" s="101" t="s">
        <v>1170</v>
      </c>
      <c r="AJ361" s="112"/>
    </row>
    <row r="362" spans="1:36">
      <c r="A362" s="86">
        <v>359</v>
      </c>
      <c r="B362" s="86" t="s">
        <v>1159</v>
      </c>
      <c r="C362" s="88" t="s">
        <v>17</v>
      </c>
      <c r="D362" s="34">
        <v>8108682</v>
      </c>
      <c r="E362" s="35">
        <v>43106</v>
      </c>
      <c r="F362" s="34" t="s">
        <v>1158</v>
      </c>
      <c r="G362" s="34"/>
      <c r="H362" s="34">
        <v>4</v>
      </c>
      <c r="I362" s="34"/>
      <c r="J362" s="86" t="s">
        <v>93</v>
      </c>
      <c r="K362" s="96" t="s">
        <v>639</v>
      </c>
      <c r="L362" s="43">
        <v>43111</v>
      </c>
      <c r="M362" s="35">
        <v>43111</v>
      </c>
      <c r="N362" s="34">
        <f t="shared" si="147"/>
        <v>5</v>
      </c>
      <c r="O362" s="35">
        <v>43104</v>
      </c>
      <c r="P362" s="34">
        <v>278</v>
      </c>
      <c r="Q362" s="86" t="s">
        <v>1163</v>
      </c>
      <c r="R362" s="35">
        <v>43106</v>
      </c>
      <c r="S362" s="35">
        <v>43107</v>
      </c>
      <c r="T362" s="115">
        <f t="shared" ref="T362" si="166">R362-O362</f>
        <v>2</v>
      </c>
      <c r="U362" s="115">
        <f t="shared" ref="U362" si="167">S362-R362</f>
        <v>1</v>
      </c>
      <c r="V362" s="35">
        <v>43107</v>
      </c>
      <c r="W362" s="35">
        <v>43108</v>
      </c>
      <c r="X362" s="35">
        <v>43108</v>
      </c>
      <c r="Y362" s="90">
        <f t="shared" ref="Y362" si="168">X362-V362</f>
        <v>1</v>
      </c>
      <c r="Z362" s="34"/>
      <c r="AA362" s="86" t="s">
        <v>110</v>
      </c>
      <c r="AB362" s="91" t="s">
        <v>5</v>
      </c>
      <c r="AC362" s="34"/>
      <c r="AD362" s="34"/>
      <c r="AE362" s="34"/>
      <c r="AF362" s="34"/>
      <c r="AG362" s="34"/>
      <c r="AH362" s="86" t="s">
        <v>142</v>
      </c>
      <c r="AI362" s="86" t="s">
        <v>142</v>
      </c>
      <c r="AJ362" s="115"/>
    </row>
    <row r="363" spans="1:36">
      <c r="A363" s="102">
        <v>360</v>
      </c>
      <c r="B363" s="102" t="s">
        <v>1161</v>
      </c>
      <c r="C363" s="103" t="s">
        <v>17</v>
      </c>
      <c r="D363" s="106">
        <v>8108465</v>
      </c>
      <c r="E363" s="108">
        <v>43106</v>
      </c>
      <c r="F363" s="101" t="s">
        <v>1182</v>
      </c>
      <c r="G363" s="106"/>
      <c r="H363" s="106">
        <v>1</v>
      </c>
      <c r="I363" s="106"/>
      <c r="J363" s="102" t="s">
        <v>93</v>
      </c>
      <c r="K363" s="110" t="s">
        <v>99</v>
      </c>
      <c r="L363" s="107">
        <v>43118</v>
      </c>
      <c r="M363" s="108">
        <v>43118</v>
      </c>
      <c r="N363" s="106">
        <f t="shared" si="147"/>
        <v>12</v>
      </c>
      <c r="O363" s="108">
        <v>43108</v>
      </c>
      <c r="P363" s="109">
        <v>296</v>
      </c>
      <c r="Q363" s="101" t="s">
        <v>1183</v>
      </c>
      <c r="R363" s="108">
        <v>43108</v>
      </c>
      <c r="S363" s="108">
        <v>43109</v>
      </c>
      <c r="T363" s="112">
        <f t="shared" ref="T363:T364" si="169">R363-O363</f>
        <v>0</v>
      </c>
      <c r="U363" s="112">
        <f t="shared" ref="U363:U364" si="170">S363-R363</f>
        <v>1</v>
      </c>
      <c r="V363" s="108">
        <v>43109</v>
      </c>
      <c r="W363" s="106"/>
      <c r="X363" s="106"/>
      <c r="Y363" s="104">
        <f t="shared" ref="Y363:Y364" si="171">X363-V363</f>
        <v>-43109</v>
      </c>
      <c r="Z363" s="106"/>
      <c r="AA363" s="102" t="s">
        <v>110</v>
      </c>
      <c r="AB363" s="105" t="s">
        <v>5</v>
      </c>
      <c r="AC363" s="106"/>
      <c r="AD363" s="106"/>
      <c r="AE363" s="106"/>
      <c r="AF363" s="106"/>
      <c r="AG363" s="106"/>
      <c r="AH363" s="101" t="s">
        <v>238</v>
      </c>
      <c r="AI363" s="101" t="s">
        <v>1127</v>
      </c>
      <c r="AJ363" s="112"/>
    </row>
    <row r="364" spans="1:36">
      <c r="A364" s="102">
        <v>361</v>
      </c>
      <c r="B364" s="102" t="s">
        <v>1162</v>
      </c>
      <c r="C364" s="103" t="s">
        <v>17</v>
      </c>
      <c r="D364" s="106">
        <v>8108594</v>
      </c>
      <c r="E364" s="108">
        <v>43106</v>
      </c>
      <c r="F364" s="101" t="s">
        <v>1181</v>
      </c>
      <c r="G364" s="106"/>
      <c r="H364" s="106">
        <v>1</v>
      </c>
      <c r="I364" s="106"/>
      <c r="J364" s="102" t="s">
        <v>93</v>
      </c>
      <c r="K364" s="110" t="s">
        <v>99</v>
      </c>
      <c r="L364" s="107">
        <v>43118</v>
      </c>
      <c r="M364" s="108">
        <v>43118</v>
      </c>
      <c r="N364" s="106">
        <f t="shared" si="147"/>
        <v>12</v>
      </c>
      <c r="O364" s="108">
        <v>43108</v>
      </c>
      <c r="P364" s="109">
        <v>295</v>
      </c>
      <c r="Q364" s="127" t="s">
        <v>1184</v>
      </c>
      <c r="R364" s="108">
        <v>43108</v>
      </c>
      <c r="S364" s="108">
        <v>43109</v>
      </c>
      <c r="T364" s="112">
        <f t="shared" si="169"/>
        <v>0</v>
      </c>
      <c r="U364" s="112">
        <f t="shared" si="170"/>
        <v>1</v>
      </c>
      <c r="V364" s="108">
        <v>43109</v>
      </c>
      <c r="W364" s="106"/>
      <c r="X364" s="106"/>
      <c r="Y364" s="104">
        <f t="shared" si="171"/>
        <v>-43109</v>
      </c>
      <c r="Z364" s="106"/>
      <c r="AA364" s="102" t="s">
        <v>110</v>
      </c>
      <c r="AB364" s="105" t="s">
        <v>5</v>
      </c>
      <c r="AC364" s="106"/>
      <c r="AD364" s="106"/>
      <c r="AE364" s="106"/>
      <c r="AF364" s="106"/>
      <c r="AG364" s="106"/>
      <c r="AH364" s="101" t="s">
        <v>238</v>
      </c>
      <c r="AI364" s="101" t="s">
        <v>1127</v>
      </c>
      <c r="AJ364" s="112"/>
    </row>
    <row r="365" spans="1:36">
      <c r="A365" s="102">
        <v>362</v>
      </c>
      <c r="B365" s="102" t="s">
        <v>1165</v>
      </c>
      <c r="C365" s="103" t="s">
        <v>17</v>
      </c>
      <c r="D365" s="109">
        <v>8108683</v>
      </c>
      <c r="E365" s="108">
        <v>43107</v>
      </c>
      <c r="F365" s="106" t="s">
        <v>1171</v>
      </c>
      <c r="G365" s="106"/>
      <c r="H365" s="106">
        <v>8</v>
      </c>
      <c r="I365" s="106"/>
      <c r="J365" s="102" t="s">
        <v>93</v>
      </c>
      <c r="K365" s="110" t="s">
        <v>639</v>
      </c>
      <c r="L365" s="107">
        <v>43111</v>
      </c>
      <c r="M365" s="108">
        <v>43111</v>
      </c>
      <c r="N365" s="106">
        <f t="shared" si="147"/>
        <v>4</v>
      </c>
      <c r="O365" s="108">
        <v>43107</v>
      </c>
      <c r="P365" s="109">
        <v>285</v>
      </c>
      <c r="Q365" s="101" t="s">
        <v>1179</v>
      </c>
      <c r="R365" s="108">
        <v>43107</v>
      </c>
      <c r="S365" s="108">
        <v>43108</v>
      </c>
      <c r="T365" s="112">
        <f t="shared" ref="T365:T369" si="172">R365-O365</f>
        <v>0</v>
      </c>
      <c r="U365" s="112">
        <f t="shared" ref="U365:U369" si="173">S365-R365</f>
        <v>1</v>
      </c>
      <c r="V365" s="108">
        <v>43108</v>
      </c>
      <c r="W365" s="106"/>
      <c r="X365" s="106"/>
      <c r="Y365" s="104">
        <f t="shared" ref="Y365:Y369" si="174">X365-V365</f>
        <v>-43108</v>
      </c>
      <c r="Z365" s="106"/>
      <c r="AA365" s="102" t="s">
        <v>110</v>
      </c>
      <c r="AB365" s="105" t="s">
        <v>5</v>
      </c>
      <c r="AC365" s="106"/>
      <c r="AD365" s="106"/>
      <c r="AE365" s="106"/>
      <c r="AF365" s="106"/>
      <c r="AG365" s="106"/>
      <c r="AH365" s="101" t="s">
        <v>238</v>
      </c>
      <c r="AI365" s="101" t="s">
        <v>1127</v>
      </c>
      <c r="AJ365" s="126"/>
    </row>
    <row r="366" spans="1:36">
      <c r="A366" s="86">
        <v>363</v>
      </c>
      <c r="B366" s="86" t="s">
        <v>1166</v>
      </c>
      <c r="C366" s="88" t="s">
        <v>17</v>
      </c>
      <c r="D366" s="34">
        <v>8108698</v>
      </c>
      <c r="E366" s="35">
        <v>43107</v>
      </c>
      <c r="F366" s="34" t="s">
        <v>1173</v>
      </c>
      <c r="G366" s="34"/>
      <c r="H366" s="34">
        <v>1</v>
      </c>
      <c r="I366" s="34"/>
      <c r="J366" s="86" t="s">
        <v>93</v>
      </c>
      <c r="K366" s="98" t="s">
        <v>639</v>
      </c>
      <c r="L366" s="43">
        <v>43111</v>
      </c>
      <c r="M366" s="35">
        <v>43111</v>
      </c>
      <c r="N366" s="34">
        <f t="shared" si="147"/>
        <v>4</v>
      </c>
      <c r="O366" s="35">
        <v>43107</v>
      </c>
      <c r="P366" s="34">
        <v>287</v>
      </c>
      <c r="Q366" s="86" t="s">
        <v>1177</v>
      </c>
      <c r="R366" s="35">
        <v>43107</v>
      </c>
      <c r="S366" s="35">
        <v>43108</v>
      </c>
      <c r="T366" s="115">
        <f t="shared" si="172"/>
        <v>0</v>
      </c>
      <c r="U366" s="115">
        <f t="shared" si="173"/>
        <v>1</v>
      </c>
      <c r="V366" s="35">
        <v>43108</v>
      </c>
      <c r="W366" s="35">
        <v>43109</v>
      </c>
      <c r="X366" s="35">
        <v>43109</v>
      </c>
      <c r="Y366" s="90">
        <f t="shared" si="174"/>
        <v>1</v>
      </c>
      <c r="Z366" s="34"/>
      <c r="AA366" s="86" t="s">
        <v>110</v>
      </c>
      <c r="AB366" s="91" t="s">
        <v>5</v>
      </c>
      <c r="AC366" s="34"/>
      <c r="AD366" s="34"/>
      <c r="AE366" s="34"/>
      <c r="AF366" s="34"/>
      <c r="AG366" s="34"/>
      <c r="AH366" s="86" t="s">
        <v>142</v>
      </c>
      <c r="AI366" s="86" t="s">
        <v>142</v>
      </c>
      <c r="AJ366" s="119"/>
    </row>
    <row r="367" spans="1:36">
      <c r="A367" s="102">
        <v>364</v>
      </c>
      <c r="B367" s="102" t="s">
        <v>1167</v>
      </c>
      <c r="C367" s="103" t="s">
        <v>17</v>
      </c>
      <c r="D367" s="109">
        <v>8108722</v>
      </c>
      <c r="E367" s="108">
        <v>43107</v>
      </c>
      <c r="F367" s="132" t="s">
        <v>1175</v>
      </c>
      <c r="G367" s="106"/>
      <c r="H367" s="106">
        <v>2</v>
      </c>
      <c r="I367" s="106"/>
      <c r="J367" s="102" t="s">
        <v>93</v>
      </c>
      <c r="K367" s="110" t="s">
        <v>1097</v>
      </c>
      <c r="L367" s="107">
        <v>43108</v>
      </c>
      <c r="M367" s="108">
        <v>43417</v>
      </c>
      <c r="N367" s="106">
        <f t="shared" si="147"/>
        <v>1</v>
      </c>
      <c r="O367" s="108">
        <v>43107</v>
      </c>
      <c r="P367" s="106"/>
      <c r="Q367" s="106"/>
      <c r="R367" s="106"/>
      <c r="S367" s="106"/>
      <c r="T367" s="112">
        <f t="shared" si="172"/>
        <v>-43107</v>
      </c>
      <c r="U367" s="112">
        <f t="shared" si="173"/>
        <v>0</v>
      </c>
      <c r="V367" s="106"/>
      <c r="W367" s="106"/>
      <c r="X367" s="106"/>
      <c r="Y367" s="104">
        <f t="shared" si="174"/>
        <v>0</v>
      </c>
      <c r="Z367" s="106"/>
      <c r="AA367" s="102" t="s">
        <v>110</v>
      </c>
      <c r="AB367" s="105" t="s">
        <v>5</v>
      </c>
      <c r="AC367" s="106"/>
      <c r="AD367" s="106"/>
      <c r="AE367" s="106"/>
      <c r="AF367" s="106"/>
      <c r="AG367" s="106"/>
      <c r="AH367" s="101" t="s">
        <v>238</v>
      </c>
      <c r="AI367" s="101" t="s">
        <v>1176</v>
      </c>
      <c r="AJ367" s="126"/>
    </row>
    <row r="368" spans="1:36">
      <c r="A368" s="102">
        <v>365</v>
      </c>
      <c r="B368" s="102" t="s">
        <v>1168</v>
      </c>
      <c r="C368" s="103" t="s">
        <v>17</v>
      </c>
      <c r="D368" s="109">
        <v>8108681</v>
      </c>
      <c r="E368" s="108">
        <v>43107</v>
      </c>
      <c r="F368" s="106" t="s">
        <v>1174</v>
      </c>
      <c r="G368" s="106"/>
      <c r="H368" s="106">
        <v>2</v>
      </c>
      <c r="I368" s="106"/>
      <c r="J368" s="102" t="s">
        <v>93</v>
      </c>
      <c r="K368" s="110" t="s">
        <v>639</v>
      </c>
      <c r="L368" s="107">
        <v>43111</v>
      </c>
      <c r="M368" s="108">
        <v>43111</v>
      </c>
      <c r="N368" s="106">
        <f t="shared" si="147"/>
        <v>4</v>
      </c>
      <c r="O368" s="108">
        <v>43107</v>
      </c>
      <c r="P368" s="109">
        <v>284</v>
      </c>
      <c r="Q368" s="101" t="s">
        <v>1180</v>
      </c>
      <c r="R368" s="108">
        <v>43107</v>
      </c>
      <c r="S368" s="108">
        <v>43108</v>
      </c>
      <c r="T368" s="112">
        <f t="shared" si="172"/>
        <v>0</v>
      </c>
      <c r="U368" s="112">
        <f t="shared" si="173"/>
        <v>1</v>
      </c>
      <c r="V368" s="108">
        <v>43108</v>
      </c>
      <c r="W368" s="106"/>
      <c r="X368" s="106"/>
      <c r="Y368" s="104">
        <f t="shared" si="174"/>
        <v>-43108</v>
      </c>
      <c r="Z368" s="106"/>
      <c r="AA368" s="102" t="s">
        <v>110</v>
      </c>
      <c r="AB368" s="105" t="s">
        <v>5</v>
      </c>
      <c r="AC368" s="106"/>
      <c r="AD368" s="106"/>
      <c r="AE368" s="106"/>
      <c r="AF368" s="106"/>
      <c r="AG368" s="106"/>
      <c r="AH368" s="101" t="s">
        <v>238</v>
      </c>
      <c r="AI368" s="101" t="s">
        <v>1127</v>
      </c>
      <c r="AJ368" s="126"/>
    </row>
    <row r="369" spans="1:36">
      <c r="A369" s="102">
        <v>366</v>
      </c>
      <c r="B369" s="102" t="s">
        <v>1169</v>
      </c>
      <c r="C369" s="103" t="s">
        <v>17</v>
      </c>
      <c r="D369" s="109">
        <v>8108685</v>
      </c>
      <c r="E369" s="108">
        <v>43107</v>
      </c>
      <c r="F369" s="106" t="s">
        <v>1172</v>
      </c>
      <c r="G369" s="106"/>
      <c r="H369" s="106">
        <v>2</v>
      </c>
      <c r="I369" s="106"/>
      <c r="J369" s="102" t="s">
        <v>93</v>
      </c>
      <c r="K369" s="110" t="s">
        <v>639</v>
      </c>
      <c r="L369" s="107">
        <v>43111</v>
      </c>
      <c r="M369" s="108">
        <v>43111</v>
      </c>
      <c r="N369" s="106">
        <f t="shared" si="147"/>
        <v>4</v>
      </c>
      <c r="O369" s="108">
        <v>43107</v>
      </c>
      <c r="P369" s="109">
        <v>286</v>
      </c>
      <c r="Q369" s="101" t="s">
        <v>1178</v>
      </c>
      <c r="R369" s="108">
        <v>43107</v>
      </c>
      <c r="S369" s="108">
        <v>43108</v>
      </c>
      <c r="T369" s="112">
        <f t="shared" si="172"/>
        <v>0</v>
      </c>
      <c r="U369" s="112">
        <f t="shared" si="173"/>
        <v>1</v>
      </c>
      <c r="V369" s="108">
        <v>43108</v>
      </c>
      <c r="W369" s="106"/>
      <c r="X369" s="106"/>
      <c r="Y369" s="104">
        <f t="shared" si="174"/>
        <v>-43108</v>
      </c>
      <c r="Z369" s="106"/>
      <c r="AA369" s="102" t="s">
        <v>110</v>
      </c>
      <c r="AB369" s="105" t="s">
        <v>5</v>
      </c>
      <c r="AC369" s="106"/>
      <c r="AD369" s="106"/>
      <c r="AE369" s="106"/>
      <c r="AF369" s="106"/>
      <c r="AG369" s="106"/>
      <c r="AH369" s="101" t="s">
        <v>238</v>
      </c>
      <c r="AI369" s="101" t="s">
        <v>1127</v>
      </c>
      <c r="AJ369" s="126"/>
    </row>
    <row r="370" spans="1:36">
      <c r="A370" s="102">
        <v>367</v>
      </c>
      <c r="B370" s="102" t="s">
        <v>1185</v>
      </c>
      <c r="C370" s="103" t="s">
        <v>17</v>
      </c>
      <c r="D370" s="106">
        <v>8108583</v>
      </c>
      <c r="E370" s="108">
        <v>43108</v>
      </c>
      <c r="F370" s="106"/>
      <c r="G370" s="106"/>
      <c r="H370" s="106">
        <v>3</v>
      </c>
      <c r="I370" s="106"/>
      <c r="J370" s="102" t="s">
        <v>93</v>
      </c>
      <c r="K370" s="110" t="s">
        <v>503</v>
      </c>
      <c r="L370" s="133">
        <v>43123</v>
      </c>
      <c r="M370" s="108"/>
      <c r="N370" s="106">
        <f t="shared" si="147"/>
        <v>15</v>
      </c>
      <c r="O370" s="106"/>
      <c r="P370" s="106"/>
      <c r="Q370" s="106"/>
      <c r="R370" s="106"/>
      <c r="S370" s="106"/>
      <c r="T370" s="112">
        <f t="shared" ref="T370:T371" si="175">R370-O370</f>
        <v>0</v>
      </c>
      <c r="U370" s="112">
        <f t="shared" ref="U370:U371" si="176">S370-R370</f>
        <v>0</v>
      </c>
      <c r="V370" s="106"/>
      <c r="W370" s="106"/>
      <c r="X370" s="106"/>
      <c r="Y370" s="104">
        <f t="shared" ref="Y370:Y371" si="177">X370-V370</f>
        <v>0</v>
      </c>
      <c r="Z370" s="106"/>
      <c r="AA370" s="102" t="s">
        <v>110</v>
      </c>
      <c r="AB370" s="105" t="s">
        <v>5</v>
      </c>
      <c r="AC370" s="106"/>
      <c r="AD370" s="106"/>
      <c r="AE370" s="106"/>
      <c r="AF370" s="106"/>
      <c r="AG370" s="106"/>
      <c r="AH370" s="101" t="s">
        <v>238</v>
      </c>
      <c r="AI370" s="101" t="s">
        <v>1187</v>
      </c>
      <c r="AJ370" s="112"/>
    </row>
    <row r="371" spans="1:36">
      <c r="A371" s="102">
        <v>368</v>
      </c>
      <c r="B371" s="102" t="s">
        <v>1186</v>
      </c>
      <c r="C371" s="103" t="s">
        <v>17</v>
      </c>
      <c r="D371" s="106">
        <v>8108371</v>
      </c>
      <c r="E371" s="108">
        <v>43108</v>
      </c>
      <c r="F371" s="106"/>
      <c r="G371" s="106"/>
      <c r="H371" s="106">
        <v>4</v>
      </c>
      <c r="I371" s="106"/>
      <c r="J371" s="102" t="s">
        <v>93</v>
      </c>
      <c r="K371" s="110" t="s">
        <v>579</v>
      </c>
      <c r="L371" s="107">
        <v>43121</v>
      </c>
      <c r="M371" s="108"/>
      <c r="N371" s="106">
        <f t="shared" si="147"/>
        <v>13</v>
      </c>
      <c r="O371" s="106"/>
      <c r="P371" s="106"/>
      <c r="Q371" s="106"/>
      <c r="R371" s="106"/>
      <c r="S371" s="106"/>
      <c r="T371" s="112">
        <f t="shared" si="175"/>
        <v>0</v>
      </c>
      <c r="U371" s="112">
        <f t="shared" si="176"/>
        <v>0</v>
      </c>
      <c r="V371" s="106"/>
      <c r="W371" s="106"/>
      <c r="X371" s="106"/>
      <c r="Y371" s="104">
        <f t="shared" si="177"/>
        <v>0</v>
      </c>
      <c r="Z371" s="106"/>
      <c r="AA371" s="102" t="s">
        <v>110</v>
      </c>
      <c r="AB371" s="105" t="s">
        <v>5</v>
      </c>
      <c r="AC371" s="106"/>
      <c r="AD371" s="106"/>
      <c r="AE371" s="106"/>
      <c r="AF371" s="106"/>
      <c r="AG371" s="106"/>
      <c r="AH371" s="101" t="s">
        <v>238</v>
      </c>
      <c r="AI371" s="101" t="s">
        <v>1187</v>
      </c>
      <c r="AJ371" s="112"/>
    </row>
    <row r="372" spans="1:36">
      <c r="A372" s="77"/>
      <c r="B372" s="77"/>
      <c r="C372" s="78"/>
      <c r="R372" s="77"/>
    </row>
    <row r="373" spans="1:36">
      <c r="A373" s="77"/>
      <c r="B373" s="77"/>
      <c r="C373" s="78"/>
      <c r="R373" s="77"/>
    </row>
    <row r="374" spans="1:36">
      <c r="A374" s="77"/>
      <c r="B374" s="77"/>
      <c r="C374" s="78"/>
      <c r="R374" s="77"/>
    </row>
    <row r="375" spans="1:36">
      <c r="A375" s="77"/>
      <c r="B375" s="77"/>
      <c r="C375" s="78"/>
      <c r="R375" s="77"/>
    </row>
    <row r="376" spans="1:36">
      <c r="A376" s="77"/>
      <c r="B376" s="77"/>
      <c r="C376" s="78"/>
      <c r="R376" s="77"/>
    </row>
    <row r="377" spans="1:36">
      <c r="A377" s="77"/>
      <c r="B377" s="77"/>
      <c r="C377" s="78"/>
      <c r="R377" s="77"/>
    </row>
    <row r="378" spans="1:36">
      <c r="A378" s="77"/>
      <c r="B378" s="77"/>
      <c r="C378" s="78"/>
      <c r="R378" s="77"/>
    </row>
    <row r="379" spans="1:36">
      <c r="A379" s="77"/>
      <c r="B379" s="77"/>
      <c r="C379" s="78"/>
      <c r="R379" s="77"/>
    </row>
    <row r="380" spans="1:36">
      <c r="A380" s="77"/>
      <c r="B380" s="77"/>
      <c r="C380" s="78"/>
      <c r="R380" s="77"/>
    </row>
    <row r="381" spans="1:36">
      <c r="A381" s="77"/>
      <c r="B381" s="77"/>
      <c r="C381" s="78"/>
      <c r="R381" s="77"/>
    </row>
    <row r="382" spans="1:36">
      <c r="A382" s="77"/>
      <c r="B382" s="77"/>
      <c r="C382" s="78"/>
      <c r="R382" s="77"/>
    </row>
    <row r="383" spans="1:36">
      <c r="A383" s="77"/>
      <c r="B383" s="77"/>
      <c r="C383" s="78"/>
      <c r="R383" s="77"/>
    </row>
    <row r="384" spans="1:36">
      <c r="A384" s="77"/>
      <c r="B384" s="77"/>
      <c r="C384" s="78"/>
      <c r="R384" s="77"/>
    </row>
    <row r="385" spans="1:18">
      <c r="A385" s="77"/>
      <c r="B385" s="77"/>
      <c r="C385" s="78"/>
      <c r="R385" s="77"/>
    </row>
    <row r="386" spans="1:18">
      <c r="A386" s="77"/>
      <c r="B386" s="77"/>
      <c r="C386" s="78"/>
      <c r="R386" s="77"/>
    </row>
    <row r="387" spans="1:18">
      <c r="A387" s="77"/>
      <c r="B387" s="77"/>
      <c r="C387" s="78"/>
      <c r="R387" s="77"/>
    </row>
    <row r="388" spans="1:18">
      <c r="A388" s="77"/>
      <c r="B388" s="77"/>
      <c r="C388" s="78"/>
      <c r="R388" s="77"/>
    </row>
    <row r="389" spans="1:18">
      <c r="A389" s="77"/>
      <c r="B389" s="77"/>
      <c r="C389" s="78"/>
      <c r="R389" s="77"/>
    </row>
    <row r="390" spans="1:18">
      <c r="A390" s="77"/>
      <c r="B390" s="77"/>
      <c r="C390" s="78"/>
      <c r="R390" s="77"/>
    </row>
    <row r="391" spans="1:18">
      <c r="A391" s="77"/>
      <c r="B391" s="77"/>
      <c r="C391" s="78"/>
      <c r="R391" s="77"/>
    </row>
    <row r="392" spans="1:18">
      <c r="A392" s="77"/>
      <c r="B392" s="77"/>
      <c r="C392" s="78"/>
      <c r="R392" s="77"/>
    </row>
    <row r="393" spans="1:18">
      <c r="A393" s="77"/>
      <c r="B393" s="77"/>
      <c r="C393" s="78"/>
      <c r="R393" s="77"/>
    </row>
    <row r="394" spans="1:18">
      <c r="A394" s="77"/>
      <c r="B394" s="77"/>
      <c r="C394" s="78"/>
      <c r="R394" s="77"/>
    </row>
    <row r="395" spans="1:18">
      <c r="A395" s="77"/>
      <c r="B395" s="77"/>
      <c r="C395" s="78"/>
      <c r="R395" s="77"/>
    </row>
    <row r="396" spans="1:18">
      <c r="A396" s="77"/>
      <c r="B396" s="77"/>
      <c r="C396" s="78"/>
      <c r="R396" s="77"/>
    </row>
    <row r="397" spans="1:18">
      <c r="A397" s="77"/>
      <c r="B397" s="77"/>
      <c r="C397" s="78"/>
      <c r="R397" s="77"/>
    </row>
    <row r="398" spans="1:18">
      <c r="A398" s="77"/>
      <c r="B398" s="77"/>
      <c r="C398" s="78"/>
      <c r="R398" s="77"/>
    </row>
    <row r="399" spans="1:18">
      <c r="A399" s="77"/>
      <c r="B399" s="77"/>
      <c r="C399" s="78"/>
      <c r="R399" s="77"/>
    </row>
    <row r="400" spans="1:18">
      <c r="A400" s="77"/>
      <c r="B400" s="77"/>
      <c r="C400" s="78"/>
      <c r="R400" s="77"/>
    </row>
    <row r="401" spans="1:18">
      <c r="A401" s="77"/>
      <c r="B401" s="77"/>
      <c r="C401" s="78"/>
      <c r="R401" s="77"/>
    </row>
    <row r="402" spans="1:18">
      <c r="A402" s="77"/>
      <c r="B402" s="77"/>
      <c r="C402" s="78"/>
      <c r="R402" s="77"/>
    </row>
    <row r="403" spans="1:18">
      <c r="A403" s="77"/>
      <c r="B403" s="77"/>
      <c r="C403" s="78"/>
      <c r="R403" s="77"/>
    </row>
    <row r="404" spans="1:18">
      <c r="A404" s="77"/>
      <c r="B404" s="77"/>
      <c r="C404" s="78"/>
      <c r="R404" s="77"/>
    </row>
    <row r="405" spans="1:18">
      <c r="A405" s="77"/>
      <c r="B405" s="77"/>
      <c r="C405" s="78"/>
      <c r="R405" s="77"/>
    </row>
    <row r="406" spans="1:18">
      <c r="A406" s="77"/>
      <c r="B406" s="77"/>
      <c r="C406" s="78"/>
      <c r="R406" s="77"/>
    </row>
    <row r="407" spans="1:18">
      <c r="A407" s="77"/>
      <c r="B407" s="77"/>
      <c r="C407" s="78"/>
      <c r="R407" s="77"/>
    </row>
    <row r="408" spans="1:18">
      <c r="A408" s="77"/>
      <c r="B408" s="77"/>
      <c r="C408" s="78"/>
      <c r="R408" s="77"/>
    </row>
    <row r="409" spans="1:18">
      <c r="A409" s="77"/>
      <c r="B409" s="77"/>
      <c r="C409" s="78"/>
      <c r="R409" s="77"/>
    </row>
    <row r="410" spans="1:18">
      <c r="A410" s="77"/>
      <c r="B410" s="77"/>
      <c r="C410" s="78"/>
      <c r="R410" s="77"/>
    </row>
    <row r="411" spans="1:18">
      <c r="A411" s="77"/>
      <c r="B411" s="77"/>
      <c r="C411" s="78"/>
      <c r="R411" s="77"/>
    </row>
    <row r="412" spans="1:18">
      <c r="A412" s="77"/>
      <c r="B412" s="77"/>
      <c r="C412" s="78"/>
      <c r="R412" s="77"/>
    </row>
    <row r="413" spans="1:18">
      <c r="A413" s="77"/>
      <c r="B413" s="77"/>
      <c r="C413" s="78"/>
      <c r="R413" s="77"/>
    </row>
    <row r="414" spans="1:18">
      <c r="A414" s="77"/>
      <c r="B414" s="77"/>
      <c r="C414" s="78"/>
      <c r="R414" s="77"/>
    </row>
    <row r="415" spans="1:18">
      <c r="A415" s="77"/>
      <c r="B415" s="77"/>
      <c r="C415" s="78"/>
      <c r="R415" s="77"/>
    </row>
    <row r="416" spans="1:18">
      <c r="A416" s="77"/>
      <c r="B416" s="77"/>
      <c r="C416" s="78"/>
      <c r="R416" s="77"/>
    </row>
    <row r="417" spans="1:18">
      <c r="A417" s="77"/>
      <c r="B417" s="77"/>
      <c r="C417" s="78"/>
      <c r="R417" s="77"/>
    </row>
    <row r="418" spans="1:18">
      <c r="A418" s="77"/>
      <c r="B418" s="77"/>
      <c r="C418" s="78"/>
      <c r="R418" s="77"/>
    </row>
    <row r="419" spans="1:18">
      <c r="A419" s="77"/>
      <c r="B419" s="77"/>
      <c r="C419" s="78"/>
      <c r="R419" s="77"/>
    </row>
    <row r="420" spans="1:18">
      <c r="A420" s="77"/>
      <c r="B420" s="77"/>
      <c r="C420" s="78"/>
      <c r="R420" s="77"/>
    </row>
    <row r="421" spans="1:18">
      <c r="A421" s="77"/>
      <c r="B421" s="77"/>
      <c r="C421" s="78"/>
      <c r="R421" s="77"/>
    </row>
    <row r="422" spans="1:18">
      <c r="A422" s="77"/>
      <c r="B422" s="77"/>
      <c r="C422" s="78"/>
      <c r="R422" s="77"/>
    </row>
    <row r="423" spans="1:18">
      <c r="A423" s="77"/>
      <c r="B423" s="77"/>
      <c r="C423" s="78"/>
      <c r="R423" s="77"/>
    </row>
    <row r="424" spans="1:18">
      <c r="A424" s="77"/>
      <c r="B424" s="77"/>
      <c r="C424" s="78"/>
      <c r="R424" s="77"/>
    </row>
    <row r="425" spans="1:18">
      <c r="A425" s="77"/>
      <c r="B425" s="77"/>
      <c r="C425" s="78"/>
      <c r="R425" s="77"/>
    </row>
    <row r="426" spans="1:18">
      <c r="A426" s="77"/>
      <c r="B426" s="77"/>
      <c r="C426" s="78"/>
      <c r="R426" s="77"/>
    </row>
    <row r="427" spans="1:18">
      <c r="A427" s="77"/>
      <c r="B427" s="77"/>
      <c r="C427" s="78"/>
      <c r="R427" s="77"/>
    </row>
    <row r="428" spans="1:18">
      <c r="A428" s="77"/>
      <c r="B428" s="77"/>
      <c r="C428" s="78"/>
      <c r="R428" s="77"/>
    </row>
    <row r="429" spans="1:18">
      <c r="A429" s="77"/>
      <c r="B429" s="77"/>
      <c r="C429" s="78"/>
      <c r="R429" s="77"/>
    </row>
    <row r="430" spans="1:18">
      <c r="A430" s="77"/>
      <c r="B430" s="77"/>
      <c r="C430" s="78"/>
      <c r="R430" s="77"/>
    </row>
    <row r="431" spans="1:18">
      <c r="A431" s="77"/>
      <c r="B431" s="77"/>
      <c r="C431" s="78"/>
      <c r="R431" s="77"/>
    </row>
    <row r="432" spans="1:18">
      <c r="A432" s="77"/>
      <c r="B432" s="77"/>
      <c r="C432" s="78"/>
      <c r="R432" s="77"/>
    </row>
    <row r="433" spans="1:18">
      <c r="A433" s="77"/>
      <c r="B433" s="77"/>
      <c r="C433" s="78"/>
      <c r="R433" s="77"/>
    </row>
    <row r="434" spans="1:18">
      <c r="A434" s="77"/>
      <c r="B434" s="77"/>
      <c r="C434" s="78"/>
      <c r="R434" s="77"/>
    </row>
    <row r="435" spans="1:18">
      <c r="A435" s="77"/>
      <c r="B435" s="77"/>
      <c r="C435" s="78"/>
      <c r="R435" s="77"/>
    </row>
    <row r="436" spans="1:18">
      <c r="A436" s="77"/>
      <c r="B436" s="77"/>
      <c r="C436" s="78"/>
      <c r="R436" s="77"/>
    </row>
    <row r="437" spans="1:18">
      <c r="A437" s="77"/>
      <c r="B437" s="77"/>
      <c r="C437" s="78"/>
      <c r="R437" s="77"/>
    </row>
    <row r="438" spans="1:18">
      <c r="A438" s="77"/>
      <c r="B438" s="77"/>
      <c r="C438" s="78"/>
      <c r="R438" s="77"/>
    </row>
    <row r="439" spans="1:18">
      <c r="A439" s="77"/>
      <c r="B439" s="77"/>
      <c r="C439" s="78"/>
      <c r="R439" s="77"/>
    </row>
    <row r="440" spans="1:18">
      <c r="A440" s="77"/>
      <c r="B440" s="77"/>
      <c r="C440" s="78"/>
      <c r="R440" s="77"/>
    </row>
    <row r="441" spans="1:18">
      <c r="A441" s="77"/>
      <c r="B441" s="77"/>
      <c r="C441" s="78"/>
      <c r="R441" s="77"/>
    </row>
    <row r="442" spans="1:18">
      <c r="A442" s="77"/>
      <c r="B442" s="77"/>
      <c r="C442" s="78"/>
      <c r="R442" s="77"/>
    </row>
    <row r="443" spans="1:18">
      <c r="A443" s="77"/>
      <c r="B443" s="77"/>
      <c r="C443" s="78"/>
      <c r="R443" s="77"/>
    </row>
    <row r="444" spans="1:18">
      <c r="A444" s="77"/>
      <c r="B444" s="77"/>
      <c r="C444" s="78"/>
      <c r="R444" s="77"/>
    </row>
    <row r="445" spans="1:18">
      <c r="A445" s="77"/>
      <c r="B445" s="77"/>
      <c r="C445" s="78"/>
      <c r="R445" s="77"/>
    </row>
    <row r="446" spans="1:18">
      <c r="A446" s="77"/>
      <c r="B446" s="77"/>
      <c r="C446" s="78"/>
      <c r="R446" s="77"/>
    </row>
    <row r="447" spans="1:18">
      <c r="A447" s="77"/>
      <c r="B447" s="77"/>
      <c r="C447" s="78"/>
      <c r="R447" s="77"/>
    </row>
    <row r="448" spans="1:18">
      <c r="A448" s="77"/>
      <c r="B448" s="77"/>
      <c r="C448" s="78"/>
      <c r="R448" s="77"/>
    </row>
    <row r="449" spans="1:18">
      <c r="A449" s="77"/>
      <c r="B449" s="77"/>
      <c r="C449" s="78"/>
      <c r="R449" s="77"/>
    </row>
    <row r="450" spans="1:18">
      <c r="A450" s="77"/>
      <c r="B450" s="77"/>
      <c r="C450" s="78"/>
      <c r="R450" s="77"/>
    </row>
    <row r="451" spans="1:18">
      <c r="A451" s="77"/>
      <c r="B451" s="77"/>
      <c r="C451" s="78"/>
      <c r="R451" s="77"/>
    </row>
    <row r="452" spans="1:18">
      <c r="A452" s="77"/>
      <c r="B452" s="77"/>
      <c r="C452" s="78"/>
      <c r="R452" s="77"/>
    </row>
    <row r="453" spans="1:18">
      <c r="A453" s="77"/>
      <c r="B453" s="77"/>
      <c r="C453" s="78"/>
      <c r="R453" s="77"/>
    </row>
    <row r="454" spans="1:18">
      <c r="A454" s="77"/>
      <c r="B454" s="77"/>
      <c r="C454" s="78"/>
      <c r="R454" s="77"/>
    </row>
    <row r="455" spans="1:18">
      <c r="A455" s="77"/>
      <c r="B455" s="77"/>
      <c r="C455" s="78"/>
      <c r="R455" s="77"/>
    </row>
    <row r="456" spans="1:18">
      <c r="A456" s="77"/>
      <c r="B456" s="77"/>
      <c r="C456" s="78"/>
      <c r="R456" s="77"/>
    </row>
    <row r="457" spans="1:18">
      <c r="A457" s="77"/>
      <c r="B457" s="77"/>
      <c r="C457" s="78"/>
      <c r="R457" s="77"/>
    </row>
    <row r="458" spans="1:18">
      <c r="A458" s="77"/>
      <c r="B458" s="77"/>
      <c r="C458" s="78"/>
      <c r="R458" s="77"/>
    </row>
    <row r="459" spans="1:18">
      <c r="A459" s="77"/>
      <c r="B459" s="77"/>
      <c r="C459" s="78"/>
      <c r="R459" s="77"/>
    </row>
    <row r="460" spans="1:18">
      <c r="A460" s="77"/>
      <c r="B460" s="77"/>
      <c r="C460" s="78"/>
      <c r="R460" s="77"/>
    </row>
    <row r="461" spans="1:18">
      <c r="A461" s="77"/>
      <c r="B461" s="77"/>
      <c r="C461" s="78"/>
      <c r="R461" s="77"/>
    </row>
    <row r="462" spans="1:18">
      <c r="A462" s="77"/>
      <c r="B462" s="77"/>
      <c r="C462" s="78"/>
      <c r="R462" s="77"/>
    </row>
    <row r="463" spans="1:18">
      <c r="A463" s="77"/>
      <c r="B463" s="77"/>
      <c r="C463" s="78"/>
      <c r="R463" s="77"/>
    </row>
    <row r="464" spans="1:18">
      <c r="A464" s="77"/>
      <c r="B464" s="77"/>
      <c r="C464" s="78"/>
      <c r="R464" s="77"/>
    </row>
    <row r="465" spans="1:18">
      <c r="A465" s="77"/>
      <c r="B465" s="77"/>
      <c r="C465" s="78"/>
      <c r="R465" s="77"/>
    </row>
    <row r="466" spans="1:18">
      <c r="A466" s="77"/>
      <c r="B466" s="77"/>
      <c r="C466" s="78"/>
      <c r="R466" s="77"/>
    </row>
    <row r="467" spans="1:18">
      <c r="A467" s="77"/>
      <c r="B467" s="77"/>
      <c r="C467" s="78"/>
      <c r="R467" s="77"/>
    </row>
    <row r="468" spans="1:18">
      <c r="A468" s="77"/>
      <c r="B468" s="77"/>
      <c r="C468" s="78"/>
      <c r="R468" s="77"/>
    </row>
    <row r="469" spans="1:18">
      <c r="A469" s="77"/>
      <c r="B469" s="77"/>
      <c r="C469" s="78"/>
      <c r="R469" s="77"/>
    </row>
    <row r="470" spans="1:18">
      <c r="A470" s="77"/>
      <c r="B470" s="77"/>
      <c r="C470" s="78"/>
      <c r="R470" s="77"/>
    </row>
    <row r="471" spans="1:18">
      <c r="A471" s="77"/>
      <c r="B471" s="77"/>
      <c r="C471" s="78"/>
      <c r="R471" s="77"/>
    </row>
    <row r="472" spans="1:18">
      <c r="A472" s="77"/>
      <c r="B472" s="77"/>
      <c r="C472" s="78"/>
      <c r="R472" s="77"/>
    </row>
    <row r="473" spans="1:18">
      <c r="A473" s="77"/>
      <c r="B473" s="77"/>
      <c r="C473" s="78"/>
      <c r="R473" s="77"/>
    </row>
    <row r="474" spans="1:18">
      <c r="A474" s="77"/>
      <c r="B474" s="77"/>
      <c r="C474" s="78"/>
      <c r="R474" s="77"/>
    </row>
    <row r="475" spans="1:18">
      <c r="A475" s="77"/>
      <c r="B475" s="77"/>
      <c r="C475" s="78"/>
      <c r="R475" s="77"/>
    </row>
    <row r="476" spans="1:18">
      <c r="A476" s="77"/>
      <c r="B476" s="77"/>
      <c r="C476" s="78"/>
      <c r="R476" s="77"/>
    </row>
    <row r="477" spans="1:18">
      <c r="A477" s="77"/>
      <c r="B477" s="77"/>
      <c r="C477" s="78"/>
      <c r="R477" s="77"/>
    </row>
    <row r="478" spans="1:18">
      <c r="A478" s="77"/>
      <c r="B478" s="77"/>
      <c r="C478" s="81"/>
      <c r="R478" s="77"/>
    </row>
    <row r="479" spans="1:18">
      <c r="A479" s="77"/>
      <c r="B479" s="77"/>
      <c r="C479" s="81"/>
      <c r="R479" s="77"/>
    </row>
    <row r="480" spans="1:18">
      <c r="A480" s="77"/>
      <c r="B480" s="77"/>
      <c r="C480" s="81"/>
      <c r="R480" s="77"/>
    </row>
    <row r="481" spans="1:18">
      <c r="A481" s="77"/>
      <c r="B481" s="77"/>
      <c r="C481" s="81"/>
      <c r="R481" s="77"/>
    </row>
    <row r="482" spans="1:18">
      <c r="A482" s="77"/>
      <c r="B482" s="77"/>
      <c r="C482" s="81"/>
      <c r="R482" s="77"/>
    </row>
    <row r="483" spans="1:18">
      <c r="A483" s="77"/>
      <c r="B483" s="77"/>
      <c r="C483" s="81"/>
      <c r="R483" s="77"/>
    </row>
    <row r="484" spans="1:18">
      <c r="A484" s="77"/>
      <c r="B484" s="77"/>
      <c r="C484" s="81"/>
      <c r="R484" s="77"/>
    </row>
    <row r="485" spans="1:18">
      <c r="A485" s="77"/>
      <c r="B485" s="77"/>
      <c r="C485" s="81"/>
      <c r="R485" s="77"/>
    </row>
    <row r="486" spans="1:18">
      <c r="A486" s="77"/>
      <c r="B486" s="77"/>
      <c r="C486" s="81"/>
      <c r="R486" s="77"/>
    </row>
    <row r="487" spans="1:18">
      <c r="A487" s="77"/>
      <c r="B487" s="77"/>
      <c r="C487" s="81"/>
      <c r="R487" s="77"/>
    </row>
    <row r="488" spans="1:18">
      <c r="A488" s="77"/>
      <c r="B488" s="77"/>
      <c r="C488" s="81"/>
      <c r="R488" s="77"/>
    </row>
    <row r="489" spans="1:18">
      <c r="A489" s="77"/>
      <c r="B489" s="77"/>
      <c r="C489" s="81"/>
      <c r="R489" s="77"/>
    </row>
    <row r="490" spans="1:18">
      <c r="A490" s="77"/>
      <c r="B490" s="77"/>
      <c r="C490" s="81"/>
      <c r="R490" s="77"/>
    </row>
    <row r="491" spans="1:18">
      <c r="A491" s="77"/>
      <c r="B491" s="77"/>
      <c r="C491" s="81"/>
      <c r="R491" s="77"/>
    </row>
    <row r="492" spans="1:18">
      <c r="A492" s="77"/>
      <c r="B492" s="77"/>
      <c r="C492" s="81"/>
      <c r="R492" s="77"/>
    </row>
    <row r="493" spans="1:18">
      <c r="A493" s="77"/>
      <c r="B493" s="77"/>
      <c r="C493" s="81"/>
      <c r="R493" s="77"/>
    </row>
    <row r="494" spans="1:18">
      <c r="A494" s="77"/>
      <c r="B494" s="77"/>
      <c r="C494" s="81"/>
      <c r="R494" s="77"/>
    </row>
    <row r="495" spans="1:18">
      <c r="A495" s="77"/>
      <c r="B495" s="77"/>
      <c r="C495" s="81"/>
      <c r="R495" s="77"/>
    </row>
    <row r="496" spans="1:18">
      <c r="A496" s="77"/>
      <c r="B496" s="77"/>
      <c r="C496" s="81"/>
      <c r="R496" s="77"/>
    </row>
    <row r="497" spans="1:18">
      <c r="A497" s="77"/>
      <c r="B497" s="77"/>
      <c r="C497" s="81"/>
      <c r="R497" s="77"/>
    </row>
    <row r="498" spans="1:18">
      <c r="A498" s="77"/>
      <c r="B498" s="77"/>
      <c r="C498" s="81"/>
      <c r="R498" s="77"/>
    </row>
    <row r="499" spans="1:18">
      <c r="A499" s="77"/>
      <c r="B499" s="77"/>
      <c r="C499" s="81"/>
      <c r="R499" s="77"/>
    </row>
    <row r="500" spans="1:18">
      <c r="A500" s="77"/>
      <c r="B500" s="77"/>
      <c r="C500" s="81"/>
      <c r="R500" s="77"/>
    </row>
    <row r="501" spans="1:18">
      <c r="A501" s="77"/>
      <c r="B501" s="77"/>
      <c r="C501" s="81"/>
      <c r="R501" s="77"/>
    </row>
    <row r="502" spans="1:18">
      <c r="A502" s="77"/>
      <c r="B502" s="77"/>
      <c r="C502" s="81"/>
      <c r="R502" s="77"/>
    </row>
    <row r="503" spans="1:18">
      <c r="A503" s="77"/>
      <c r="B503" s="77"/>
      <c r="C503" s="81"/>
      <c r="R503" s="77"/>
    </row>
    <row r="504" spans="1:18">
      <c r="A504" s="77"/>
      <c r="B504" s="77"/>
      <c r="C504" s="81"/>
      <c r="R504" s="77"/>
    </row>
    <row r="505" spans="1:18">
      <c r="A505" s="77"/>
      <c r="B505" s="77"/>
      <c r="C505" s="81"/>
      <c r="R505" s="77"/>
    </row>
    <row r="506" spans="1:18">
      <c r="A506" s="77"/>
      <c r="B506" s="77"/>
      <c r="C506" s="81"/>
      <c r="R506" s="77"/>
    </row>
    <row r="507" spans="1:18">
      <c r="A507" s="77"/>
      <c r="B507" s="77"/>
      <c r="C507" s="81"/>
      <c r="R507" s="77"/>
    </row>
    <row r="508" spans="1:18">
      <c r="A508" s="77"/>
      <c r="B508" s="77"/>
      <c r="C508" s="81"/>
      <c r="R508" s="77"/>
    </row>
    <row r="509" spans="1:18">
      <c r="A509" s="77"/>
      <c r="B509" s="77"/>
      <c r="C509" s="81"/>
      <c r="R509" s="77"/>
    </row>
    <row r="510" spans="1:18">
      <c r="A510" s="77"/>
      <c r="B510" s="77"/>
      <c r="C510" s="81"/>
      <c r="R510" s="77"/>
    </row>
    <row r="511" spans="1:18">
      <c r="A511" s="77"/>
      <c r="B511" s="77"/>
      <c r="C511" s="81"/>
      <c r="R511" s="77"/>
    </row>
    <row r="512" spans="1:18">
      <c r="A512" s="77"/>
      <c r="B512" s="77"/>
      <c r="C512" s="81"/>
      <c r="R512" s="77"/>
    </row>
    <row r="513" spans="1:18">
      <c r="A513" s="77"/>
      <c r="B513" s="77"/>
      <c r="C513" s="81"/>
      <c r="R513" s="77"/>
    </row>
    <row r="514" spans="1:18">
      <c r="A514" s="77"/>
      <c r="B514" s="77"/>
      <c r="C514" s="81"/>
      <c r="R514" s="77"/>
    </row>
    <row r="515" spans="1:18">
      <c r="A515" s="77"/>
      <c r="B515" s="77"/>
      <c r="C515" s="81"/>
      <c r="R515" s="77"/>
    </row>
    <row r="516" spans="1:18">
      <c r="A516" s="77"/>
      <c r="B516" s="77"/>
      <c r="C516" s="81"/>
      <c r="R516" s="77"/>
    </row>
    <row r="517" spans="1:18">
      <c r="A517" s="77"/>
      <c r="B517" s="77"/>
      <c r="C517" s="81"/>
      <c r="R517" s="77"/>
    </row>
    <row r="518" spans="1:18">
      <c r="A518" s="77"/>
      <c r="B518" s="77"/>
      <c r="C518" s="81"/>
      <c r="R518" s="77"/>
    </row>
    <row r="519" spans="1:18">
      <c r="A519" s="77"/>
      <c r="B519" s="77"/>
      <c r="C519" s="81"/>
      <c r="R519" s="77"/>
    </row>
    <row r="520" spans="1:18">
      <c r="A520" s="77"/>
      <c r="B520" s="77"/>
      <c r="C520" s="81"/>
      <c r="R520" s="77"/>
    </row>
    <row r="521" spans="1:18">
      <c r="A521" s="77"/>
      <c r="B521" s="77"/>
      <c r="C521" s="81"/>
      <c r="R521" s="77"/>
    </row>
    <row r="522" spans="1:18">
      <c r="A522" s="77"/>
      <c r="B522" s="77"/>
      <c r="C522" s="81"/>
      <c r="R522" s="77"/>
    </row>
    <row r="523" spans="1:18">
      <c r="A523" s="77"/>
      <c r="B523" s="77"/>
      <c r="C523" s="81"/>
      <c r="R523" s="77"/>
    </row>
    <row r="524" spans="1:18">
      <c r="A524" s="77"/>
      <c r="B524" s="77"/>
      <c r="C524" s="81"/>
      <c r="R524" s="77"/>
    </row>
    <row r="525" spans="1:18">
      <c r="A525" s="77"/>
      <c r="B525" s="77"/>
      <c r="C525" s="81"/>
      <c r="R525" s="77"/>
    </row>
    <row r="526" spans="1:18">
      <c r="A526" s="77"/>
      <c r="B526" s="77"/>
      <c r="C526" s="81"/>
      <c r="R526" s="77"/>
    </row>
    <row r="527" spans="1:18">
      <c r="A527" s="77"/>
      <c r="B527" s="77"/>
      <c r="C527" s="81"/>
      <c r="R527" s="77"/>
    </row>
    <row r="528" spans="1:18">
      <c r="A528" s="77"/>
      <c r="B528" s="77"/>
      <c r="C528" s="81"/>
      <c r="R528" s="77"/>
    </row>
    <row r="529" spans="1:18">
      <c r="A529" s="77"/>
      <c r="B529" s="77"/>
      <c r="C529" s="81"/>
      <c r="R529" s="77"/>
    </row>
    <row r="530" spans="1:18">
      <c r="A530" s="77"/>
      <c r="B530" s="77"/>
      <c r="C530" s="81"/>
      <c r="R530" s="77"/>
    </row>
    <row r="531" spans="1:18">
      <c r="A531" s="77"/>
      <c r="B531" s="77"/>
      <c r="C531" s="81"/>
      <c r="R531" s="77"/>
    </row>
    <row r="532" spans="1:18">
      <c r="A532" s="77"/>
      <c r="B532" s="77"/>
      <c r="C532" s="81"/>
      <c r="R532" s="77"/>
    </row>
    <row r="533" spans="1:18">
      <c r="A533" s="77"/>
      <c r="B533" s="77"/>
      <c r="C533" s="81"/>
      <c r="R533" s="77"/>
    </row>
    <row r="534" spans="1:18">
      <c r="A534" s="77"/>
      <c r="B534" s="77"/>
      <c r="C534" s="81"/>
      <c r="R534" s="77"/>
    </row>
    <row r="535" spans="1:18">
      <c r="A535" s="77"/>
      <c r="B535" s="77"/>
      <c r="C535" s="81"/>
      <c r="R535" s="77"/>
    </row>
    <row r="536" spans="1:18">
      <c r="A536" s="77"/>
      <c r="B536" s="77"/>
      <c r="C536" s="81"/>
      <c r="R536" s="77"/>
    </row>
    <row r="537" spans="1:18">
      <c r="A537" s="77"/>
      <c r="B537" s="77"/>
      <c r="C537" s="81"/>
      <c r="R537" s="77"/>
    </row>
    <row r="538" spans="1:18">
      <c r="A538" s="77"/>
      <c r="B538" s="77"/>
      <c r="C538" s="81"/>
      <c r="R538" s="77"/>
    </row>
    <row r="539" spans="1:18">
      <c r="A539" s="77"/>
      <c r="B539" s="77"/>
      <c r="C539" s="81"/>
      <c r="R539" s="77"/>
    </row>
    <row r="540" spans="1:18">
      <c r="A540" s="77"/>
      <c r="B540" s="77"/>
      <c r="C540" s="81"/>
      <c r="R540" s="77"/>
    </row>
    <row r="541" spans="1:18">
      <c r="A541" s="77"/>
      <c r="B541" s="77"/>
      <c r="C541" s="81"/>
      <c r="R541" s="77"/>
    </row>
    <row r="542" spans="1:18">
      <c r="A542" s="77"/>
      <c r="B542" s="77"/>
      <c r="C542" s="81"/>
      <c r="R542" s="77"/>
    </row>
    <row r="543" spans="1:18">
      <c r="A543" s="77"/>
      <c r="B543" s="77"/>
      <c r="C543" s="81"/>
      <c r="R543" s="77"/>
    </row>
    <row r="544" spans="1:18">
      <c r="A544" s="77"/>
      <c r="B544" s="77"/>
      <c r="C544" s="81"/>
      <c r="R544" s="77"/>
    </row>
    <row r="545" spans="1:18">
      <c r="A545" s="77"/>
      <c r="B545" s="77"/>
      <c r="C545" s="81"/>
      <c r="R545" s="77"/>
    </row>
    <row r="546" spans="1:18">
      <c r="A546" s="77"/>
      <c r="B546" s="77"/>
      <c r="C546" s="81"/>
      <c r="R546" s="77"/>
    </row>
    <row r="547" spans="1:18">
      <c r="A547" s="77"/>
      <c r="B547" s="77"/>
      <c r="C547" s="81"/>
      <c r="R547" s="77"/>
    </row>
    <row r="548" spans="1:18">
      <c r="A548" s="77"/>
      <c r="B548" s="77"/>
      <c r="C548" s="81"/>
      <c r="R548" s="77"/>
    </row>
    <row r="549" spans="1:18">
      <c r="A549" s="77"/>
      <c r="B549" s="77"/>
      <c r="C549" s="81"/>
      <c r="R549" s="77"/>
    </row>
    <row r="550" spans="1:18">
      <c r="A550" s="77"/>
      <c r="B550" s="77"/>
      <c r="C550" s="81"/>
      <c r="R550" s="77"/>
    </row>
    <row r="551" spans="1:18">
      <c r="A551" s="77"/>
      <c r="B551" s="77"/>
      <c r="C551" s="81"/>
      <c r="R551" s="77"/>
    </row>
    <row r="552" spans="1:18">
      <c r="A552" s="77"/>
      <c r="B552" s="77"/>
      <c r="C552" s="81"/>
      <c r="R552" s="77"/>
    </row>
    <row r="553" spans="1:18">
      <c r="A553" s="77"/>
      <c r="B553" s="77"/>
      <c r="C553" s="81"/>
      <c r="R553" s="77"/>
    </row>
    <row r="554" spans="1:18">
      <c r="A554" s="77"/>
      <c r="B554" s="77"/>
      <c r="C554" s="81"/>
      <c r="R554" s="77"/>
    </row>
    <row r="555" spans="1:18">
      <c r="A555" s="77"/>
      <c r="B555" s="77"/>
      <c r="C555" s="81"/>
      <c r="R555" s="77"/>
    </row>
    <row r="556" spans="1:18">
      <c r="A556" s="77"/>
      <c r="B556" s="77"/>
      <c r="C556" s="81"/>
      <c r="R556" s="77"/>
    </row>
    <row r="557" spans="1:18">
      <c r="A557" s="77"/>
      <c r="B557" s="77"/>
      <c r="C557" s="81"/>
      <c r="R557" s="77"/>
    </row>
    <row r="558" spans="1:18">
      <c r="A558" s="77"/>
      <c r="B558" s="77"/>
      <c r="C558" s="81"/>
      <c r="R558" s="77"/>
    </row>
    <row r="559" spans="1:18">
      <c r="A559" s="77"/>
      <c r="B559" s="77"/>
      <c r="C559" s="81"/>
      <c r="R559" s="77"/>
    </row>
    <row r="560" spans="1:18">
      <c r="A560" s="77"/>
      <c r="B560" s="77"/>
      <c r="C560" s="81"/>
      <c r="R560" s="77"/>
    </row>
    <row r="561" spans="1:18">
      <c r="A561" s="77"/>
      <c r="B561" s="77"/>
      <c r="C561" s="81"/>
      <c r="R561" s="77"/>
    </row>
    <row r="562" spans="1:18">
      <c r="A562" s="77"/>
      <c r="B562" s="77"/>
      <c r="C562" s="81"/>
      <c r="R562" s="77"/>
    </row>
    <row r="563" spans="1:18">
      <c r="A563" s="77"/>
      <c r="B563" s="77"/>
      <c r="C563" s="81"/>
      <c r="R563" s="77"/>
    </row>
    <row r="564" spans="1:18">
      <c r="A564" s="77"/>
      <c r="B564" s="77"/>
      <c r="C564" s="81"/>
      <c r="R564" s="77"/>
    </row>
    <row r="565" spans="1:18">
      <c r="A565" s="77"/>
      <c r="B565" s="77"/>
      <c r="C565" s="81"/>
      <c r="R565" s="77"/>
    </row>
    <row r="566" spans="1:18">
      <c r="A566" s="77"/>
      <c r="B566" s="77"/>
      <c r="C566" s="81"/>
      <c r="R566" s="77"/>
    </row>
    <row r="567" spans="1:18">
      <c r="A567" s="77"/>
      <c r="B567" s="77"/>
      <c r="C567" s="81"/>
      <c r="R567" s="77"/>
    </row>
    <row r="568" spans="1:18">
      <c r="A568" s="77"/>
      <c r="B568" s="77"/>
      <c r="C568" s="81"/>
      <c r="R568" s="77"/>
    </row>
    <row r="569" spans="1:18">
      <c r="A569" s="77"/>
      <c r="B569" s="77"/>
      <c r="C569" s="81"/>
      <c r="R569" s="77"/>
    </row>
    <row r="570" spans="1:18">
      <c r="A570" s="77"/>
      <c r="B570" s="77"/>
      <c r="C570" s="81"/>
      <c r="R570" s="77"/>
    </row>
    <row r="571" spans="1:18">
      <c r="A571" s="77"/>
      <c r="B571" s="77"/>
      <c r="C571" s="81"/>
      <c r="R571" s="77"/>
    </row>
    <row r="572" spans="1:18">
      <c r="A572" s="77"/>
      <c r="B572" s="77"/>
      <c r="C572" s="81"/>
      <c r="R572" s="77"/>
    </row>
    <row r="573" spans="1:18">
      <c r="A573" s="77"/>
      <c r="B573" s="77"/>
      <c r="C573" s="81"/>
      <c r="R573" s="77"/>
    </row>
    <row r="574" spans="1:18">
      <c r="A574" s="77"/>
      <c r="B574" s="77"/>
      <c r="C574" s="81"/>
      <c r="R574" s="77"/>
    </row>
    <row r="575" spans="1:18">
      <c r="A575" s="77"/>
      <c r="B575" s="77"/>
      <c r="C575" s="81"/>
      <c r="R575" s="77"/>
    </row>
    <row r="576" spans="1:18">
      <c r="A576" s="77"/>
      <c r="B576" s="77"/>
      <c r="C576" s="81"/>
      <c r="R576" s="77"/>
    </row>
    <row r="577" spans="1:18">
      <c r="A577" s="77"/>
      <c r="B577" s="77"/>
      <c r="C577" s="81"/>
      <c r="R577" s="77"/>
    </row>
    <row r="578" spans="1:18">
      <c r="A578" s="77"/>
      <c r="B578" s="77"/>
      <c r="C578" s="81"/>
      <c r="R578" s="77"/>
    </row>
    <row r="579" spans="1:18">
      <c r="A579" s="77"/>
      <c r="B579" s="77"/>
      <c r="C579" s="81"/>
      <c r="R579" s="77"/>
    </row>
    <row r="580" spans="1:18">
      <c r="A580" s="77"/>
      <c r="B580" s="77"/>
      <c r="C580" s="81"/>
      <c r="R580" s="77"/>
    </row>
    <row r="581" spans="1:18">
      <c r="A581" s="77"/>
      <c r="B581" s="77"/>
      <c r="C581" s="81"/>
      <c r="R581" s="77"/>
    </row>
    <row r="582" spans="1:18">
      <c r="A582" s="77"/>
      <c r="B582" s="77"/>
      <c r="C582" s="81"/>
      <c r="R582" s="77"/>
    </row>
    <row r="583" spans="1:18">
      <c r="A583" s="77"/>
      <c r="B583" s="77"/>
      <c r="C583" s="81"/>
      <c r="R583" s="77"/>
    </row>
    <row r="584" spans="1:18">
      <c r="A584" s="77"/>
      <c r="B584" s="77"/>
      <c r="C584" s="81"/>
      <c r="R584" s="77"/>
    </row>
    <row r="585" spans="1:18">
      <c r="A585" s="77"/>
      <c r="B585" s="77"/>
      <c r="C585" s="81"/>
      <c r="R585" s="77"/>
    </row>
    <row r="586" spans="1:18">
      <c r="A586" s="77"/>
      <c r="B586" s="77"/>
      <c r="C586" s="81"/>
      <c r="R586" s="77"/>
    </row>
    <row r="587" spans="1:18">
      <c r="A587" s="77"/>
      <c r="B587" s="77"/>
      <c r="C587" s="81"/>
      <c r="R587" s="77"/>
    </row>
    <row r="588" spans="1:18">
      <c r="A588" s="77"/>
      <c r="B588" s="77"/>
      <c r="C588" s="81"/>
      <c r="R588" s="77"/>
    </row>
    <row r="589" spans="1:18">
      <c r="A589" s="77"/>
      <c r="B589" s="77"/>
      <c r="C589" s="81"/>
      <c r="R589" s="77"/>
    </row>
    <row r="590" spans="1:18">
      <c r="A590" s="77"/>
      <c r="B590" s="77"/>
      <c r="C590" s="81"/>
      <c r="R590" s="77"/>
    </row>
    <row r="591" spans="1:18">
      <c r="A591" s="77"/>
      <c r="B591" s="77"/>
      <c r="C591" s="81"/>
      <c r="R591" s="77"/>
    </row>
    <row r="592" spans="1:18">
      <c r="A592" s="77"/>
      <c r="B592" s="77"/>
      <c r="C592" s="81"/>
      <c r="R592" s="77"/>
    </row>
    <row r="593" spans="1:18">
      <c r="A593" s="77"/>
      <c r="B593" s="77"/>
      <c r="C593" s="81"/>
      <c r="R593" s="77"/>
    </row>
    <row r="594" spans="1:18">
      <c r="A594" s="77"/>
      <c r="B594" s="77"/>
      <c r="C594" s="81"/>
      <c r="R594" s="77"/>
    </row>
    <row r="595" spans="1:18">
      <c r="A595" s="77"/>
      <c r="B595" s="77"/>
      <c r="C595" s="81"/>
      <c r="R595" s="77"/>
    </row>
    <row r="596" spans="1:18">
      <c r="A596" s="77"/>
      <c r="B596" s="77"/>
      <c r="C596" s="81"/>
      <c r="R596" s="77"/>
    </row>
    <row r="597" spans="1:18">
      <c r="A597" s="77"/>
      <c r="B597" s="77"/>
      <c r="C597" s="81"/>
      <c r="R597" s="77"/>
    </row>
    <row r="598" spans="1:18">
      <c r="A598" s="77"/>
      <c r="B598" s="77"/>
      <c r="C598" s="81"/>
      <c r="R598" s="77"/>
    </row>
    <row r="599" spans="1:18">
      <c r="A599" s="77"/>
      <c r="B599" s="77"/>
      <c r="C599" s="81"/>
      <c r="R599" s="77"/>
    </row>
    <row r="600" spans="1:18">
      <c r="A600" s="77"/>
      <c r="B600" s="77"/>
      <c r="C600" s="81"/>
      <c r="R600" s="77"/>
    </row>
    <row r="601" spans="1:18">
      <c r="A601" s="77"/>
      <c r="B601" s="77"/>
      <c r="C601" s="81"/>
      <c r="R601" s="77"/>
    </row>
    <row r="602" spans="1:18">
      <c r="A602" s="77"/>
      <c r="B602" s="77"/>
      <c r="C602" s="81"/>
      <c r="R602" s="77"/>
    </row>
    <row r="603" spans="1:18">
      <c r="A603" s="77"/>
      <c r="B603" s="77"/>
      <c r="C603" s="81"/>
      <c r="R603" s="77"/>
    </row>
    <row r="604" spans="1:18">
      <c r="A604" s="77"/>
      <c r="B604" s="77"/>
      <c r="C604" s="81"/>
      <c r="R604" s="77"/>
    </row>
    <row r="605" spans="1:18">
      <c r="A605" s="77"/>
      <c r="B605" s="77"/>
      <c r="C605" s="81"/>
      <c r="R605" s="77"/>
    </row>
    <row r="606" spans="1:18">
      <c r="A606" s="77"/>
      <c r="B606" s="77"/>
      <c r="C606" s="81"/>
      <c r="R606" s="77"/>
    </row>
    <row r="607" spans="1:18">
      <c r="A607" s="77"/>
      <c r="B607" s="77"/>
      <c r="C607" s="81"/>
      <c r="R607" s="77"/>
    </row>
    <row r="608" spans="1:18">
      <c r="A608" s="77"/>
      <c r="B608" s="77"/>
      <c r="C608" s="81"/>
      <c r="R608" s="77"/>
    </row>
    <row r="609" spans="1:18">
      <c r="A609" s="77"/>
      <c r="B609" s="77"/>
      <c r="C609" s="81"/>
      <c r="R609" s="77"/>
    </row>
    <row r="610" spans="1:18">
      <c r="A610" s="77"/>
      <c r="B610" s="77"/>
      <c r="C610" s="81"/>
      <c r="R610" s="77"/>
    </row>
    <row r="611" spans="1:18">
      <c r="A611" s="77"/>
      <c r="B611" s="77"/>
      <c r="C611" s="81"/>
      <c r="R611" s="77"/>
    </row>
    <row r="612" spans="1:18">
      <c r="A612" s="77"/>
      <c r="B612" s="77"/>
      <c r="C612" s="81"/>
      <c r="R612" s="77"/>
    </row>
    <row r="613" spans="1:18">
      <c r="A613" s="77"/>
      <c r="B613" s="77"/>
      <c r="C613" s="81"/>
      <c r="R613" s="77"/>
    </row>
    <row r="614" spans="1:18">
      <c r="A614" s="77"/>
      <c r="B614" s="77"/>
      <c r="C614" s="81"/>
      <c r="R614" s="77"/>
    </row>
    <row r="615" spans="1:18">
      <c r="A615" s="77"/>
      <c r="B615" s="77"/>
      <c r="C615" s="81"/>
      <c r="R615" s="77"/>
    </row>
    <row r="616" spans="1:18">
      <c r="A616" s="77"/>
      <c r="B616" s="77"/>
      <c r="C616" s="81"/>
      <c r="R616" s="77"/>
    </row>
    <row r="617" spans="1:18">
      <c r="A617" s="77"/>
      <c r="B617" s="77"/>
      <c r="C617" s="81"/>
      <c r="R617" s="77"/>
    </row>
    <row r="618" spans="1:18">
      <c r="A618" s="77"/>
      <c r="B618" s="77"/>
      <c r="C618" s="81"/>
      <c r="R618" s="77"/>
    </row>
    <row r="619" spans="1:18">
      <c r="A619" s="77"/>
      <c r="B619" s="77"/>
      <c r="C619" s="81"/>
      <c r="R619" s="77"/>
    </row>
    <row r="620" spans="1:18">
      <c r="A620" s="77"/>
      <c r="B620" s="77"/>
      <c r="C620" s="81"/>
      <c r="R620" s="77"/>
    </row>
    <row r="621" spans="1:18">
      <c r="A621" s="77"/>
      <c r="B621" s="77"/>
      <c r="C621" s="81"/>
      <c r="R621" s="77"/>
    </row>
    <row r="622" spans="1:18">
      <c r="A622" s="77"/>
      <c r="B622" s="77"/>
      <c r="C622" s="81"/>
      <c r="R622" s="77"/>
    </row>
    <row r="623" spans="1:18">
      <c r="A623" s="77"/>
      <c r="B623" s="77"/>
      <c r="C623" s="81"/>
      <c r="R623" s="77"/>
    </row>
    <row r="624" spans="1:18">
      <c r="A624" s="77"/>
      <c r="B624" s="77"/>
      <c r="C624" s="81"/>
      <c r="R624" s="77"/>
    </row>
    <row r="625" spans="1:18">
      <c r="A625" s="77"/>
      <c r="B625" s="77"/>
      <c r="C625" s="81"/>
      <c r="R625" s="77"/>
    </row>
    <row r="626" spans="1:18">
      <c r="A626" s="77"/>
      <c r="B626" s="77"/>
      <c r="C626" s="81"/>
      <c r="R626" s="77"/>
    </row>
    <row r="627" spans="1:18">
      <c r="A627" s="77"/>
      <c r="B627" s="77"/>
      <c r="C627" s="81"/>
      <c r="R627" s="77"/>
    </row>
    <row r="628" spans="1:18">
      <c r="A628" s="77"/>
      <c r="B628" s="77"/>
      <c r="C628" s="81"/>
      <c r="R628" s="77"/>
    </row>
    <row r="629" spans="1:18">
      <c r="A629" s="77"/>
      <c r="B629" s="77"/>
      <c r="C629" s="81"/>
      <c r="R629" s="77"/>
    </row>
    <row r="630" spans="1:18">
      <c r="A630" s="77"/>
      <c r="B630" s="77"/>
      <c r="C630" s="81"/>
      <c r="R630" s="77"/>
    </row>
    <row r="631" spans="1:18">
      <c r="A631" s="77"/>
      <c r="B631" s="77"/>
      <c r="C631" s="81"/>
      <c r="R631" s="77"/>
    </row>
    <row r="632" spans="1:18">
      <c r="A632" s="77"/>
      <c r="B632" s="77"/>
      <c r="C632" s="81"/>
      <c r="R632" s="77"/>
    </row>
    <row r="633" spans="1:18">
      <c r="A633" s="77"/>
      <c r="B633" s="77"/>
      <c r="C633" s="81"/>
      <c r="R633" s="77"/>
    </row>
    <row r="634" spans="1:18">
      <c r="A634" s="77"/>
      <c r="B634" s="77"/>
      <c r="C634" s="81"/>
      <c r="R634" s="77"/>
    </row>
    <row r="635" spans="1:18">
      <c r="A635" s="77"/>
      <c r="B635" s="77"/>
      <c r="C635" s="81"/>
      <c r="R635" s="77"/>
    </row>
    <row r="636" spans="1:18">
      <c r="A636" s="77"/>
      <c r="B636" s="77"/>
      <c r="C636" s="81"/>
      <c r="R636" s="77"/>
    </row>
    <row r="637" spans="1:18">
      <c r="A637" s="77"/>
      <c r="B637" s="77"/>
      <c r="C637" s="81"/>
      <c r="R637" s="77"/>
    </row>
    <row r="638" spans="1:18">
      <c r="A638" s="77"/>
      <c r="B638" s="77"/>
      <c r="C638" s="81"/>
      <c r="R638" s="77"/>
    </row>
    <row r="639" spans="1:18">
      <c r="A639" s="77"/>
      <c r="B639" s="77"/>
      <c r="C639" s="81"/>
      <c r="R639" s="77"/>
    </row>
    <row r="640" spans="1:18">
      <c r="A640" s="77"/>
      <c r="B640" s="77"/>
      <c r="C640" s="81"/>
      <c r="R640" s="77"/>
    </row>
    <row r="641" spans="1:18">
      <c r="A641" s="77"/>
      <c r="B641" s="77"/>
      <c r="C641" s="81"/>
      <c r="R641" s="77"/>
    </row>
    <row r="642" spans="1:18">
      <c r="A642" s="77"/>
      <c r="B642" s="77"/>
      <c r="C642" s="81"/>
      <c r="R642" s="77"/>
    </row>
    <row r="643" spans="1:18">
      <c r="A643" s="77"/>
      <c r="B643" s="77"/>
      <c r="C643" s="81"/>
      <c r="R643" s="77"/>
    </row>
    <row r="644" spans="1:18">
      <c r="A644" s="77"/>
      <c r="B644" s="77"/>
      <c r="C644" s="81"/>
      <c r="R644" s="77"/>
    </row>
    <row r="645" spans="1:18">
      <c r="A645" s="77"/>
      <c r="B645" s="77"/>
      <c r="C645" s="81"/>
      <c r="R645" s="77"/>
    </row>
    <row r="646" spans="1:18">
      <c r="A646" s="77"/>
      <c r="B646" s="77"/>
      <c r="C646" s="81"/>
      <c r="R646" s="77"/>
    </row>
    <row r="647" spans="1:18">
      <c r="A647" s="77"/>
      <c r="B647" s="77"/>
      <c r="C647" s="81"/>
      <c r="R647" s="77"/>
    </row>
    <row r="648" spans="1:18">
      <c r="A648" s="77"/>
      <c r="B648" s="77"/>
      <c r="C648" s="81"/>
      <c r="R648" s="77"/>
    </row>
    <row r="649" spans="1:18">
      <c r="A649" s="77"/>
      <c r="B649" s="77"/>
      <c r="C649" s="81"/>
      <c r="R649" s="77"/>
    </row>
    <row r="650" spans="1:18">
      <c r="A650" s="77"/>
      <c r="B650" s="77"/>
      <c r="C650" s="81"/>
      <c r="R650" s="77"/>
    </row>
    <row r="651" spans="1:18">
      <c r="A651" s="77"/>
      <c r="B651" s="77"/>
      <c r="C651" s="81"/>
      <c r="R651" s="77"/>
    </row>
    <row r="652" spans="1:18">
      <c r="A652" s="77"/>
      <c r="B652" s="77"/>
      <c r="C652" s="81"/>
      <c r="R652" s="77"/>
    </row>
    <row r="653" spans="1:18">
      <c r="A653" s="77"/>
      <c r="B653" s="77"/>
      <c r="C653" s="81"/>
      <c r="R653" s="77"/>
    </row>
    <row r="654" spans="1:18">
      <c r="A654" s="77"/>
      <c r="B654" s="77"/>
      <c r="C654" s="81"/>
      <c r="R654" s="77"/>
    </row>
    <row r="655" spans="1:18">
      <c r="A655" s="77"/>
      <c r="B655" s="77"/>
      <c r="C655" s="81"/>
      <c r="R655" s="77"/>
    </row>
    <row r="656" spans="1:18">
      <c r="A656" s="77"/>
      <c r="B656" s="77"/>
      <c r="C656" s="81"/>
      <c r="R656" s="77"/>
    </row>
    <row r="657" spans="1:18">
      <c r="A657" s="77"/>
      <c r="B657" s="77"/>
      <c r="C657" s="81"/>
      <c r="R657" s="77"/>
    </row>
    <row r="658" spans="1:18">
      <c r="A658" s="77"/>
      <c r="B658" s="77"/>
      <c r="C658" s="81"/>
      <c r="R658" s="77"/>
    </row>
    <row r="659" spans="1:18">
      <c r="A659" s="77"/>
      <c r="B659" s="77"/>
      <c r="C659" s="81"/>
      <c r="R659" s="77"/>
    </row>
    <row r="660" spans="1:18">
      <c r="A660" s="77"/>
      <c r="B660" s="77"/>
      <c r="C660" s="81"/>
      <c r="R660" s="77"/>
    </row>
    <row r="661" spans="1:18">
      <c r="A661" s="77"/>
      <c r="B661" s="77"/>
      <c r="C661" s="81"/>
      <c r="R661" s="77"/>
    </row>
    <row r="662" spans="1:18">
      <c r="A662" s="77"/>
      <c r="B662" s="77"/>
      <c r="C662" s="81"/>
      <c r="R662" s="77"/>
    </row>
    <row r="663" spans="1:18">
      <c r="A663" s="77"/>
      <c r="B663" s="77"/>
      <c r="C663" s="81"/>
      <c r="R663" s="77"/>
    </row>
    <row r="664" spans="1:18">
      <c r="A664" s="77"/>
      <c r="B664" s="77"/>
      <c r="C664" s="81"/>
      <c r="R664" s="77"/>
    </row>
    <row r="665" spans="1:18">
      <c r="A665" s="77"/>
      <c r="B665" s="77"/>
      <c r="C665" s="81"/>
      <c r="R665" s="77"/>
    </row>
    <row r="666" spans="1:18">
      <c r="A666" s="77"/>
      <c r="B666" s="77"/>
      <c r="C666" s="81"/>
      <c r="R666" s="77"/>
    </row>
    <row r="667" spans="1:18">
      <c r="A667" s="77"/>
      <c r="B667" s="77"/>
      <c r="C667" s="81"/>
      <c r="R667" s="77"/>
    </row>
    <row r="668" spans="1:18">
      <c r="A668" s="77"/>
      <c r="B668" s="77"/>
      <c r="C668" s="81"/>
      <c r="R668" s="77"/>
    </row>
    <row r="669" spans="1:18">
      <c r="A669" s="77"/>
      <c r="B669" s="77"/>
      <c r="C669" s="81"/>
      <c r="R669" s="77"/>
    </row>
    <row r="670" spans="1:18">
      <c r="A670" s="77"/>
      <c r="B670" s="77"/>
      <c r="C670" s="81"/>
      <c r="R670" s="77"/>
    </row>
    <row r="671" spans="1:18">
      <c r="A671" s="77"/>
      <c r="B671" s="77"/>
      <c r="C671" s="81"/>
      <c r="R671" s="77"/>
    </row>
    <row r="672" spans="1:18">
      <c r="A672" s="77"/>
      <c r="B672" s="77"/>
      <c r="C672" s="81"/>
      <c r="R672" s="77"/>
    </row>
    <row r="673" spans="1:18">
      <c r="A673" s="77"/>
      <c r="B673" s="77"/>
      <c r="C673" s="81"/>
      <c r="R673" s="77"/>
    </row>
    <row r="674" spans="1:18">
      <c r="A674" s="77"/>
      <c r="B674" s="77"/>
      <c r="C674" s="81"/>
      <c r="R674" s="77"/>
    </row>
    <row r="675" spans="1:18">
      <c r="A675" s="77"/>
      <c r="B675" s="77"/>
      <c r="C675" s="81"/>
      <c r="R675" s="77"/>
    </row>
    <row r="676" spans="1:18">
      <c r="A676" s="77"/>
      <c r="B676" s="77"/>
      <c r="C676" s="81"/>
      <c r="R676" s="77"/>
    </row>
    <row r="677" spans="1:18">
      <c r="A677" s="77"/>
      <c r="B677" s="77"/>
      <c r="C677" s="81"/>
      <c r="R677" s="77"/>
    </row>
    <row r="678" spans="1:18">
      <c r="A678" s="77"/>
      <c r="B678" s="77"/>
      <c r="C678" s="81"/>
      <c r="R678" s="77"/>
    </row>
    <row r="679" spans="1:18">
      <c r="A679" s="77"/>
      <c r="B679" s="77"/>
      <c r="C679" s="81"/>
      <c r="R679" s="77"/>
    </row>
    <row r="680" spans="1:18">
      <c r="A680" s="77"/>
      <c r="B680" s="77"/>
      <c r="C680" s="81"/>
      <c r="R680" s="77"/>
    </row>
    <row r="681" spans="1:18">
      <c r="A681" s="77"/>
      <c r="B681" s="77"/>
      <c r="C681" s="81"/>
      <c r="R681" s="77"/>
    </row>
    <row r="682" spans="1:18">
      <c r="A682" s="77"/>
      <c r="B682" s="77"/>
      <c r="C682" s="81"/>
      <c r="R682" s="77"/>
    </row>
    <row r="683" spans="1:18">
      <c r="A683" s="77"/>
      <c r="B683" s="77"/>
      <c r="C683" s="81"/>
      <c r="R683" s="77"/>
    </row>
    <row r="684" spans="1:18">
      <c r="A684" s="77"/>
      <c r="B684" s="77"/>
      <c r="C684" s="81"/>
      <c r="R684" s="77"/>
    </row>
    <row r="685" spans="1:18">
      <c r="A685" s="77"/>
      <c r="B685" s="77"/>
      <c r="C685" s="81"/>
      <c r="R685" s="77"/>
    </row>
    <row r="686" spans="1:18">
      <c r="A686" s="77"/>
      <c r="B686" s="77"/>
      <c r="C686" s="81"/>
      <c r="R686" s="77"/>
    </row>
    <row r="687" spans="1:18">
      <c r="A687" s="77"/>
      <c r="B687" s="77"/>
      <c r="C687" s="81"/>
      <c r="R687" s="77"/>
    </row>
    <row r="688" spans="1:18">
      <c r="A688" s="77"/>
      <c r="B688" s="77"/>
      <c r="C688" s="81"/>
      <c r="R688" s="77"/>
    </row>
    <row r="689" spans="1:18">
      <c r="A689" s="77"/>
      <c r="B689" s="77"/>
      <c r="C689" s="81"/>
      <c r="R689" s="77"/>
    </row>
    <row r="690" spans="1:18">
      <c r="A690" s="77"/>
      <c r="B690" s="77"/>
      <c r="C690" s="81"/>
      <c r="R690" s="77"/>
    </row>
    <row r="691" spans="1:18">
      <c r="A691" s="77"/>
      <c r="B691" s="77"/>
      <c r="C691" s="81"/>
      <c r="R691" s="77"/>
    </row>
    <row r="692" spans="1:18">
      <c r="A692" s="77"/>
      <c r="B692" s="77"/>
      <c r="C692" s="81"/>
      <c r="R692" s="77"/>
    </row>
    <row r="693" spans="1:18">
      <c r="A693" s="77"/>
      <c r="B693" s="77"/>
      <c r="C693" s="81"/>
      <c r="R693" s="77"/>
    </row>
    <row r="694" spans="1:18">
      <c r="A694" s="77"/>
      <c r="B694" s="77"/>
      <c r="C694" s="81"/>
      <c r="R694" s="77"/>
    </row>
    <row r="695" spans="1:18">
      <c r="A695" s="77"/>
      <c r="B695" s="77"/>
      <c r="C695" s="81"/>
      <c r="R695" s="77"/>
    </row>
    <row r="696" spans="1:18">
      <c r="A696" s="77"/>
      <c r="B696" s="77"/>
      <c r="C696" s="81"/>
      <c r="R696" s="77"/>
    </row>
    <row r="697" spans="1:18">
      <c r="A697" s="77"/>
      <c r="B697" s="77"/>
      <c r="C697" s="81"/>
      <c r="R697" s="77"/>
    </row>
    <row r="698" spans="1:18">
      <c r="A698" s="77"/>
      <c r="B698" s="77"/>
      <c r="C698" s="81"/>
      <c r="R698" s="77"/>
    </row>
    <row r="699" spans="1:18">
      <c r="A699" s="77"/>
      <c r="B699" s="77"/>
      <c r="C699" s="81"/>
      <c r="R699" s="77"/>
    </row>
    <row r="700" spans="1:18">
      <c r="A700" s="77"/>
      <c r="B700" s="77"/>
      <c r="C700" s="81"/>
      <c r="R700" s="77"/>
    </row>
    <row r="701" spans="1:18">
      <c r="A701" s="77"/>
      <c r="B701" s="77"/>
      <c r="C701" s="81"/>
      <c r="R701" s="77"/>
    </row>
    <row r="702" spans="1:18">
      <c r="A702" s="77"/>
      <c r="B702" s="77"/>
      <c r="C702" s="81"/>
      <c r="R702" s="77"/>
    </row>
    <row r="703" spans="1:18">
      <c r="A703" s="77"/>
      <c r="B703" s="77"/>
      <c r="C703" s="81"/>
      <c r="R703" s="77"/>
    </row>
    <row r="704" spans="1:18">
      <c r="A704" s="77"/>
      <c r="B704" s="77"/>
      <c r="C704" s="81"/>
      <c r="R704" s="77"/>
    </row>
    <row r="705" spans="1:18">
      <c r="A705" s="77"/>
      <c r="B705" s="77"/>
      <c r="C705" s="81"/>
      <c r="R705" s="77"/>
    </row>
    <row r="706" spans="1:18">
      <c r="A706" s="77"/>
      <c r="B706" s="77"/>
      <c r="C706" s="81"/>
      <c r="R706" s="77"/>
    </row>
    <row r="707" spans="1:18">
      <c r="A707" s="77"/>
      <c r="B707" s="77"/>
      <c r="C707" s="81"/>
      <c r="R707" s="77"/>
    </row>
    <row r="708" spans="1:18">
      <c r="A708" s="77"/>
      <c r="B708" s="77"/>
      <c r="C708" s="81"/>
      <c r="R708" s="77"/>
    </row>
    <row r="709" spans="1:18">
      <c r="A709" s="77"/>
      <c r="B709" s="77"/>
      <c r="C709" s="81"/>
      <c r="R709" s="77"/>
    </row>
    <row r="710" spans="1:18">
      <c r="A710" s="77"/>
      <c r="B710" s="77"/>
      <c r="C710" s="81"/>
      <c r="R710" s="77"/>
    </row>
    <row r="711" spans="1:18">
      <c r="A711" s="77"/>
      <c r="B711" s="77"/>
      <c r="C711" s="81"/>
      <c r="R711" s="77"/>
    </row>
    <row r="712" spans="1:18">
      <c r="A712" s="77"/>
      <c r="B712" s="77"/>
      <c r="C712" s="81"/>
      <c r="R712" s="77"/>
    </row>
    <row r="713" spans="1:18">
      <c r="A713" s="77"/>
      <c r="B713" s="77"/>
      <c r="C713" s="81"/>
      <c r="R713" s="77"/>
    </row>
    <row r="714" spans="1:18">
      <c r="A714" s="77"/>
      <c r="B714" s="77"/>
      <c r="C714" s="81"/>
      <c r="R714" s="77"/>
    </row>
    <row r="715" spans="1:18">
      <c r="A715" s="77"/>
      <c r="B715" s="77"/>
      <c r="C715" s="81"/>
      <c r="R715" s="77"/>
    </row>
    <row r="716" spans="1:18">
      <c r="A716" s="77"/>
      <c r="B716" s="77"/>
      <c r="C716" s="81"/>
      <c r="R716" s="77"/>
    </row>
    <row r="717" spans="1:18">
      <c r="A717" s="77"/>
      <c r="B717" s="77"/>
      <c r="C717" s="81"/>
      <c r="R717" s="77"/>
    </row>
    <row r="718" spans="1:18">
      <c r="A718" s="77"/>
      <c r="B718" s="77"/>
      <c r="C718" s="81"/>
      <c r="R718" s="77"/>
    </row>
    <row r="719" spans="1:18">
      <c r="A719" s="77"/>
      <c r="B719" s="77"/>
      <c r="C719" s="81"/>
      <c r="R719" s="77"/>
    </row>
    <row r="720" spans="1:18">
      <c r="A720" s="77"/>
      <c r="B720" s="77"/>
      <c r="C720" s="81"/>
      <c r="R720" s="77"/>
    </row>
    <row r="721" spans="1:18">
      <c r="A721" s="77"/>
      <c r="B721" s="77"/>
      <c r="C721" s="81"/>
      <c r="R721" s="77"/>
    </row>
    <row r="722" spans="1:18">
      <c r="A722" s="77"/>
      <c r="B722" s="77"/>
      <c r="C722" s="81"/>
      <c r="R722" s="77"/>
    </row>
    <row r="723" spans="1:18">
      <c r="A723" s="77"/>
      <c r="B723" s="77"/>
      <c r="C723" s="81"/>
      <c r="R723" s="77"/>
    </row>
    <row r="724" spans="1:18">
      <c r="A724" s="77"/>
      <c r="B724" s="77"/>
      <c r="C724" s="81"/>
      <c r="R724" s="77"/>
    </row>
    <row r="725" spans="1:18">
      <c r="A725" s="77"/>
      <c r="B725" s="77"/>
      <c r="C725" s="81"/>
      <c r="R725" s="77"/>
    </row>
    <row r="726" spans="1:18">
      <c r="A726" s="77"/>
      <c r="B726" s="77"/>
      <c r="C726" s="81"/>
      <c r="R726" s="77"/>
    </row>
    <row r="727" spans="1:18">
      <c r="A727" s="77"/>
      <c r="B727" s="77"/>
      <c r="C727" s="81"/>
      <c r="R727" s="77"/>
    </row>
    <row r="728" spans="1:18">
      <c r="A728" s="77"/>
      <c r="B728" s="77"/>
      <c r="C728" s="81"/>
      <c r="R728" s="77"/>
    </row>
    <row r="729" spans="1:18">
      <c r="A729" s="77"/>
      <c r="B729" s="77"/>
      <c r="C729" s="81"/>
      <c r="R729" s="77"/>
    </row>
    <row r="730" spans="1:18">
      <c r="A730" s="77"/>
      <c r="B730" s="77"/>
      <c r="C730" s="81"/>
      <c r="R730" s="77"/>
    </row>
    <row r="731" spans="1:18">
      <c r="A731" s="77"/>
      <c r="B731" s="77"/>
      <c r="C731" s="81"/>
      <c r="R731" s="77"/>
    </row>
    <row r="732" spans="1:18">
      <c r="A732" s="77"/>
      <c r="B732" s="77"/>
      <c r="C732" s="81"/>
      <c r="R732" s="77"/>
    </row>
    <row r="733" spans="1:18">
      <c r="A733" s="77"/>
      <c r="B733" s="77"/>
      <c r="C733" s="81"/>
      <c r="R733" s="77"/>
    </row>
    <row r="734" spans="1:18">
      <c r="A734" s="77"/>
      <c r="B734" s="77"/>
      <c r="C734" s="81"/>
      <c r="R734" s="77"/>
    </row>
    <row r="735" spans="1:18">
      <c r="A735" s="77"/>
      <c r="B735" s="77"/>
      <c r="C735" s="81"/>
      <c r="R735" s="77"/>
    </row>
    <row r="736" spans="1:18">
      <c r="A736" s="77"/>
      <c r="B736" s="77"/>
      <c r="C736" s="81"/>
      <c r="R736" s="77"/>
    </row>
    <row r="737" spans="1:18">
      <c r="A737" s="77"/>
      <c r="B737" s="77"/>
      <c r="C737" s="81"/>
      <c r="R737" s="77"/>
    </row>
    <row r="738" spans="1:18">
      <c r="A738" s="77"/>
      <c r="B738" s="77"/>
      <c r="C738" s="81"/>
      <c r="R738" s="77"/>
    </row>
    <row r="739" spans="1:18">
      <c r="A739" s="77"/>
      <c r="B739" s="77"/>
      <c r="C739" s="81"/>
      <c r="R739" s="77"/>
    </row>
    <row r="740" spans="1:18">
      <c r="A740" s="77"/>
      <c r="B740" s="77"/>
      <c r="C740" s="81"/>
      <c r="R740" s="77"/>
    </row>
    <row r="741" spans="1:18">
      <c r="A741" s="77"/>
      <c r="B741" s="77"/>
      <c r="C741" s="81"/>
      <c r="R741" s="77"/>
    </row>
    <row r="742" spans="1:18">
      <c r="A742" s="77"/>
      <c r="B742" s="77"/>
      <c r="C742" s="81"/>
      <c r="R742" s="77"/>
    </row>
    <row r="743" spans="1:18">
      <c r="A743" s="77"/>
      <c r="B743" s="77"/>
      <c r="C743" s="81"/>
      <c r="R743" s="77"/>
    </row>
    <row r="744" spans="1:18">
      <c r="A744" s="77"/>
      <c r="B744" s="77"/>
      <c r="C744" s="81"/>
      <c r="R744" s="77"/>
    </row>
    <row r="745" spans="1:18">
      <c r="A745" s="77"/>
      <c r="B745" s="77"/>
      <c r="C745" s="81"/>
      <c r="R745" s="77"/>
    </row>
    <row r="746" spans="1:18">
      <c r="A746" s="77"/>
      <c r="B746" s="77"/>
      <c r="C746" s="81"/>
      <c r="R746" s="77"/>
    </row>
    <row r="747" spans="1:18">
      <c r="A747" s="77"/>
      <c r="B747" s="77"/>
      <c r="C747" s="81"/>
      <c r="R747" s="77"/>
    </row>
    <row r="748" spans="1:18">
      <c r="A748" s="77"/>
      <c r="B748" s="77"/>
      <c r="C748" s="81"/>
      <c r="R748" s="77"/>
    </row>
    <row r="749" spans="1:18">
      <c r="A749" s="77"/>
      <c r="B749" s="77"/>
      <c r="C749" s="81"/>
      <c r="R749" s="77"/>
    </row>
    <row r="750" spans="1:18">
      <c r="A750" s="77"/>
      <c r="B750" s="77"/>
      <c r="C750" s="81"/>
      <c r="R750" s="77"/>
    </row>
    <row r="751" spans="1:18">
      <c r="A751" s="77"/>
      <c r="B751" s="77"/>
      <c r="C751" s="81"/>
      <c r="R751" s="77"/>
    </row>
    <row r="752" spans="1:18">
      <c r="A752" s="77"/>
      <c r="B752" s="77"/>
      <c r="C752" s="81"/>
      <c r="R752" s="77"/>
    </row>
    <row r="753" spans="1:18">
      <c r="A753" s="77"/>
      <c r="B753" s="77"/>
      <c r="C753" s="81"/>
      <c r="R753" s="77"/>
    </row>
    <row r="754" spans="1:18">
      <c r="A754" s="77"/>
      <c r="B754" s="77"/>
      <c r="C754" s="81"/>
      <c r="R754" s="77"/>
    </row>
    <row r="755" spans="1:18">
      <c r="A755" s="77"/>
      <c r="B755" s="77"/>
      <c r="C755" s="81"/>
      <c r="R755" s="77"/>
    </row>
    <row r="756" spans="1:18">
      <c r="A756" s="77"/>
      <c r="B756" s="77"/>
      <c r="C756" s="81"/>
      <c r="R756" s="77"/>
    </row>
    <row r="757" spans="1:18">
      <c r="A757" s="77"/>
      <c r="B757" s="77"/>
      <c r="C757" s="81"/>
      <c r="R757" s="77"/>
    </row>
    <row r="758" spans="1:18">
      <c r="A758" s="77"/>
      <c r="B758" s="77"/>
      <c r="C758" s="81"/>
      <c r="R758" s="77"/>
    </row>
    <row r="759" spans="1:18">
      <c r="A759" s="77"/>
      <c r="B759" s="77"/>
      <c r="C759" s="81"/>
      <c r="R759" s="77"/>
    </row>
    <row r="760" spans="1:18">
      <c r="A760" s="77"/>
      <c r="B760" s="77"/>
      <c r="C760" s="81"/>
      <c r="R760" s="77"/>
    </row>
    <row r="761" spans="1:18">
      <c r="A761" s="77"/>
      <c r="B761" s="77"/>
      <c r="C761" s="81"/>
      <c r="R761" s="77"/>
    </row>
    <row r="762" spans="1:18">
      <c r="A762" s="77"/>
      <c r="B762" s="77"/>
      <c r="C762" s="81"/>
      <c r="R762" s="77"/>
    </row>
    <row r="763" spans="1:18">
      <c r="A763" s="77"/>
      <c r="B763" s="77"/>
      <c r="C763" s="81"/>
      <c r="R763" s="77"/>
    </row>
    <row r="764" spans="1:18">
      <c r="A764" s="77"/>
      <c r="B764" s="77"/>
      <c r="C764" s="81"/>
      <c r="R764" s="77"/>
    </row>
    <row r="765" spans="1:18">
      <c r="A765" s="77"/>
      <c r="B765" s="77"/>
      <c r="C765" s="81"/>
      <c r="R765" s="77"/>
    </row>
    <row r="766" spans="1:18">
      <c r="A766" s="77"/>
      <c r="B766" s="77"/>
      <c r="C766" s="81"/>
      <c r="R766" s="77"/>
    </row>
    <row r="767" spans="1:18">
      <c r="A767" s="77"/>
      <c r="B767" s="77"/>
      <c r="C767" s="81"/>
      <c r="R767" s="77"/>
    </row>
    <row r="768" spans="1:18">
      <c r="A768" s="77"/>
      <c r="B768" s="77"/>
      <c r="C768" s="81"/>
      <c r="R768" s="77"/>
    </row>
    <row r="769" spans="1:18">
      <c r="A769" s="77"/>
      <c r="B769" s="77"/>
      <c r="C769" s="81"/>
      <c r="R769" s="77"/>
    </row>
    <row r="770" spans="1:18">
      <c r="A770" s="77"/>
      <c r="B770" s="77"/>
      <c r="C770" s="81"/>
      <c r="R770" s="77"/>
    </row>
    <row r="771" spans="1:18">
      <c r="A771" s="77"/>
      <c r="B771" s="77"/>
      <c r="C771" s="81"/>
      <c r="R771" s="77"/>
    </row>
    <row r="772" spans="1:18">
      <c r="A772" s="77"/>
      <c r="B772" s="77"/>
      <c r="C772" s="81"/>
      <c r="R772" s="77"/>
    </row>
    <row r="773" spans="1:18">
      <c r="A773" s="77"/>
      <c r="B773" s="77"/>
      <c r="C773" s="81"/>
      <c r="R773" s="77"/>
    </row>
    <row r="774" spans="1:18">
      <c r="A774" s="77"/>
      <c r="B774" s="77"/>
      <c r="C774" s="81"/>
      <c r="R774" s="77"/>
    </row>
    <row r="775" spans="1:18">
      <c r="A775" s="77"/>
      <c r="B775" s="77"/>
      <c r="C775" s="81"/>
      <c r="R775" s="77"/>
    </row>
    <row r="776" spans="1:18">
      <c r="A776" s="77"/>
      <c r="B776" s="77"/>
      <c r="C776" s="81"/>
      <c r="R776" s="77"/>
    </row>
    <row r="777" spans="1:18">
      <c r="A777" s="77"/>
      <c r="B777" s="77"/>
      <c r="C777" s="81"/>
      <c r="R777" s="77"/>
    </row>
    <row r="778" spans="1:18">
      <c r="A778" s="77"/>
      <c r="B778" s="77"/>
      <c r="C778" s="81"/>
      <c r="R778" s="77"/>
    </row>
    <row r="779" spans="1:18">
      <c r="A779" s="77"/>
      <c r="B779" s="77"/>
      <c r="C779" s="81"/>
      <c r="R779" s="77"/>
    </row>
    <row r="780" spans="1:18">
      <c r="A780" s="77"/>
      <c r="B780" s="77"/>
      <c r="C780" s="81"/>
      <c r="R780" s="77"/>
    </row>
    <row r="781" spans="1:18">
      <c r="A781" s="77"/>
      <c r="B781" s="77"/>
      <c r="C781" s="81"/>
      <c r="R781" s="77"/>
    </row>
    <row r="782" spans="1:18">
      <c r="A782" s="77"/>
      <c r="B782" s="77"/>
      <c r="C782" s="81"/>
      <c r="R782" s="77"/>
    </row>
    <row r="783" spans="1:18">
      <c r="A783" s="77"/>
      <c r="B783" s="77"/>
      <c r="C783" s="81"/>
      <c r="R783" s="77"/>
    </row>
    <row r="784" spans="1:18">
      <c r="A784" s="77"/>
      <c r="B784" s="77"/>
      <c r="C784" s="81"/>
      <c r="R784" s="77"/>
    </row>
    <row r="785" spans="1:18">
      <c r="A785" s="77"/>
      <c r="B785" s="77"/>
      <c r="C785" s="81"/>
      <c r="R785" s="77"/>
    </row>
    <row r="786" spans="1:18">
      <c r="A786" s="77"/>
      <c r="B786" s="77"/>
      <c r="C786" s="81"/>
      <c r="R786" s="77"/>
    </row>
    <row r="787" spans="1:18">
      <c r="A787" s="77"/>
      <c r="B787" s="77"/>
      <c r="C787" s="81"/>
      <c r="R787" s="77"/>
    </row>
    <row r="788" spans="1:18">
      <c r="A788" s="77"/>
      <c r="B788" s="77"/>
      <c r="C788" s="81"/>
      <c r="R788" s="77"/>
    </row>
    <row r="789" spans="1:18">
      <c r="A789" s="77"/>
      <c r="B789" s="77"/>
      <c r="C789" s="81"/>
      <c r="R789" s="77"/>
    </row>
    <row r="790" spans="1:18">
      <c r="A790" s="77"/>
      <c r="B790" s="77"/>
      <c r="C790" s="81"/>
      <c r="R790" s="77"/>
    </row>
    <row r="791" spans="1:18">
      <c r="A791" s="77"/>
      <c r="B791" s="77"/>
      <c r="C791" s="81"/>
      <c r="R791" s="77"/>
    </row>
    <row r="792" spans="1:18">
      <c r="A792" s="77"/>
      <c r="B792" s="77"/>
      <c r="C792" s="81"/>
      <c r="R792" s="77"/>
    </row>
    <row r="793" spans="1:18">
      <c r="A793" s="77"/>
      <c r="B793" s="77"/>
      <c r="C793" s="81"/>
      <c r="R793" s="77"/>
    </row>
    <row r="794" spans="1:18">
      <c r="A794" s="77"/>
      <c r="B794" s="77"/>
      <c r="C794" s="81"/>
      <c r="R794" s="77"/>
    </row>
    <row r="795" spans="1:18">
      <c r="A795" s="77"/>
      <c r="B795" s="77"/>
      <c r="C795" s="81"/>
      <c r="R795" s="77"/>
    </row>
    <row r="796" spans="1:18">
      <c r="A796" s="77"/>
      <c r="B796" s="77"/>
      <c r="C796" s="81"/>
      <c r="R796" s="77"/>
    </row>
    <row r="797" spans="1:18">
      <c r="A797" s="77"/>
      <c r="B797" s="77"/>
      <c r="C797" s="81"/>
      <c r="R797" s="77"/>
    </row>
    <row r="798" spans="1:18">
      <c r="A798" s="77"/>
      <c r="B798" s="77"/>
      <c r="C798" s="81"/>
      <c r="R798" s="77"/>
    </row>
    <row r="799" spans="1:18">
      <c r="A799" s="77"/>
      <c r="B799" s="77"/>
      <c r="C799" s="81"/>
      <c r="R799" s="77"/>
    </row>
    <row r="800" spans="1:18">
      <c r="A800" s="77"/>
      <c r="B800" s="77"/>
      <c r="C800" s="81"/>
      <c r="R800" s="77"/>
    </row>
    <row r="801" spans="1:18">
      <c r="A801" s="77"/>
      <c r="B801" s="77"/>
      <c r="C801" s="81"/>
      <c r="R801" s="77"/>
    </row>
    <row r="802" spans="1:18">
      <c r="A802" s="77"/>
      <c r="B802" s="77"/>
      <c r="C802" s="81"/>
      <c r="R802" s="77"/>
    </row>
    <row r="803" spans="1:18">
      <c r="A803" s="77"/>
      <c r="B803" s="77"/>
      <c r="C803" s="81"/>
      <c r="R803" s="77"/>
    </row>
    <row r="804" spans="1:18">
      <c r="A804" s="77"/>
      <c r="B804" s="77"/>
      <c r="C804" s="81"/>
      <c r="R804" s="77"/>
    </row>
    <row r="805" spans="1:18">
      <c r="A805" s="77"/>
      <c r="B805" s="77"/>
      <c r="C805" s="81"/>
      <c r="R805" s="77"/>
    </row>
    <row r="806" spans="1:18">
      <c r="A806" s="77"/>
      <c r="B806" s="77"/>
      <c r="C806" s="81"/>
      <c r="R806" s="77"/>
    </row>
    <row r="807" spans="1:18">
      <c r="A807" s="77"/>
      <c r="B807" s="77"/>
      <c r="C807" s="81"/>
      <c r="R807" s="77"/>
    </row>
    <row r="808" spans="1:18">
      <c r="A808" s="77"/>
      <c r="B808" s="77"/>
      <c r="C808" s="81"/>
      <c r="R808" s="77"/>
    </row>
    <row r="809" spans="1:18">
      <c r="A809" s="77"/>
      <c r="B809" s="77"/>
      <c r="C809" s="81"/>
      <c r="R809" s="77"/>
    </row>
    <row r="810" spans="1:18">
      <c r="A810" s="77"/>
      <c r="B810" s="77"/>
      <c r="C810" s="81"/>
      <c r="R810" s="77"/>
    </row>
    <row r="811" spans="1:18">
      <c r="A811" s="77"/>
      <c r="B811" s="77"/>
      <c r="C811" s="81"/>
      <c r="R811" s="77"/>
    </row>
    <row r="812" spans="1:18">
      <c r="A812" s="77"/>
      <c r="B812" s="77"/>
      <c r="C812" s="81"/>
      <c r="R812" s="77"/>
    </row>
    <row r="813" spans="1:18">
      <c r="A813" s="77"/>
      <c r="B813" s="77"/>
      <c r="C813" s="81"/>
      <c r="R813" s="77"/>
    </row>
    <row r="814" spans="1:18">
      <c r="A814" s="77"/>
      <c r="B814" s="77"/>
      <c r="C814" s="81"/>
      <c r="R814" s="77"/>
    </row>
    <row r="815" spans="1:18">
      <c r="A815" s="77"/>
      <c r="B815" s="77"/>
      <c r="C815" s="81"/>
      <c r="R815" s="77"/>
    </row>
    <row r="816" spans="1:18">
      <c r="A816" s="77"/>
      <c r="B816" s="77"/>
      <c r="C816" s="81"/>
      <c r="R816" s="77"/>
    </row>
    <row r="817" spans="1:18">
      <c r="A817" s="77"/>
      <c r="B817" s="77"/>
      <c r="C817" s="81"/>
      <c r="R817" s="77"/>
    </row>
    <row r="818" spans="1:18">
      <c r="A818" s="77"/>
      <c r="B818" s="77"/>
      <c r="C818" s="81"/>
      <c r="R818" s="77"/>
    </row>
    <row r="819" spans="1:18">
      <c r="A819" s="77"/>
      <c r="B819" s="77"/>
      <c r="C819" s="81"/>
      <c r="R819" s="77"/>
    </row>
    <row r="820" spans="1:18">
      <c r="A820" s="77"/>
      <c r="B820" s="77"/>
      <c r="C820" s="81"/>
      <c r="R820" s="77"/>
    </row>
    <row r="821" spans="1:18">
      <c r="A821" s="77"/>
      <c r="B821" s="77"/>
      <c r="C821" s="81"/>
      <c r="R821" s="77"/>
    </row>
    <row r="822" spans="1:18">
      <c r="A822" s="77"/>
      <c r="B822" s="77"/>
      <c r="C822" s="81"/>
      <c r="R822" s="77"/>
    </row>
    <row r="823" spans="1:18">
      <c r="A823" s="77"/>
      <c r="B823" s="77"/>
      <c r="C823" s="81"/>
      <c r="R823" s="77"/>
    </row>
    <row r="824" spans="1:18">
      <c r="A824" s="77"/>
      <c r="B824" s="77"/>
      <c r="C824" s="81"/>
      <c r="R824" s="77"/>
    </row>
    <row r="825" spans="1:18">
      <c r="A825" s="77"/>
      <c r="B825" s="77"/>
      <c r="C825" s="81"/>
      <c r="R825" s="77"/>
    </row>
    <row r="826" spans="1:18">
      <c r="A826" s="77"/>
      <c r="B826" s="77"/>
      <c r="C826" s="81"/>
      <c r="R826" s="77"/>
    </row>
    <row r="827" spans="1:18">
      <c r="A827" s="77"/>
      <c r="B827" s="77"/>
      <c r="C827" s="81"/>
      <c r="R827" s="77"/>
    </row>
    <row r="828" spans="1:18">
      <c r="A828" s="77"/>
      <c r="B828" s="77"/>
      <c r="C828" s="81"/>
      <c r="R828" s="77"/>
    </row>
    <row r="829" spans="1:18">
      <c r="A829" s="77"/>
      <c r="B829" s="77"/>
      <c r="C829" s="81"/>
      <c r="R829" s="77"/>
    </row>
    <row r="830" spans="1:18">
      <c r="A830" s="77"/>
      <c r="B830" s="77"/>
      <c r="C830" s="81"/>
      <c r="R830" s="77"/>
    </row>
    <row r="831" spans="1:18">
      <c r="A831" s="77"/>
      <c r="B831" s="77"/>
      <c r="C831" s="81"/>
      <c r="R831" s="77"/>
    </row>
    <row r="832" spans="1:18">
      <c r="A832" s="77"/>
      <c r="B832" s="77"/>
      <c r="C832" s="81"/>
      <c r="R832" s="77"/>
    </row>
    <row r="833" spans="1:18">
      <c r="A833" s="77"/>
      <c r="B833" s="77"/>
      <c r="C833" s="81"/>
      <c r="R833" s="77"/>
    </row>
    <row r="834" spans="1:18">
      <c r="A834" s="77"/>
      <c r="B834" s="77"/>
      <c r="C834" s="81"/>
      <c r="R834" s="77"/>
    </row>
    <row r="835" spans="1:18">
      <c r="A835" s="77"/>
      <c r="B835" s="77"/>
      <c r="C835" s="81"/>
      <c r="R835" s="77"/>
    </row>
    <row r="836" spans="1:18">
      <c r="A836" s="77"/>
      <c r="B836" s="77"/>
      <c r="C836" s="81"/>
      <c r="R836" s="77"/>
    </row>
    <row r="837" spans="1:18">
      <c r="A837" s="77"/>
      <c r="B837" s="77"/>
      <c r="C837" s="81"/>
      <c r="R837" s="77"/>
    </row>
    <row r="838" spans="1:18">
      <c r="A838" s="77"/>
      <c r="B838" s="77"/>
      <c r="C838" s="81"/>
      <c r="R838" s="77"/>
    </row>
    <row r="839" spans="1:18">
      <c r="A839" s="77"/>
      <c r="B839" s="77"/>
      <c r="C839" s="81"/>
      <c r="R839" s="77"/>
    </row>
    <row r="840" spans="1:18">
      <c r="A840" s="77"/>
      <c r="B840" s="77"/>
      <c r="C840" s="81"/>
      <c r="R840" s="77"/>
    </row>
    <row r="841" spans="1:18">
      <c r="A841" s="77"/>
      <c r="B841" s="77"/>
      <c r="C841" s="81"/>
      <c r="R841" s="77"/>
    </row>
    <row r="842" spans="1:18">
      <c r="A842" s="77"/>
      <c r="B842" s="77"/>
      <c r="C842" s="81"/>
      <c r="R842" s="77"/>
    </row>
    <row r="843" spans="1:18">
      <c r="A843" s="77"/>
      <c r="B843" s="77"/>
      <c r="C843" s="81"/>
      <c r="R843" s="77"/>
    </row>
    <row r="844" spans="1:18">
      <c r="A844" s="77"/>
      <c r="B844" s="77"/>
      <c r="C844" s="81"/>
      <c r="R844" s="77"/>
    </row>
    <row r="845" spans="1:18">
      <c r="A845" s="77"/>
      <c r="B845" s="77"/>
      <c r="C845" s="81"/>
      <c r="R845" s="77"/>
    </row>
    <row r="846" spans="1:18">
      <c r="A846" s="77"/>
      <c r="B846" s="77"/>
      <c r="C846" s="81"/>
      <c r="R846" s="77"/>
    </row>
    <row r="847" spans="1:18">
      <c r="A847" s="77"/>
      <c r="B847" s="77"/>
      <c r="C847" s="81"/>
      <c r="R847" s="77"/>
    </row>
    <row r="848" spans="1:18">
      <c r="A848" s="77"/>
      <c r="B848" s="77"/>
      <c r="C848" s="81"/>
      <c r="R848" s="77"/>
    </row>
    <row r="849" spans="1:18">
      <c r="A849" s="77"/>
      <c r="B849" s="77"/>
      <c r="C849" s="81"/>
      <c r="R849" s="77"/>
    </row>
    <row r="850" spans="1:18">
      <c r="A850" s="77"/>
      <c r="B850" s="77"/>
      <c r="C850" s="81"/>
      <c r="R850" s="77"/>
    </row>
    <row r="851" spans="1:18">
      <c r="A851" s="77"/>
      <c r="B851" s="77"/>
      <c r="C851" s="81"/>
      <c r="R851" s="77"/>
    </row>
    <row r="852" spans="1:18">
      <c r="A852" s="77"/>
      <c r="B852" s="77"/>
      <c r="C852" s="81"/>
      <c r="R852" s="77"/>
    </row>
    <row r="853" spans="1:18">
      <c r="A853" s="77"/>
      <c r="B853" s="77"/>
      <c r="C853" s="81"/>
      <c r="R853" s="77"/>
    </row>
    <row r="854" spans="1:18">
      <c r="A854" s="77"/>
      <c r="B854" s="77"/>
      <c r="C854" s="81"/>
      <c r="R854" s="77"/>
    </row>
    <row r="855" spans="1:18">
      <c r="A855" s="77"/>
      <c r="B855" s="77"/>
      <c r="C855" s="81"/>
      <c r="R855" s="77"/>
    </row>
    <row r="856" spans="1:18">
      <c r="A856" s="77"/>
      <c r="B856" s="77"/>
      <c r="C856" s="81"/>
      <c r="R856" s="77"/>
    </row>
    <row r="857" spans="1:18">
      <c r="A857" s="77"/>
      <c r="B857" s="77"/>
      <c r="C857" s="81"/>
      <c r="R857" s="77"/>
    </row>
    <row r="858" spans="1:18">
      <c r="A858" s="77"/>
      <c r="B858" s="77"/>
      <c r="C858" s="81"/>
      <c r="R858" s="77"/>
    </row>
    <row r="859" spans="1:18">
      <c r="A859" s="77"/>
      <c r="B859" s="77"/>
      <c r="C859" s="81"/>
      <c r="R859" s="77"/>
    </row>
    <row r="860" spans="1:18">
      <c r="A860" s="77"/>
      <c r="B860" s="77"/>
      <c r="C860" s="81"/>
      <c r="R860" s="77"/>
    </row>
    <row r="861" spans="1:18">
      <c r="A861" s="77"/>
      <c r="B861" s="77"/>
      <c r="C861" s="81"/>
      <c r="R861" s="77"/>
    </row>
    <row r="862" spans="1:18">
      <c r="A862" s="77"/>
      <c r="B862" s="77"/>
      <c r="C862" s="81"/>
      <c r="R862" s="77"/>
    </row>
    <row r="863" spans="1:18">
      <c r="A863" s="77"/>
      <c r="B863" s="77"/>
      <c r="C863" s="81"/>
      <c r="R863" s="77"/>
    </row>
    <row r="864" spans="1:18">
      <c r="A864" s="77"/>
      <c r="B864" s="77"/>
      <c r="C864" s="81"/>
      <c r="R864" s="77"/>
    </row>
    <row r="865" spans="1:18">
      <c r="A865" s="77"/>
      <c r="B865" s="77"/>
      <c r="C865" s="81"/>
      <c r="R865" s="77"/>
    </row>
    <row r="866" spans="1:18">
      <c r="A866" s="77"/>
      <c r="B866" s="77"/>
      <c r="C866" s="81"/>
      <c r="R866" s="77"/>
    </row>
    <row r="867" spans="1:18">
      <c r="A867" s="77"/>
      <c r="B867" s="77"/>
      <c r="C867" s="81"/>
      <c r="R867" s="77"/>
    </row>
    <row r="868" spans="1:18">
      <c r="A868" s="77"/>
      <c r="B868" s="77"/>
      <c r="C868" s="81"/>
      <c r="R868" s="77"/>
    </row>
    <row r="869" spans="1:18">
      <c r="A869" s="77"/>
      <c r="B869" s="77"/>
      <c r="C869" s="81"/>
      <c r="R869" s="77"/>
    </row>
    <row r="870" spans="1:18">
      <c r="A870" s="77"/>
      <c r="B870" s="77"/>
      <c r="C870" s="81"/>
      <c r="R870" s="77"/>
    </row>
    <row r="871" spans="1:18">
      <c r="A871" s="77"/>
      <c r="B871" s="77"/>
      <c r="C871" s="81"/>
      <c r="R871" s="77"/>
    </row>
    <row r="872" spans="1:18">
      <c r="A872" s="77"/>
      <c r="B872" s="77"/>
      <c r="C872" s="81"/>
      <c r="R872" s="77"/>
    </row>
    <row r="873" spans="1:18">
      <c r="A873" s="77"/>
      <c r="B873" s="77"/>
      <c r="C873" s="81"/>
      <c r="R873" s="77"/>
    </row>
    <row r="874" spans="1:18">
      <c r="A874" s="77"/>
      <c r="B874" s="77"/>
      <c r="C874" s="81"/>
      <c r="R874" s="77"/>
    </row>
    <row r="875" spans="1:18">
      <c r="A875" s="77"/>
      <c r="B875" s="77"/>
      <c r="C875" s="81"/>
      <c r="R875" s="77"/>
    </row>
    <row r="876" spans="1:18">
      <c r="A876" s="77"/>
      <c r="B876" s="77"/>
      <c r="C876" s="81"/>
      <c r="R876" s="77"/>
    </row>
    <row r="877" spans="1:18">
      <c r="A877" s="77"/>
      <c r="B877" s="77"/>
      <c r="C877" s="81"/>
      <c r="R877" s="77"/>
    </row>
    <row r="878" spans="1:18">
      <c r="A878" s="77"/>
      <c r="B878" s="77"/>
      <c r="C878" s="81"/>
      <c r="R878" s="77"/>
    </row>
    <row r="879" spans="1:18">
      <c r="A879" s="77"/>
      <c r="B879" s="77"/>
      <c r="C879" s="81"/>
      <c r="R879" s="77"/>
    </row>
    <row r="880" spans="1:18">
      <c r="A880" s="77"/>
      <c r="B880" s="77"/>
      <c r="C880" s="81"/>
      <c r="R880" s="77"/>
    </row>
    <row r="881" spans="1:18">
      <c r="A881" s="77"/>
      <c r="B881" s="77"/>
      <c r="C881" s="81"/>
      <c r="R881" s="77"/>
    </row>
    <row r="882" spans="1:18">
      <c r="A882" s="77"/>
      <c r="B882" s="77"/>
      <c r="C882" s="81"/>
      <c r="R882" s="77"/>
    </row>
    <row r="883" spans="1:18">
      <c r="A883" s="77"/>
      <c r="B883" s="77"/>
      <c r="C883" s="81"/>
      <c r="R883" s="77"/>
    </row>
    <row r="884" spans="1:18">
      <c r="A884" s="77"/>
      <c r="B884" s="77"/>
      <c r="C884" s="81"/>
      <c r="R884" s="77"/>
    </row>
    <row r="885" spans="1:18">
      <c r="A885" s="77"/>
      <c r="B885" s="77"/>
      <c r="C885" s="81"/>
      <c r="R885" s="77"/>
    </row>
    <row r="886" spans="1:18">
      <c r="A886" s="77"/>
      <c r="B886" s="77"/>
      <c r="C886" s="81"/>
      <c r="R886" s="77"/>
    </row>
    <row r="887" spans="1:18">
      <c r="A887" s="77"/>
      <c r="B887" s="77"/>
      <c r="C887" s="81"/>
      <c r="R887" s="77"/>
    </row>
    <row r="888" spans="1:18">
      <c r="A888" s="77"/>
      <c r="B888" s="77"/>
      <c r="C888" s="81"/>
      <c r="R888" s="77"/>
    </row>
    <row r="889" spans="1:18">
      <c r="A889" s="77"/>
      <c r="B889" s="77"/>
      <c r="C889" s="81"/>
      <c r="R889" s="77"/>
    </row>
    <row r="890" spans="1:18">
      <c r="A890" s="77"/>
      <c r="B890" s="77"/>
      <c r="C890" s="81"/>
      <c r="R890" s="77"/>
    </row>
    <row r="891" spans="1:18">
      <c r="A891" s="77"/>
      <c r="B891" s="77"/>
      <c r="C891" s="81"/>
      <c r="R891" s="77"/>
    </row>
    <row r="892" spans="1:18">
      <c r="A892" s="77"/>
      <c r="B892" s="77"/>
      <c r="C892" s="81"/>
      <c r="R892" s="77"/>
    </row>
    <row r="893" spans="1:18">
      <c r="A893" s="77"/>
      <c r="B893" s="77"/>
      <c r="C893" s="81"/>
      <c r="R893" s="77"/>
    </row>
    <row r="894" spans="1:18">
      <c r="A894" s="77"/>
      <c r="B894" s="77"/>
      <c r="C894" s="81"/>
      <c r="R894" s="77"/>
    </row>
    <row r="895" spans="1:18">
      <c r="A895" s="77"/>
      <c r="B895" s="77"/>
      <c r="C895" s="81"/>
      <c r="R895" s="77"/>
    </row>
    <row r="896" spans="1:18">
      <c r="A896" s="77"/>
      <c r="B896" s="77"/>
      <c r="C896" s="81"/>
      <c r="R896" s="77"/>
    </row>
    <row r="897" spans="1:18">
      <c r="A897" s="77"/>
      <c r="B897" s="77"/>
      <c r="C897" s="81"/>
      <c r="R897" s="77"/>
    </row>
    <row r="898" spans="1:18">
      <c r="A898" s="77"/>
      <c r="B898" s="77"/>
      <c r="C898" s="81"/>
      <c r="R898" s="77"/>
    </row>
    <row r="899" spans="1:18">
      <c r="A899" s="77"/>
      <c r="B899" s="77"/>
      <c r="C899" s="81"/>
      <c r="R899" s="77"/>
    </row>
    <row r="900" spans="1:18">
      <c r="A900" s="77"/>
      <c r="B900" s="77"/>
      <c r="C900" s="81"/>
      <c r="R900" s="77"/>
    </row>
    <row r="901" spans="1:18">
      <c r="A901" s="77"/>
      <c r="B901" s="77"/>
      <c r="C901" s="81"/>
      <c r="R901" s="77"/>
    </row>
    <row r="902" spans="1:18">
      <c r="A902" s="77"/>
      <c r="B902" s="77"/>
      <c r="C902" s="81"/>
      <c r="R902" s="77"/>
    </row>
    <row r="903" spans="1:18">
      <c r="A903" s="77"/>
      <c r="B903" s="77"/>
      <c r="C903" s="81"/>
      <c r="R903" s="77"/>
    </row>
    <row r="904" spans="1:18">
      <c r="A904" s="77"/>
      <c r="B904" s="77"/>
      <c r="C904" s="81"/>
      <c r="R904" s="77"/>
    </row>
    <row r="905" spans="1:18">
      <c r="A905" s="77"/>
      <c r="B905" s="77"/>
      <c r="C905" s="81"/>
      <c r="R905" s="77"/>
    </row>
    <row r="906" spans="1:18">
      <c r="A906" s="77"/>
      <c r="B906" s="77"/>
      <c r="C906" s="81"/>
      <c r="R906" s="77"/>
    </row>
    <row r="907" spans="1:18">
      <c r="A907" s="77"/>
      <c r="B907" s="77"/>
      <c r="C907" s="81"/>
      <c r="R907" s="77"/>
    </row>
    <row r="908" spans="1:18">
      <c r="A908" s="77"/>
      <c r="B908" s="77"/>
      <c r="C908" s="81"/>
      <c r="R908" s="77"/>
    </row>
    <row r="909" spans="1:18">
      <c r="A909" s="77"/>
      <c r="B909" s="77"/>
      <c r="C909" s="81"/>
      <c r="R909" s="77"/>
    </row>
    <row r="910" spans="1:18">
      <c r="A910" s="77"/>
      <c r="B910" s="77"/>
      <c r="C910" s="81"/>
      <c r="R910" s="77"/>
    </row>
    <row r="911" spans="1:18">
      <c r="A911" s="77"/>
      <c r="B911" s="77"/>
      <c r="C911" s="81"/>
      <c r="R911" s="77"/>
    </row>
    <row r="912" spans="1:18">
      <c r="A912" s="77"/>
      <c r="B912" s="77"/>
      <c r="C912" s="81"/>
      <c r="R912" s="77"/>
    </row>
    <row r="913" spans="1:18">
      <c r="A913" s="77"/>
      <c r="B913" s="77"/>
      <c r="C913" s="81"/>
      <c r="R913" s="77"/>
    </row>
    <row r="914" spans="1:18">
      <c r="A914" s="77"/>
      <c r="B914" s="77"/>
      <c r="C914" s="81"/>
      <c r="R914" s="77"/>
    </row>
    <row r="915" spans="1:18">
      <c r="A915" s="77"/>
      <c r="B915" s="77"/>
      <c r="C915" s="81"/>
      <c r="R915" s="77"/>
    </row>
    <row r="916" spans="1:18">
      <c r="A916" s="77"/>
      <c r="B916" s="77"/>
      <c r="C916" s="81"/>
      <c r="R916" s="77"/>
    </row>
    <row r="917" spans="1:18">
      <c r="A917" s="77"/>
      <c r="B917" s="77"/>
      <c r="C917" s="81"/>
      <c r="R917" s="77"/>
    </row>
    <row r="918" spans="1:18">
      <c r="A918" s="77"/>
      <c r="B918" s="77"/>
      <c r="C918" s="81"/>
      <c r="R918" s="77"/>
    </row>
    <row r="919" spans="1:18">
      <c r="A919" s="77"/>
      <c r="B919" s="77"/>
      <c r="C919" s="81"/>
      <c r="R919" s="77"/>
    </row>
    <row r="920" spans="1:18">
      <c r="A920" s="77"/>
      <c r="B920" s="77"/>
      <c r="C920" s="81"/>
      <c r="R920" s="77"/>
    </row>
    <row r="921" spans="1:18">
      <c r="A921" s="77"/>
      <c r="B921" s="77"/>
      <c r="C921" s="81"/>
      <c r="R921" s="77"/>
    </row>
    <row r="922" spans="1:18">
      <c r="A922" s="77"/>
      <c r="B922" s="77"/>
      <c r="C922" s="81"/>
      <c r="R922" s="77"/>
    </row>
    <row r="923" spans="1:18">
      <c r="A923" s="77"/>
      <c r="B923" s="77"/>
      <c r="C923" s="81"/>
      <c r="R923" s="77"/>
    </row>
    <row r="924" spans="1:18">
      <c r="A924" s="77"/>
      <c r="B924" s="77"/>
      <c r="C924" s="81"/>
      <c r="R924" s="77"/>
    </row>
    <row r="925" spans="1:18">
      <c r="A925" s="77"/>
      <c r="B925" s="77"/>
      <c r="C925" s="81"/>
      <c r="R925" s="77"/>
    </row>
    <row r="926" spans="1:18">
      <c r="A926" s="77"/>
      <c r="B926" s="77"/>
      <c r="C926" s="81"/>
      <c r="R926" s="77"/>
    </row>
    <row r="927" spans="1:18">
      <c r="A927" s="77"/>
      <c r="B927" s="77"/>
      <c r="C927" s="81"/>
      <c r="R927" s="77"/>
    </row>
    <row r="928" spans="1:18">
      <c r="A928" s="77"/>
      <c r="B928" s="77"/>
      <c r="C928" s="81"/>
      <c r="R928" s="77"/>
    </row>
    <row r="929" spans="1:18">
      <c r="A929" s="77"/>
      <c r="B929" s="77"/>
      <c r="C929" s="81"/>
      <c r="R929" s="77"/>
    </row>
    <row r="930" spans="1:18">
      <c r="A930" s="77"/>
      <c r="B930" s="77"/>
      <c r="C930" s="81"/>
      <c r="R930" s="77"/>
    </row>
    <row r="931" spans="1:18">
      <c r="A931" s="77"/>
      <c r="B931" s="77"/>
      <c r="C931" s="81"/>
      <c r="R931" s="77"/>
    </row>
    <row r="932" spans="1:18">
      <c r="A932" s="77"/>
      <c r="B932" s="77"/>
      <c r="C932" s="81"/>
      <c r="R932" s="77"/>
    </row>
    <row r="933" spans="1:18">
      <c r="A933" s="77"/>
      <c r="B933" s="77"/>
      <c r="C933" s="81"/>
      <c r="R933" s="77"/>
    </row>
    <row r="934" spans="1:18">
      <c r="A934" s="77"/>
      <c r="B934" s="77"/>
      <c r="C934" s="81"/>
      <c r="R934" s="77"/>
    </row>
    <row r="935" spans="1:18">
      <c r="A935" s="77"/>
      <c r="B935" s="77"/>
      <c r="C935" s="81"/>
      <c r="R935" s="77"/>
    </row>
    <row r="936" spans="1:18">
      <c r="A936" s="77"/>
      <c r="B936" s="77"/>
      <c r="C936" s="81"/>
      <c r="R936" s="77"/>
    </row>
    <row r="937" spans="1:18">
      <c r="A937" s="77"/>
      <c r="B937" s="77"/>
      <c r="C937" s="81"/>
      <c r="R937" s="77"/>
    </row>
    <row r="938" spans="1:18">
      <c r="A938" s="77"/>
      <c r="B938" s="77"/>
      <c r="C938" s="81"/>
      <c r="R938" s="77"/>
    </row>
    <row r="939" spans="1:18">
      <c r="A939" s="77"/>
      <c r="B939" s="77"/>
      <c r="C939" s="81"/>
      <c r="R939" s="77"/>
    </row>
    <row r="940" spans="1:18">
      <c r="A940" s="77"/>
      <c r="B940" s="77"/>
      <c r="C940" s="81"/>
      <c r="R940" s="77"/>
    </row>
    <row r="941" spans="1:18">
      <c r="A941" s="77"/>
      <c r="B941" s="77"/>
      <c r="C941" s="81"/>
      <c r="R941" s="77"/>
    </row>
    <row r="942" spans="1:18">
      <c r="A942" s="77"/>
      <c r="B942" s="77"/>
      <c r="C942" s="81"/>
      <c r="R942" s="77"/>
    </row>
    <row r="943" spans="1:18">
      <c r="A943" s="77"/>
      <c r="B943" s="77"/>
      <c r="C943" s="81"/>
      <c r="R943" s="77"/>
    </row>
    <row r="944" spans="1:18">
      <c r="A944" s="77"/>
      <c r="B944" s="77"/>
      <c r="C944" s="81"/>
      <c r="R944" s="77"/>
    </row>
    <row r="945" spans="1:18">
      <c r="A945" s="77"/>
      <c r="B945" s="77"/>
      <c r="C945" s="81"/>
      <c r="R945" s="77"/>
    </row>
    <row r="946" spans="1:18">
      <c r="A946" s="77"/>
      <c r="B946" s="77"/>
      <c r="C946" s="81"/>
      <c r="R946" s="77"/>
    </row>
    <row r="947" spans="1:18">
      <c r="A947" s="77"/>
      <c r="B947" s="77"/>
      <c r="C947" s="81"/>
      <c r="R947" s="77"/>
    </row>
    <row r="948" spans="1:18">
      <c r="A948" s="77"/>
      <c r="B948" s="77"/>
      <c r="C948" s="81"/>
      <c r="R948" s="77"/>
    </row>
    <row r="949" spans="1:18">
      <c r="A949" s="77"/>
      <c r="B949" s="77"/>
      <c r="C949" s="81"/>
      <c r="R949" s="77"/>
    </row>
    <row r="950" spans="1:18">
      <c r="A950" s="77"/>
      <c r="B950" s="77"/>
      <c r="C950" s="81"/>
      <c r="R950" s="77"/>
    </row>
    <row r="951" spans="1:18">
      <c r="A951" s="77"/>
      <c r="B951" s="77"/>
      <c r="C951" s="81"/>
      <c r="R951" s="77"/>
    </row>
    <row r="952" spans="1:18">
      <c r="A952" s="77"/>
      <c r="B952" s="77"/>
      <c r="C952" s="81"/>
      <c r="R952" s="77"/>
    </row>
    <row r="953" spans="1:18">
      <c r="A953" s="77"/>
      <c r="B953" s="77"/>
      <c r="C953" s="81"/>
      <c r="R953" s="77"/>
    </row>
    <row r="954" spans="1:18">
      <c r="A954" s="77"/>
      <c r="B954" s="77"/>
      <c r="C954" s="81"/>
      <c r="R954" s="77"/>
    </row>
    <row r="955" spans="1:18">
      <c r="A955" s="77"/>
      <c r="B955" s="77"/>
      <c r="C955" s="81"/>
      <c r="R955" s="77"/>
    </row>
    <row r="956" spans="1:18">
      <c r="A956" s="77"/>
      <c r="B956" s="77"/>
      <c r="C956" s="81"/>
      <c r="R956" s="77"/>
    </row>
    <row r="957" spans="1:18">
      <c r="A957" s="77"/>
      <c r="B957" s="77"/>
      <c r="C957" s="81"/>
      <c r="R957" s="77"/>
    </row>
    <row r="958" spans="1:18">
      <c r="A958" s="77"/>
      <c r="B958" s="77"/>
      <c r="C958" s="81"/>
      <c r="R958" s="77"/>
    </row>
    <row r="959" spans="1:18">
      <c r="A959" s="77"/>
      <c r="B959" s="77"/>
      <c r="C959" s="81"/>
      <c r="R959" s="77"/>
    </row>
    <row r="960" spans="1:18">
      <c r="A960" s="77"/>
      <c r="B960" s="77"/>
      <c r="C960" s="81"/>
      <c r="R960" s="77"/>
    </row>
    <row r="961" spans="1:18">
      <c r="A961" s="77"/>
      <c r="B961" s="77"/>
      <c r="C961" s="81"/>
      <c r="R961" s="77"/>
    </row>
    <row r="962" spans="1:18">
      <c r="A962" s="77"/>
      <c r="B962" s="77"/>
      <c r="C962" s="81"/>
      <c r="R962" s="77"/>
    </row>
    <row r="963" spans="1:18">
      <c r="A963" s="77"/>
      <c r="B963" s="77"/>
      <c r="C963" s="81"/>
      <c r="R963" s="77"/>
    </row>
    <row r="964" spans="1:18">
      <c r="A964" s="77"/>
      <c r="B964" s="77"/>
      <c r="C964" s="81"/>
      <c r="R964" s="77"/>
    </row>
    <row r="965" spans="1:18">
      <c r="A965" s="77"/>
      <c r="B965" s="77"/>
      <c r="C965" s="81"/>
      <c r="R965" s="77"/>
    </row>
    <row r="966" spans="1:18">
      <c r="A966" s="77"/>
      <c r="B966" s="77"/>
      <c r="C966" s="81"/>
      <c r="R966" s="77"/>
    </row>
    <row r="967" spans="1:18">
      <c r="A967" s="77"/>
      <c r="B967" s="77"/>
      <c r="C967" s="81"/>
      <c r="R967" s="77"/>
    </row>
    <row r="968" spans="1:18">
      <c r="A968" s="77"/>
      <c r="B968" s="77"/>
      <c r="C968" s="81"/>
      <c r="R968" s="77"/>
    </row>
    <row r="969" spans="1:18">
      <c r="A969" s="77"/>
      <c r="B969" s="77"/>
      <c r="C969" s="81"/>
      <c r="R969" s="77"/>
    </row>
    <row r="970" spans="1:18">
      <c r="A970" s="77"/>
      <c r="B970" s="77"/>
      <c r="C970" s="81"/>
      <c r="R970" s="77"/>
    </row>
    <row r="971" spans="1:18">
      <c r="A971" s="77"/>
      <c r="B971" s="77"/>
      <c r="C971" s="81"/>
      <c r="R971" s="77"/>
    </row>
    <row r="972" spans="1:18">
      <c r="A972" s="77"/>
      <c r="B972" s="77"/>
      <c r="C972" s="81"/>
      <c r="R972" s="77"/>
    </row>
    <row r="973" spans="1:18">
      <c r="A973" s="77"/>
      <c r="B973" s="77"/>
      <c r="C973" s="81"/>
      <c r="R973" s="77"/>
    </row>
    <row r="974" spans="1:18">
      <c r="A974" s="77"/>
      <c r="B974" s="77"/>
      <c r="C974" s="81"/>
      <c r="R974" s="77"/>
    </row>
    <row r="975" spans="1:18">
      <c r="A975" s="77"/>
      <c r="B975" s="77"/>
      <c r="C975" s="81"/>
      <c r="R975" s="77"/>
    </row>
    <row r="976" spans="1:18">
      <c r="A976" s="77"/>
      <c r="B976" s="77"/>
      <c r="C976" s="81"/>
      <c r="R976" s="77"/>
    </row>
    <row r="977" spans="1:18">
      <c r="A977" s="77"/>
      <c r="B977" s="77"/>
      <c r="C977" s="81"/>
      <c r="R977" s="77"/>
    </row>
    <row r="978" spans="1:18">
      <c r="A978" s="77"/>
      <c r="B978" s="77"/>
      <c r="C978" s="81"/>
      <c r="R978" s="77"/>
    </row>
    <row r="979" spans="1:18">
      <c r="A979" s="77"/>
      <c r="B979" s="77"/>
      <c r="C979" s="81"/>
      <c r="R979" s="77"/>
    </row>
    <row r="980" spans="1:18">
      <c r="A980" s="77"/>
      <c r="B980" s="77"/>
      <c r="C980" s="81"/>
      <c r="R980" s="77"/>
    </row>
    <row r="981" spans="1:18">
      <c r="A981" s="77"/>
      <c r="B981" s="77"/>
      <c r="C981" s="81"/>
      <c r="R981" s="77"/>
    </row>
    <row r="982" spans="1:18">
      <c r="A982" s="77"/>
      <c r="B982" s="77"/>
      <c r="C982" s="81"/>
      <c r="R982" s="77"/>
    </row>
    <row r="983" spans="1:18">
      <c r="A983" s="77"/>
      <c r="B983" s="77"/>
      <c r="C983" s="81"/>
      <c r="R983" s="77"/>
    </row>
    <row r="984" spans="1:18">
      <c r="A984" s="77"/>
      <c r="B984" s="77"/>
      <c r="C984" s="81"/>
      <c r="R984" s="77"/>
    </row>
    <row r="985" spans="1:18">
      <c r="A985" s="77"/>
      <c r="B985" s="77"/>
      <c r="C985" s="81"/>
      <c r="R985" s="77"/>
    </row>
    <row r="986" spans="1:18">
      <c r="A986" s="77"/>
      <c r="B986" s="77"/>
      <c r="C986" s="81"/>
      <c r="R986" s="77"/>
    </row>
    <row r="987" spans="1:18">
      <c r="A987" s="77"/>
      <c r="B987" s="77"/>
      <c r="C987" s="81"/>
      <c r="R987" s="77"/>
    </row>
    <row r="988" spans="1:18">
      <c r="A988" s="77"/>
      <c r="B988" s="77"/>
      <c r="C988" s="81"/>
      <c r="R988" s="77"/>
    </row>
    <row r="989" spans="1:18">
      <c r="A989" s="77"/>
      <c r="B989" s="77"/>
      <c r="C989" s="81"/>
      <c r="R989" s="77"/>
    </row>
    <row r="990" spans="1:18">
      <c r="A990" s="77"/>
      <c r="B990" s="77"/>
      <c r="C990" s="81"/>
      <c r="R990" s="77"/>
    </row>
    <row r="991" spans="1:18">
      <c r="A991" s="77"/>
      <c r="B991" s="77"/>
      <c r="C991" s="81"/>
      <c r="R991" s="77"/>
    </row>
    <row r="992" spans="1:18">
      <c r="A992" s="77"/>
      <c r="B992" s="77"/>
      <c r="C992" s="81"/>
      <c r="R992" s="77"/>
    </row>
    <row r="993" spans="1:18">
      <c r="A993" s="77"/>
      <c r="B993" s="77"/>
      <c r="C993" s="81"/>
      <c r="R993" s="77"/>
    </row>
    <row r="994" spans="1:18">
      <c r="A994" s="77"/>
      <c r="B994" s="77"/>
      <c r="C994" s="81"/>
      <c r="R994" s="77"/>
    </row>
    <row r="995" spans="1:18">
      <c r="A995" s="77"/>
      <c r="B995" s="77"/>
      <c r="C995" s="81"/>
      <c r="R995" s="77"/>
    </row>
    <row r="996" spans="1:18">
      <c r="A996" s="77"/>
      <c r="B996" s="77"/>
      <c r="C996" s="81"/>
      <c r="R996" s="77"/>
    </row>
    <row r="997" spans="1:18">
      <c r="A997" s="77"/>
      <c r="B997" s="77"/>
      <c r="C997" s="81"/>
      <c r="R997" s="77"/>
    </row>
    <row r="998" spans="1:18">
      <c r="A998" s="77"/>
      <c r="B998" s="77"/>
      <c r="C998" s="81"/>
      <c r="R998" s="77"/>
    </row>
    <row r="999" spans="1:18">
      <c r="A999" s="77"/>
      <c r="B999" s="77"/>
      <c r="C999" s="81"/>
      <c r="R999" s="77"/>
    </row>
    <row r="1000" spans="1:18">
      <c r="A1000" s="77"/>
      <c r="B1000" s="77"/>
      <c r="C1000" s="81"/>
      <c r="R1000" s="77"/>
    </row>
    <row r="1001" spans="1:18">
      <c r="A1001" s="77"/>
      <c r="B1001" s="77"/>
      <c r="C1001" s="81"/>
      <c r="R1001" s="77"/>
    </row>
    <row r="1002" spans="1:18">
      <c r="A1002" s="77"/>
      <c r="B1002" s="77"/>
      <c r="C1002" s="81"/>
      <c r="R1002" s="77"/>
    </row>
    <row r="1003" spans="1:18">
      <c r="A1003" s="77"/>
      <c r="B1003" s="77"/>
      <c r="C1003" s="81"/>
      <c r="R1003" s="77"/>
    </row>
    <row r="1004" spans="1:18">
      <c r="A1004" s="77"/>
      <c r="B1004" s="77"/>
      <c r="C1004" s="81"/>
      <c r="R1004" s="77"/>
    </row>
    <row r="1005" spans="1:18">
      <c r="A1005" s="77"/>
      <c r="B1005" s="77"/>
      <c r="C1005" s="81"/>
      <c r="R1005" s="77"/>
    </row>
    <row r="1006" spans="1:18">
      <c r="A1006" s="77"/>
      <c r="B1006" s="77"/>
      <c r="C1006" s="81"/>
      <c r="R1006" s="77"/>
    </row>
    <row r="1007" spans="1:18">
      <c r="A1007" s="77"/>
      <c r="B1007" s="77"/>
      <c r="C1007" s="81"/>
      <c r="R1007" s="77"/>
    </row>
    <row r="1008" spans="1:18">
      <c r="A1008" s="77"/>
      <c r="B1008" s="77"/>
      <c r="C1008" s="81"/>
      <c r="R1008" s="77"/>
    </row>
    <row r="1009" spans="1:18">
      <c r="A1009" s="77"/>
      <c r="B1009" s="77"/>
      <c r="C1009" s="81"/>
      <c r="R1009" s="77"/>
    </row>
    <row r="1010" spans="1:18">
      <c r="A1010" s="77"/>
      <c r="B1010" s="77"/>
      <c r="C1010" s="81"/>
      <c r="R1010" s="77"/>
    </row>
    <row r="1011" spans="1:18">
      <c r="A1011" s="77"/>
      <c r="B1011" s="77"/>
      <c r="C1011" s="81"/>
      <c r="R1011" s="77"/>
    </row>
    <row r="1012" spans="1:18">
      <c r="A1012" s="77"/>
      <c r="B1012" s="77"/>
      <c r="C1012" s="81"/>
      <c r="R1012" s="77"/>
    </row>
    <row r="1013" spans="1:18">
      <c r="A1013" s="77"/>
      <c r="B1013" s="77"/>
      <c r="C1013" s="81"/>
      <c r="R1013" s="77"/>
    </row>
    <row r="1014" spans="1:18">
      <c r="A1014" s="77"/>
      <c r="B1014" s="77"/>
      <c r="C1014" s="81"/>
      <c r="R1014" s="77"/>
    </row>
    <row r="1015" spans="1:18">
      <c r="A1015" s="77"/>
      <c r="B1015" s="77"/>
      <c r="C1015" s="81"/>
      <c r="R1015" s="77"/>
    </row>
    <row r="1016" spans="1:18">
      <c r="A1016" s="77"/>
      <c r="B1016" s="77"/>
      <c r="C1016" s="81"/>
      <c r="R1016" s="77"/>
    </row>
    <row r="1017" spans="1:18">
      <c r="A1017" s="77"/>
      <c r="B1017" s="77"/>
      <c r="C1017" s="81"/>
      <c r="R1017" s="77"/>
    </row>
    <row r="1018" spans="1:18">
      <c r="A1018" s="77"/>
      <c r="B1018" s="77"/>
      <c r="C1018" s="81"/>
      <c r="R1018" s="77"/>
    </row>
    <row r="1019" spans="1:18">
      <c r="A1019" s="77"/>
      <c r="B1019" s="77"/>
      <c r="C1019" s="81"/>
      <c r="R1019" s="77"/>
    </row>
    <row r="1020" spans="1:18">
      <c r="A1020" s="77"/>
      <c r="B1020" s="77"/>
      <c r="C1020" s="81"/>
      <c r="R1020" s="77"/>
    </row>
    <row r="1021" spans="1:18">
      <c r="A1021" s="77"/>
      <c r="B1021" s="77"/>
      <c r="C1021" s="81"/>
      <c r="R1021" s="77"/>
    </row>
    <row r="1022" spans="1:18">
      <c r="A1022" s="77"/>
      <c r="B1022" s="77"/>
      <c r="C1022" s="81"/>
      <c r="R1022" s="77"/>
    </row>
    <row r="1023" spans="1:18">
      <c r="A1023" s="77"/>
      <c r="B1023" s="77"/>
      <c r="C1023" s="81"/>
      <c r="R1023" s="77"/>
    </row>
    <row r="1024" spans="1:18">
      <c r="A1024" s="77"/>
      <c r="B1024" s="77"/>
      <c r="C1024" s="81"/>
      <c r="R1024" s="77"/>
    </row>
    <row r="1025" spans="1:18">
      <c r="A1025" s="77"/>
      <c r="B1025" s="77"/>
      <c r="C1025" s="81"/>
      <c r="R1025" s="77"/>
    </row>
    <row r="1026" spans="1:18">
      <c r="A1026" s="77"/>
      <c r="B1026" s="77"/>
      <c r="C1026" s="81"/>
      <c r="R1026" s="77"/>
    </row>
    <row r="1027" spans="1:18">
      <c r="A1027" s="77"/>
      <c r="B1027" s="77"/>
      <c r="C1027" s="81"/>
      <c r="R1027" s="77"/>
    </row>
    <row r="1028" spans="1:18">
      <c r="A1028" s="77"/>
      <c r="B1028" s="77"/>
      <c r="C1028" s="81"/>
      <c r="R1028" s="77"/>
    </row>
    <row r="1029" spans="1:18">
      <c r="A1029" s="77"/>
      <c r="B1029" s="77"/>
      <c r="C1029" s="81"/>
      <c r="R1029" s="77"/>
    </row>
    <row r="1030" spans="1:18">
      <c r="A1030" s="77"/>
      <c r="B1030" s="77"/>
      <c r="C1030" s="81"/>
      <c r="R1030" s="77"/>
    </row>
    <row r="1031" spans="1:18">
      <c r="A1031" s="77"/>
      <c r="B1031" s="77"/>
      <c r="C1031" s="81"/>
      <c r="R1031" s="77"/>
    </row>
    <row r="1032" spans="1:18">
      <c r="A1032" s="77"/>
      <c r="B1032" s="77"/>
      <c r="C1032" s="81"/>
      <c r="R1032" s="77"/>
    </row>
    <row r="1033" spans="1:18">
      <c r="A1033" s="77"/>
      <c r="B1033" s="77"/>
      <c r="C1033" s="81"/>
      <c r="R1033" s="77"/>
    </row>
    <row r="1034" spans="1:18">
      <c r="A1034" s="77"/>
      <c r="B1034" s="77"/>
      <c r="C1034" s="81"/>
      <c r="R1034" s="77"/>
    </row>
    <row r="1035" spans="1:18">
      <c r="A1035" s="77"/>
      <c r="B1035" s="77"/>
      <c r="C1035" s="81"/>
      <c r="R1035" s="77"/>
    </row>
    <row r="1036" spans="1:18">
      <c r="A1036" s="77"/>
      <c r="B1036" s="77"/>
      <c r="C1036" s="81"/>
      <c r="R1036" s="77"/>
    </row>
    <row r="1037" spans="1:18">
      <c r="A1037" s="77"/>
      <c r="B1037" s="77"/>
      <c r="C1037" s="81"/>
      <c r="R1037" s="77"/>
    </row>
    <row r="1038" spans="1:18">
      <c r="A1038" s="77"/>
      <c r="B1038" s="77"/>
      <c r="C1038" s="81"/>
      <c r="R1038" s="77"/>
    </row>
    <row r="1039" spans="1:18">
      <c r="A1039" s="77"/>
      <c r="B1039" s="77"/>
      <c r="C1039" s="81"/>
      <c r="R1039" s="77"/>
    </row>
    <row r="1040" spans="1:18">
      <c r="A1040" s="77"/>
      <c r="B1040" s="77"/>
      <c r="C1040" s="81"/>
      <c r="R1040" s="77"/>
    </row>
    <row r="1041" spans="1:18">
      <c r="A1041" s="77"/>
      <c r="B1041" s="77"/>
      <c r="C1041" s="81"/>
      <c r="R1041" s="77"/>
    </row>
    <row r="1042" spans="1:18">
      <c r="A1042" s="77"/>
      <c r="B1042" s="77"/>
      <c r="C1042" s="81"/>
      <c r="R1042" s="77"/>
    </row>
    <row r="1043" spans="1:18">
      <c r="A1043" s="77"/>
      <c r="B1043" s="77"/>
      <c r="C1043" s="81"/>
      <c r="R1043" s="77"/>
    </row>
    <row r="1044" spans="1:18">
      <c r="A1044" s="77"/>
      <c r="B1044" s="77"/>
      <c r="C1044" s="81"/>
      <c r="R1044" s="77"/>
    </row>
    <row r="1045" spans="1:18">
      <c r="A1045" s="77"/>
      <c r="B1045" s="77"/>
      <c r="C1045" s="81"/>
      <c r="R1045" s="77"/>
    </row>
    <row r="1046" spans="1:18">
      <c r="A1046" s="77"/>
      <c r="B1046" s="77"/>
      <c r="C1046" s="81"/>
      <c r="R1046" s="77"/>
    </row>
    <row r="1047" spans="1:18">
      <c r="A1047" s="77"/>
      <c r="B1047" s="77"/>
      <c r="C1047" s="81"/>
      <c r="R1047" s="77"/>
    </row>
    <row r="1048" spans="1:18">
      <c r="A1048" s="77"/>
      <c r="B1048" s="77"/>
      <c r="C1048" s="81"/>
      <c r="R1048" s="77"/>
    </row>
    <row r="1049" spans="1:18">
      <c r="A1049" s="77"/>
      <c r="B1049" s="77"/>
      <c r="C1049" s="81"/>
      <c r="R1049" s="77"/>
    </row>
    <row r="1050" spans="1:18">
      <c r="A1050" s="77"/>
      <c r="B1050" s="77"/>
      <c r="C1050" s="81"/>
      <c r="R1050" s="77"/>
    </row>
    <row r="1051" spans="1:18">
      <c r="A1051" s="77"/>
      <c r="B1051" s="77"/>
      <c r="C1051" s="81"/>
      <c r="R1051" s="77"/>
    </row>
    <row r="1052" spans="1:18">
      <c r="A1052" s="77"/>
      <c r="B1052" s="77"/>
      <c r="C1052" s="81"/>
      <c r="R1052" s="77"/>
    </row>
    <row r="1053" spans="1:18">
      <c r="A1053" s="77"/>
      <c r="B1053" s="77"/>
      <c r="C1053" s="81"/>
      <c r="R1053" s="77"/>
    </row>
    <row r="1054" spans="1:18">
      <c r="A1054" s="77"/>
      <c r="B1054" s="77"/>
      <c r="C1054" s="81"/>
      <c r="R1054" s="77"/>
    </row>
    <row r="1055" spans="1:18">
      <c r="A1055" s="77"/>
      <c r="B1055" s="77"/>
      <c r="C1055" s="81"/>
      <c r="R1055" s="77"/>
    </row>
    <row r="1056" spans="1:18">
      <c r="A1056" s="77"/>
      <c r="B1056" s="77"/>
      <c r="C1056" s="81"/>
      <c r="R1056" s="77"/>
    </row>
    <row r="1057" spans="1:18">
      <c r="A1057" s="77"/>
      <c r="B1057" s="77"/>
      <c r="C1057" s="81"/>
      <c r="R1057" s="77"/>
    </row>
    <row r="1058" spans="1:18">
      <c r="A1058" s="77"/>
      <c r="B1058" s="77"/>
      <c r="C1058" s="81"/>
      <c r="R1058" s="77"/>
    </row>
    <row r="1059" spans="1:18">
      <c r="A1059" s="77"/>
      <c r="B1059" s="77"/>
      <c r="C1059" s="81"/>
      <c r="R1059" s="77"/>
    </row>
    <row r="1060" spans="1:18">
      <c r="A1060" s="77"/>
      <c r="B1060" s="77"/>
      <c r="C1060" s="81"/>
      <c r="R1060" s="77"/>
    </row>
    <row r="1061" spans="1:18">
      <c r="A1061" s="77"/>
      <c r="B1061" s="77"/>
      <c r="C1061" s="81"/>
      <c r="R1061" s="77"/>
    </row>
    <row r="1062" spans="1:18">
      <c r="A1062" s="77"/>
      <c r="B1062" s="77"/>
      <c r="C1062" s="81"/>
      <c r="R1062" s="77"/>
    </row>
    <row r="1063" spans="1:18">
      <c r="A1063" s="77"/>
      <c r="B1063" s="77"/>
      <c r="C1063" s="81"/>
      <c r="R1063" s="77"/>
    </row>
    <row r="1064" spans="1:18">
      <c r="A1064" s="77"/>
      <c r="B1064" s="77"/>
      <c r="C1064" s="81"/>
      <c r="R1064" s="77"/>
    </row>
    <row r="1065" spans="1:18">
      <c r="A1065" s="77"/>
      <c r="B1065" s="77"/>
      <c r="C1065" s="81"/>
      <c r="R1065" s="77"/>
    </row>
    <row r="1066" spans="1:18">
      <c r="A1066" s="77"/>
      <c r="B1066" s="77"/>
      <c r="C1066" s="81"/>
      <c r="R1066" s="77"/>
    </row>
    <row r="1067" spans="1:18">
      <c r="A1067" s="77"/>
      <c r="B1067" s="77"/>
      <c r="C1067" s="81"/>
      <c r="R1067" s="77"/>
    </row>
    <row r="1068" spans="1:18">
      <c r="A1068" s="77"/>
      <c r="B1068" s="77"/>
      <c r="C1068" s="81"/>
      <c r="R1068" s="77"/>
    </row>
    <row r="1069" spans="1:18">
      <c r="A1069" s="77"/>
      <c r="B1069" s="77"/>
      <c r="C1069" s="81"/>
      <c r="R1069" s="77"/>
    </row>
    <row r="1070" spans="1:18">
      <c r="A1070" s="77"/>
      <c r="B1070" s="77"/>
      <c r="C1070" s="81"/>
      <c r="R1070" s="77"/>
    </row>
    <row r="1071" spans="1:18">
      <c r="A1071" s="77"/>
      <c r="B1071" s="77"/>
      <c r="C1071" s="81"/>
      <c r="R1071" s="77"/>
    </row>
    <row r="1072" spans="1:18">
      <c r="A1072" s="77"/>
      <c r="B1072" s="77"/>
      <c r="C1072" s="81"/>
      <c r="R1072" s="77"/>
    </row>
    <row r="1073" spans="1:18">
      <c r="A1073" s="77"/>
      <c r="B1073" s="77"/>
      <c r="C1073" s="81"/>
      <c r="R1073" s="77"/>
    </row>
    <row r="1074" spans="1:18">
      <c r="A1074" s="77"/>
      <c r="B1074" s="77"/>
      <c r="C1074" s="81"/>
      <c r="R1074" s="77"/>
    </row>
    <row r="1075" spans="1:18">
      <c r="A1075" s="77"/>
      <c r="B1075" s="77"/>
      <c r="C1075" s="81"/>
      <c r="R1075" s="77"/>
    </row>
    <row r="1076" spans="1:18">
      <c r="A1076" s="77"/>
      <c r="B1076" s="77"/>
      <c r="C1076" s="81"/>
      <c r="R1076" s="77"/>
    </row>
    <row r="1077" spans="1:18">
      <c r="A1077" s="77"/>
      <c r="B1077" s="77"/>
      <c r="C1077" s="81"/>
      <c r="R1077" s="77"/>
    </row>
    <row r="1078" spans="1:18">
      <c r="A1078" s="77"/>
      <c r="B1078" s="77"/>
      <c r="C1078" s="81"/>
      <c r="R1078" s="77"/>
    </row>
    <row r="1079" spans="1:18">
      <c r="A1079" s="77"/>
      <c r="B1079" s="77"/>
      <c r="C1079" s="81"/>
      <c r="R1079" s="77"/>
    </row>
    <row r="1080" spans="1:18">
      <c r="A1080" s="77"/>
      <c r="B1080" s="77"/>
      <c r="C1080" s="81"/>
      <c r="R1080" s="77"/>
    </row>
    <row r="1081" spans="1:18">
      <c r="A1081" s="77"/>
      <c r="B1081" s="77"/>
      <c r="C1081" s="81"/>
      <c r="R1081" s="77"/>
    </row>
    <row r="1082" spans="1:18">
      <c r="A1082" s="77"/>
      <c r="B1082" s="77"/>
      <c r="C1082" s="81"/>
      <c r="R1082" s="77"/>
    </row>
    <row r="1083" spans="1:18">
      <c r="A1083" s="77"/>
      <c r="B1083" s="77"/>
      <c r="C1083" s="81"/>
      <c r="R1083" s="77"/>
    </row>
    <row r="1084" spans="1:18">
      <c r="A1084" s="77"/>
      <c r="B1084" s="77"/>
      <c r="C1084" s="81"/>
      <c r="R1084" s="77"/>
    </row>
    <row r="1085" spans="1:18">
      <c r="A1085" s="77"/>
      <c r="B1085" s="77"/>
      <c r="C1085" s="81"/>
      <c r="R1085" s="77"/>
    </row>
    <row r="1086" spans="1:18">
      <c r="A1086" s="77"/>
      <c r="B1086" s="77"/>
      <c r="C1086" s="81"/>
      <c r="R1086" s="77"/>
    </row>
    <row r="1087" spans="1:18">
      <c r="A1087" s="77"/>
      <c r="B1087" s="77"/>
      <c r="C1087" s="81"/>
      <c r="R1087" s="77"/>
    </row>
    <row r="1088" spans="1:18">
      <c r="A1088" s="77"/>
      <c r="B1088" s="77"/>
      <c r="C1088" s="81"/>
      <c r="R1088" s="77"/>
    </row>
    <row r="1089" spans="1:18">
      <c r="A1089" s="77"/>
      <c r="B1089" s="77"/>
      <c r="C1089" s="81"/>
      <c r="R1089" s="77"/>
    </row>
    <row r="1090" spans="1:18">
      <c r="A1090" s="77"/>
      <c r="B1090" s="77"/>
      <c r="C1090" s="81"/>
      <c r="R1090" s="77"/>
    </row>
    <row r="1091" spans="1:18">
      <c r="A1091" s="77"/>
      <c r="B1091" s="77"/>
      <c r="C1091" s="81"/>
      <c r="R1091" s="77"/>
    </row>
    <row r="1092" spans="1:18">
      <c r="A1092" s="77"/>
      <c r="B1092" s="77"/>
      <c r="C1092" s="81"/>
      <c r="R1092" s="77"/>
    </row>
    <row r="1093" spans="1:18">
      <c r="A1093" s="77"/>
      <c r="B1093" s="77"/>
      <c r="C1093" s="81"/>
      <c r="R1093" s="77"/>
    </row>
    <row r="1094" spans="1:18">
      <c r="A1094" s="77"/>
      <c r="B1094" s="77"/>
      <c r="C1094" s="81"/>
      <c r="R1094" s="77"/>
    </row>
    <row r="1095" spans="1:18">
      <c r="A1095" s="77"/>
      <c r="B1095" s="77"/>
      <c r="C1095" s="81"/>
      <c r="R1095" s="77"/>
    </row>
    <row r="1096" spans="1:18">
      <c r="A1096" s="77"/>
      <c r="B1096" s="77"/>
      <c r="C1096" s="81"/>
      <c r="R1096" s="77"/>
    </row>
    <row r="1097" spans="1:18">
      <c r="A1097" s="77"/>
      <c r="B1097" s="77"/>
      <c r="C1097" s="81"/>
      <c r="R1097" s="77"/>
    </row>
    <row r="1098" spans="1:18">
      <c r="A1098" s="77"/>
      <c r="B1098" s="77"/>
      <c r="C1098" s="81"/>
      <c r="R1098" s="77"/>
    </row>
    <row r="1099" spans="1:18">
      <c r="A1099" s="77"/>
      <c r="B1099" s="77"/>
      <c r="C1099" s="81"/>
      <c r="R1099" s="77"/>
    </row>
    <row r="1100" spans="1:18">
      <c r="A1100" s="77"/>
      <c r="B1100" s="77"/>
      <c r="C1100" s="81"/>
      <c r="R1100" s="77"/>
    </row>
    <row r="1101" spans="1:18">
      <c r="A1101" s="77"/>
      <c r="B1101" s="77"/>
      <c r="C1101" s="81"/>
      <c r="R1101" s="77"/>
    </row>
    <row r="1102" spans="1:18">
      <c r="A1102" s="77"/>
      <c r="B1102" s="77"/>
      <c r="C1102" s="81"/>
      <c r="R1102" s="77"/>
    </row>
    <row r="1103" spans="1:18">
      <c r="A1103" s="77"/>
      <c r="B1103" s="77"/>
      <c r="C1103" s="81"/>
      <c r="R1103" s="77"/>
    </row>
    <row r="1104" spans="1:18">
      <c r="A1104" s="77"/>
      <c r="B1104" s="77"/>
      <c r="C1104" s="81"/>
      <c r="R1104" s="77"/>
    </row>
    <row r="1105" spans="1:18">
      <c r="A1105" s="77"/>
      <c r="B1105" s="77"/>
      <c r="C1105" s="81"/>
      <c r="R1105" s="77"/>
    </row>
    <row r="1106" spans="1:18">
      <c r="A1106" s="77"/>
      <c r="B1106" s="77"/>
      <c r="C1106" s="81"/>
      <c r="R1106" s="77"/>
    </row>
    <row r="1107" spans="1:18">
      <c r="A1107" s="77"/>
      <c r="B1107" s="77"/>
      <c r="C1107" s="81"/>
      <c r="R1107" s="77"/>
    </row>
    <row r="1108" spans="1:18">
      <c r="A1108" s="77"/>
      <c r="B1108" s="77"/>
      <c r="C1108" s="81"/>
      <c r="R1108" s="77"/>
    </row>
    <row r="1109" spans="1:18">
      <c r="A1109" s="77"/>
      <c r="B1109" s="77"/>
      <c r="C1109" s="81"/>
      <c r="R1109" s="77"/>
    </row>
    <row r="1110" spans="1:18">
      <c r="A1110" s="77"/>
      <c r="B1110" s="77"/>
      <c r="C1110" s="81"/>
      <c r="R1110" s="77"/>
    </row>
    <row r="1111" spans="1:18">
      <c r="A1111" s="77"/>
      <c r="B1111" s="77"/>
      <c r="C1111" s="81"/>
      <c r="R1111" s="77"/>
    </row>
    <row r="1112" spans="1:18">
      <c r="A1112" s="77"/>
      <c r="B1112" s="77"/>
      <c r="C1112" s="81"/>
      <c r="R1112" s="77"/>
    </row>
    <row r="1113" spans="1:18">
      <c r="A1113" s="77"/>
      <c r="B1113" s="77"/>
      <c r="C1113" s="81"/>
      <c r="R1113" s="77"/>
    </row>
    <row r="1114" spans="1:18">
      <c r="A1114" s="77"/>
      <c r="B1114" s="77"/>
      <c r="C1114" s="81"/>
      <c r="R1114" s="77"/>
    </row>
    <row r="1115" spans="1:18">
      <c r="A1115" s="77"/>
      <c r="B1115" s="77"/>
      <c r="C1115" s="81"/>
      <c r="R1115" s="77"/>
    </row>
    <row r="1116" spans="1:18">
      <c r="A1116" s="77"/>
      <c r="B1116" s="77"/>
      <c r="C1116" s="81"/>
      <c r="R1116" s="77"/>
    </row>
    <row r="1117" spans="1:18">
      <c r="A1117" s="77"/>
      <c r="B1117" s="77"/>
      <c r="C1117" s="81"/>
      <c r="R1117" s="77"/>
    </row>
    <row r="1118" spans="1:18">
      <c r="A1118" s="77"/>
      <c r="B1118" s="77"/>
      <c r="C1118" s="81"/>
      <c r="R1118" s="77"/>
    </row>
    <row r="1119" spans="1:18">
      <c r="A1119" s="77"/>
      <c r="B1119" s="77"/>
      <c r="C1119" s="81"/>
      <c r="R1119" s="77"/>
    </row>
    <row r="1120" spans="1:18">
      <c r="A1120" s="77"/>
      <c r="B1120" s="77"/>
      <c r="C1120" s="81"/>
      <c r="R1120" s="77"/>
    </row>
    <row r="1121" spans="1:18">
      <c r="A1121" s="77"/>
      <c r="B1121" s="77"/>
      <c r="C1121" s="81"/>
      <c r="R1121" s="77"/>
    </row>
    <row r="1122" spans="1:18">
      <c r="A1122" s="77"/>
      <c r="B1122" s="77"/>
      <c r="C1122" s="81"/>
      <c r="R1122" s="77"/>
    </row>
    <row r="1123" spans="1:18">
      <c r="A1123" s="77"/>
      <c r="B1123" s="77"/>
      <c r="C1123" s="81"/>
      <c r="R1123" s="77"/>
    </row>
    <row r="1124" spans="1:18">
      <c r="A1124" s="77"/>
      <c r="B1124" s="77"/>
      <c r="C1124" s="81"/>
      <c r="R1124" s="77"/>
    </row>
    <row r="1125" spans="1:18">
      <c r="A1125" s="77"/>
      <c r="B1125" s="77"/>
      <c r="C1125" s="81"/>
      <c r="R1125" s="77"/>
    </row>
    <row r="1126" spans="1:18">
      <c r="A1126" s="77"/>
      <c r="B1126" s="77"/>
      <c r="C1126" s="81"/>
      <c r="R1126" s="77"/>
    </row>
    <row r="1127" spans="1:18">
      <c r="A1127" s="77"/>
      <c r="B1127" s="77"/>
      <c r="C1127" s="81"/>
      <c r="R1127" s="77"/>
    </row>
    <row r="1128" spans="1:18">
      <c r="A1128" s="77"/>
      <c r="B1128" s="77"/>
      <c r="C1128" s="81"/>
      <c r="R1128" s="77"/>
    </row>
    <row r="1129" spans="1:18">
      <c r="A1129" s="77"/>
      <c r="B1129" s="77"/>
      <c r="C1129" s="81"/>
      <c r="R1129" s="77"/>
    </row>
    <row r="1130" spans="1:18">
      <c r="A1130" s="77"/>
      <c r="B1130" s="77"/>
      <c r="C1130" s="81"/>
      <c r="R1130" s="77"/>
    </row>
    <row r="1131" spans="1:18">
      <c r="A1131" s="77"/>
      <c r="B1131" s="77"/>
      <c r="C1131" s="81"/>
      <c r="R1131" s="77"/>
    </row>
    <row r="1132" spans="1:18">
      <c r="A1132" s="77"/>
      <c r="B1132" s="77"/>
      <c r="C1132" s="81"/>
      <c r="R1132" s="77"/>
    </row>
    <row r="1133" spans="1:18">
      <c r="A1133" s="77"/>
      <c r="B1133" s="77"/>
      <c r="C1133" s="81"/>
      <c r="R1133" s="77"/>
    </row>
    <row r="1134" spans="1:18">
      <c r="A1134" s="77"/>
      <c r="B1134" s="77"/>
      <c r="C1134" s="81"/>
      <c r="R1134" s="77"/>
    </row>
    <row r="1135" spans="1:18">
      <c r="A1135" s="77"/>
      <c r="B1135" s="77"/>
      <c r="C1135" s="81"/>
      <c r="R1135" s="77"/>
    </row>
    <row r="1136" spans="1:18">
      <c r="A1136" s="77"/>
      <c r="B1136" s="77"/>
      <c r="C1136" s="81"/>
      <c r="R1136" s="77"/>
    </row>
    <row r="1137" spans="1:18">
      <c r="A1137" s="77"/>
      <c r="B1137" s="77"/>
      <c r="C1137" s="81"/>
      <c r="R1137" s="77"/>
    </row>
    <row r="1138" spans="1:18">
      <c r="A1138" s="77"/>
      <c r="B1138" s="77"/>
      <c r="C1138" s="81"/>
      <c r="R1138" s="77"/>
    </row>
    <row r="1139" spans="1:18">
      <c r="A1139" s="77"/>
      <c r="B1139" s="77"/>
      <c r="C1139" s="81"/>
      <c r="R1139" s="77"/>
    </row>
    <row r="1140" spans="1:18">
      <c r="A1140" s="77"/>
      <c r="B1140" s="77"/>
      <c r="C1140" s="81"/>
      <c r="R1140" s="77"/>
    </row>
    <row r="1141" spans="1:18">
      <c r="A1141" s="77"/>
      <c r="B1141" s="77"/>
      <c r="C1141" s="81"/>
      <c r="R1141" s="77"/>
    </row>
    <row r="1142" spans="1:18">
      <c r="A1142" s="77"/>
      <c r="B1142" s="77"/>
      <c r="C1142" s="81"/>
      <c r="R1142" s="77"/>
    </row>
    <row r="1143" spans="1:18">
      <c r="A1143" s="77"/>
      <c r="B1143" s="77"/>
      <c r="C1143" s="81"/>
      <c r="R1143" s="77"/>
    </row>
    <row r="1144" spans="1:18">
      <c r="A1144" s="77"/>
      <c r="B1144" s="77"/>
      <c r="C1144" s="81"/>
      <c r="R1144" s="77"/>
    </row>
    <row r="1145" spans="1:18">
      <c r="A1145" s="77"/>
      <c r="B1145" s="77"/>
      <c r="C1145" s="81"/>
      <c r="R1145" s="77"/>
    </row>
    <row r="1146" spans="1:18">
      <c r="A1146" s="77"/>
      <c r="B1146" s="77"/>
      <c r="C1146" s="81"/>
      <c r="R1146" s="77"/>
    </row>
    <row r="1147" spans="1:18">
      <c r="A1147" s="77"/>
      <c r="B1147" s="77"/>
      <c r="C1147" s="81"/>
      <c r="R1147" s="77"/>
    </row>
    <row r="1148" spans="1:18">
      <c r="A1148" s="77"/>
      <c r="B1148" s="77"/>
      <c r="C1148" s="81"/>
      <c r="R1148" s="77"/>
    </row>
    <row r="1149" spans="1:18">
      <c r="A1149" s="77"/>
      <c r="B1149" s="77"/>
      <c r="C1149" s="81"/>
      <c r="R1149" s="77"/>
    </row>
    <row r="1150" spans="1:18">
      <c r="A1150" s="77"/>
      <c r="B1150" s="77"/>
      <c r="C1150" s="81"/>
      <c r="R1150" s="77"/>
    </row>
    <row r="1151" spans="1:18">
      <c r="A1151" s="77"/>
      <c r="B1151" s="77"/>
      <c r="C1151" s="81"/>
      <c r="R1151" s="77"/>
    </row>
    <row r="1152" spans="1:18">
      <c r="A1152" s="77"/>
      <c r="B1152" s="77"/>
      <c r="C1152" s="81"/>
      <c r="R1152" s="77"/>
    </row>
    <row r="1153" spans="1:18">
      <c r="A1153" s="77"/>
      <c r="B1153" s="77"/>
      <c r="C1153" s="81"/>
      <c r="R1153" s="77"/>
    </row>
    <row r="1154" spans="1:18">
      <c r="A1154" s="77"/>
      <c r="B1154" s="77"/>
      <c r="C1154" s="81"/>
      <c r="R1154" s="77"/>
    </row>
    <row r="1155" spans="1:18">
      <c r="A1155" s="77"/>
      <c r="B1155" s="77"/>
      <c r="C1155" s="81"/>
      <c r="R1155" s="77"/>
    </row>
    <row r="1156" spans="1:18">
      <c r="A1156" s="77"/>
      <c r="B1156" s="77"/>
      <c r="C1156" s="81"/>
      <c r="R1156" s="77"/>
    </row>
    <row r="1157" spans="1:18">
      <c r="A1157" s="77"/>
      <c r="B1157" s="77"/>
      <c r="C1157" s="81"/>
      <c r="R1157" s="77"/>
    </row>
    <row r="1158" spans="1:18">
      <c r="A1158" s="77"/>
      <c r="B1158" s="77"/>
      <c r="C1158" s="81"/>
      <c r="R1158" s="77"/>
    </row>
    <row r="1159" spans="1:18">
      <c r="A1159" s="77"/>
      <c r="B1159" s="77"/>
      <c r="C1159" s="81"/>
      <c r="R1159" s="77"/>
    </row>
    <row r="1160" spans="1:18">
      <c r="A1160" s="77"/>
      <c r="B1160" s="77"/>
      <c r="C1160" s="81"/>
      <c r="R1160" s="77"/>
    </row>
    <row r="1161" spans="1:18">
      <c r="A1161" s="77"/>
      <c r="B1161" s="77"/>
      <c r="C1161" s="81"/>
      <c r="R1161" s="77"/>
    </row>
    <row r="1162" spans="1:18">
      <c r="A1162" s="77"/>
      <c r="B1162" s="77"/>
      <c r="C1162" s="81"/>
      <c r="R1162" s="77"/>
    </row>
    <row r="1163" spans="1:18">
      <c r="A1163" s="77"/>
      <c r="B1163" s="77"/>
      <c r="C1163" s="81"/>
      <c r="R1163" s="77"/>
    </row>
    <row r="1164" spans="1:18">
      <c r="A1164" s="77"/>
      <c r="B1164" s="77"/>
      <c r="C1164" s="81"/>
      <c r="R1164" s="77"/>
    </row>
    <row r="1165" spans="1:18">
      <c r="A1165" s="77"/>
      <c r="B1165" s="77"/>
      <c r="C1165" s="81"/>
      <c r="R1165" s="77"/>
    </row>
    <row r="1166" spans="1:18">
      <c r="A1166" s="77"/>
      <c r="B1166" s="77"/>
      <c r="C1166" s="81"/>
      <c r="R1166" s="77"/>
    </row>
    <row r="1167" spans="1:18">
      <c r="A1167" s="77"/>
      <c r="B1167" s="77"/>
      <c r="C1167" s="81"/>
      <c r="R1167" s="77"/>
    </row>
    <row r="1168" spans="1:18">
      <c r="A1168" s="77"/>
      <c r="B1168" s="77"/>
      <c r="C1168" s="81"/>
      <c r="R1168" s="77"/>
    </row>
    <row r="1169" spans="1:18">
      <c r="A1169" s="77"/>
      <c r="B1169" s="77"/>
      <c r="C1169" s="81"/>
      <c r="R1169" s="77"/>
    </row>
    <row r="1170" spans="1:18">
      <c r="A1170" s="77"/>
      <c r="B1170" s="77"/>
      <c r="C1170" s="81"/>
      <c r="R1170" s="77"/>
    </row>
    <row r="1171" spans="1:18">
      <c r="A1171" s="77"/>
      <c r="B1171" s="77"/>
      <c r="C1171" s="81"/>
      <c r="R1171" s="77"/>
    </row>
    <row r="1172" spans="1:18">
      <c r="A1172" s="77"/>
      <c r="B1172" s="77"/>
      <c r="C1172" s="81"/>
      <c r="R1172" s="77"/>
    </row>
    <row r="1173" spans="1:18">
      <c r="A1173" s="77"/>
      <c r="B1173" s="77"/>
      <c r="C1173" s="81"/>
      <c r="R1173" s="77"/>
    </row>
    <row r="1174" spans="1:18">
      <c r="A1174" s="77"/>
      <c r="B1174" s="77"/>
      <c r="C1174" s="81"/>
      <c r="R1174" s="77"/>
    </row>
    <row r="1175" spans="1:18">
      <c r="A1175" s="77"/>
      <c r="B1175" s="77"/>
      <c r="C1175" s="81"/>
      <c r="R1175" s="77"/>
    </row>
    <row r="1176" spans="1:18">
      <c r="A1176" s="77"/>
      <c r="B1176" s="77"/>
      <c r="C1176" s="81"/>
      <c r="R1176" s="77"/>
    </row>
    <row r="1177" spans="1:18">
      <c r="A1177" s="77"/>
      <c r="B1177" s="77"/>
      <c r="C1177" s="81"/>
      <c r="R1177" s="77"/>
    </row>
    <row r="1178" spans="1:18">
      <c r="A1178" s="77"/>
      <c r="B1178" s="77"/>
      <c r="C1178" s="81"/>
      <c r="R1178" s="77"/>
    </row>
    <row r="1179" spans="1:18">
      <c r="A1179" s="77"/>
      <c r="B1179" s="77"/>
      <c r="C1179" s="81"/>
      <c r="R1179" s="77"/>
    </row>
    <row r="1180" spans="1:18">
      <c r="A1180" s="77"/>
      <c r="B1180" s="77"/>
      <c r="C1180" s="81"/>
      <c r="R1180" s="77"/>
    </row>
    <row r="1181" spans="1:18">
      <c r="A1181" s="77"/>
      <c r="B1181" s="77"/>
      <c r="C1181" s="81"/>
      <c r="R1181" s="77"/>
    </row>
    <row r="1182" spans="1:18">
      <c r="A1182" s="77"/>
      <c r="B1182" s="77"/>
      <c r="C1182" s="81"/>
      <c r="R1182" s="77"/>
    </row>
    <row r="1183" spans="1:18">
      <c r="A1183" s="77"/>
      <c r="B1183" s="77"/>
      <c r="C1183" s="81"/>
      <c r="R1183" s="77"/>
    </row>
    <row r="1184" spans="1:18">
      <c r="A1184" s="77"/>
      <c r="B1184" s="77"/>
      <c r="C1184" s="81"/>
      <c r="R1184" s="77"/>
    </row>
    <row r="1185" spans="1:18">
      <c r="A1185" s="77"/>
      <c r="B1185" s="77"/>
      <c r="C1185" s="81"/>
      <c r="R1185" s="77"/>
    </row>
    <row r="1186" spans="1:18">
      <c r="A1186" s="77"/>
      <c r="B1186" s="77"/>
      <c r="C1186" s="81"/>
      <c r="R1186" s="77"/>
    </row>
    <row r="1187" spans="1:18">
      <c r="A1187" s="77"/>
      <c r="B1187" s="77"/>
      <c r="C1187" s="81"/>
      <c r="R1187" s="77"/>
    </row>
    <row r="1188" spans="1:18">
      <c r="A1188" s="77"/>
      <c r="B1188" s="77"/>
      <c r="C1188" s="81"/>
      <c r="R1188" s="77"/>
    </row>
    <row r="1189" spans="1:18">
      <c r="A1189" s="77"/>
      <c r="B1189" s="77"/>
      <c r="C1189" s="81"/>
      <c r="R1189" s="77"/>
    </row>
    <row r="1190" spans="1:18">
      <c r="A1190" s="77"/>
      <c r="B1190" s="77"/>
      <c r="C1190" s="81"/>
      <c r="R1190" s="77"/>
    </row>
    <row r="1191" spans="1:18">
      <c r="A1191" s="77"/>
      <c r="B1191" s="77"/>
      <c r="C1191" s="81"/>
      <c r="R1191" s="77"/>
    </row>
    <row r="1192" spans="1:18">
      <c r="A1192" s="77"/>
      <c r="B1192" s="77"/>
      <c r="C1192" s="81"/>
      <c r="R1192" s="77"/>
    </row>
    <row r="1193" spans="1:18">
      <c r="A1193" s="77"/>
      <c r="B1193" s="77"/>
      <c r="C1193" s="81"/>
      <c r="R1193" s="77"/>
    </row>
    <row r="1194" spans="1:18">
      <c r="A1194" s="77"/>
      <c r="B1194" s="77"/>
      <c r="C1194" s="81"/>
      <c r="R1194" s="77"/>
    </row>
    <row r="1195" spans="1:18">
      <c r="A1195" s="77"/>
      <c r="B1195" s="77"/>
      <c r="C1195" s="81"/>
      <c r="R1195" s="77"/>
    </row>
    <row r="1196" spans="1:18">
      <c r="A1196" s="77"/>
      <c r="B1196" s="77"/>
      <c r="C1196" s="81"/>
      <c r="R1196" s="77"/>
    </row>
    <row r="1197" spans="1:18">
      <c r="A1197" s="77"/>
      <c r="B1197" s="77"/>
      <c r="C1197" s="81"/>
      <c r="R1197" s="77"/>
    </row>
    <row r="1198" spans="1:18">
      <c r="A1198" s="77"/>
      <c r="B1198" s="77"/>
      <c r="C1198" s="81"/>
      <c r="R1198" s="77"/>
    </row>
    <row r="1199" spans="1:18">
      <c r="A1199" s="77"/>
      <c r="B1199" s="77"/>
      <c r="C1199" s="81"/>
      <c r="R1199" s="77"/>
    </row>
    <row r="1200" spans="1:18">
      <c r="A1200" s="77"/>
      <c r="B1200" s="77"/>
      <c r="C1200" s="81"/>
      <c r="R1200" s="77"/>
    </row>
    <row r="1201" spans="1:18">
      <c r="A1201" s="77"/>
      <c r="B1201" s="77"/>
      <c r="C1201" s="81"/>
      <c r="R1201" s="77"/>
    </row>
    <row r="1202" spans="1:18">
      <c r="A1202" s="77"/>
      <c r="B1202" s="77"/>
      <c r="C1202" s="81"/>
      <c r="R1202" s="77"/>
    </row>
    <row r="1203" spans="1:18">
      <c r="A1203" s="77"/>
      <c r="B1203" s="77"/>
      <c r="C1203" s="81"/>
      <c r="R1203" s="77"/>
    </row>
    <row r="1204" spans="1:18">
      <c r="A1204" s="77"/>
      <c r="B1204" s="77"/>
      <c r="C1204" s="81"/>
      <c r="R1204" s="77"/>
    </row>
    <row r="1205" spans="1:18">
      <c r="A1205" s="77"/>
      <c r="B1205" s="77"/>
      <c r="C1205" s="81"/>
      <c r="R1205" s="77"/>
    </row>
    <row r="1206" spans="1:18">
      <c r="A1206" s="77"/>
      <c r="B1206" s="77"/>
      <c r="C1206" s="81"/>
      <c r="R1206" s="77"/>
    </row>
    <row r="1207" spans="1:18">
      <c r="A1207" s="77"/>
      <c r="B1207" s="77"/>
      <c r="C1207" s="81"/>
      <c r="R1207" s="77"/>
    </row>
    <row r="1208" spans="1:18">
      <c r="A1208" s="77"/>
      <c r="B1208" s="77"/>
      <c r="C1208" s="81"/>
      <c r="R1208" s="77"/>
    </row>
    <row r="1209" spans="1:18">
      <c r="A1209" s="77"/>
      <c r="B1209" s="77"/>
      <c r="C1209" s="81"/>
      <c r="R1209" s="77"/>
    </row>
    <row r="1210" spans="1:18">
      <c r="A1210" s="77"/>
      <c r="B1210" s="77"/>
      <c r="C1210" s="81"/>
      <c r="R1210" s="77"/>
    </row>
    <row r="1211" spans="1:18">
      <c r="A1211" s="77"/>
      <c r="B1211" s="77"/>
      <c r="C1211" s="81"/>
      <c r="R1211" s="77"/>
    </row>
    <row r="1212" spans="1:18">
      <c r="A1212" s="77"/>
      <c r="B1212" s="77"/>
      <c r="C1212" s="81"/>
      <c r="R1212" s="77"/>
    </row>
    <row r="1213" spans="1:18">
      <c r="A1213" s="77"/>
      <c r="B1213" s="77"/>
      <c r="C1213" s="81"/>
      <c r="R1213" s="77"/>
    </row>
    <row r="1214" spans="1:18">
      <c r="A1214" s="77"/>
      <c r="B1214" s="77"/>
      <c r="C1214" s="81"/>
      <c r="R1214" s="77"/>
    </row>
    <row r="1215" spans="1:18">
      <c r="A1215" s="77"/>
      <c r="B1215" s="77"/>
      <c r="C1215" s="81"/>
      <c r="R1215" s="77"/>
    </row>
    <row r="1216" spans="1:18">
      <c r="A1216" s="77"/>
      <c r="B1216" s="77"/>
      <c r="C1216" s="81"/>
      <c r="R1216" s="77"/>
    </row>
    <row r="1217" spans="1:18">
      <c r="A1217" s="77"/>
      <c r="B1217" s="77"/>
      <c r="C1217" s="81"/>
      <c r="R1217" s="77"/>
    </row>
    <row r="1218" spans="1:18">
      <c r="A1218" s="77"/>
      <c r="B1218" s="77"/>
      <c r="C1218" s="81"/>
      <c r="R1218" s="77"/>
    </row>
    <row r="1219" spans="1:18">
      <c r="A1219" s="77"/>
      <c r="B1219" s="77"/>
      <c r="C1219" s="81"/>
      <c r="R1219" s="77"/>
    </row>
    <row r="1220" spans="1:18">
      <c r="A1220" s="77"/>
      <c r="B1220" s="77"/>
      <c r="C1220" s="81"/>
      <c r="R1220" s="77"/>
    </row>
    <row r="1221" spans="1:18">
      <c r="A1221" s="77"/>
      <c r="B1221" s="77"/>
      <c r="C1221" s="81"/>
      <c r="R1221" s="77"/>
    </row>
    <row r="1222" spans="1:18">
      <c r="A1222" s="77"/>
      <c r="B1222" s="77"/>
      <c r="C1222" s="81"/>
      <c r="R1222" s="77"/>
    </row>
    <row r="1223" spans="1:18">
      <c r="A1223" s="77"/>
      <c r="B1223" s="77"/>
      <c r="C1223" s="81"/>
      <c r="R1223" s="77"/>
    </row>
    <row r="1224" spans="1:18">
      <c r="A1224" s="77"/>
      <c r="B1224" s="77"/>
      <c r="C1224" s="81"/>
      <c r="R1224" s="77"/>
    </row>
    <row r="1225" spans="1:18">
      <c r="A1225" s="77"/>
      <c r="B1225" s="77"/>
      <c r="C1225" s="81"/>
      <c r="R1225" s="77"/>
    </row>
    <row r="1226" spans="1:18">
      <c r="A1226" s="77"/>
      <c r="B1226" s="77"/>
      <c r="C1226" s="81"/>
      <c r="R1226" s="77"/>
    </row>
    <row r="1227" spans="1:18">
      <c r="A1227" s="77"/>
      <c r="B1227" s="77"/>
      <c r="C1227" s="81"/>
      <c r="R1227" s="77"/>
    </row>
    <row r="1228" spans="1:18">
      <c r="A1228" s="77"/>
      <c r="B1228" s="77"/>
      <c r="C1228" s="81"/>
      <c r="R1228" s="77"/>
    </row>
    <row r="1229" spans="1:18">
      <c r="A1229" s="77"/>
      <c r="B1229" s="77"/>
      <c r="C1229" s="81"/>
      <c r="R1229" s="77"/>
    </row>
    <row r="1230" spans="1:18">
      <c r="A1230" s="77"/>
      <c r="B1230" s="77"/>
      <c r="C1230" s="81"/>
      <c r="R1230" s="77"/>
    </row>
    <row r="1231" spans="1:18">
      <c r="A1231" s="77"/>
      <c r="B1231" s="77"/>
      <c r="C1231" s="81"/>
      <c r="R1231" s="77"/>
    </row>
    <row r="1232" spans="1:18">
      <c r="A1232" s="77"/>
      <c r="B1232" s="77"/>
      <c r="C1232" s="81"/>
      <c r="R1232" s="77"/>
    </row>
    <row r="1233" spans="1:18">
      <c r="A1233" s="77"/>
      <c r="B1233" s="77"/>
      <c r="C1233" s="81"/>
      <c r="R1233" s="77"/>
    </row>
    <row r="1234" spans="1:18">
      <c r="A1234" s="77"/>
      <c r="B1234" s="77"/>
      <c r="C1234" s="81"/>
      <c r="R1234" s="77"/>
    </row>
    <row r="1235" spans="1:18">
      <c r="A1235" s="77"/>
      <c r="B1235" s="77"/>
      <c r="C1235" s="81"/>
      <c r="R1235" s="77"/>
    </row>
    <row r="1236" spans="1:18">
      <c r="A1236" s="77"/>
      <c r="B1236" s="77"/>
      <c r="C1236" s="81"/>
      <c r="R1236" s="77"/>
    </row>
    <row r="1237" spans="1:18">
      <c r="A1237" s="77"/>
      <c r="B1237" s="77"/>
      <c r="C1237" s="81"/>
      <c r="R1237" s="77"/>
    </row>
    <row r="1238" spans="1:18">
      <c r="A1238" s="77"/>
      <c r="B1238" s="77"/>
      <c r="C1238" s="81"/>
      <c r="R1238" s="77"/>
    </row>
    <row r="1239" spans="1:18">
      <c r="A1239" s="77"/>
      <c r="B1239" s="77"/>
      <c r="C1239" s="81"/>
      <c r="R1239" s="77"/>
    </row>
    <row r="1240" spans="1:18">
      <c r="A1240" s="77"/>
      <c r="B1240" s="77"/>
      <c r="C1240" s="81"/>
      <c r="R1240" s="77"/>
    </row>
    <row r="1241" spans="1:18">
      <c r="A1241" s="77"/>
      <c r="B1241" s="77"/>
      <c r="C1241" s="81"/>
      <c r="R1241" s="77"/>
    </row>
    <row r="1242" spans="1:18">
      <c r="A1242" s="77"/>
      <c r="B1242" s="77"/>
      <c r="C1242" s="81"/>
      <c r="R1242" s="77"/>
    </row>
    <row r="1243" spans="1:18">
      <c r="A1243" s="77"/>
      <c r="B1243" s="77"/>
      <c r="C1243" s="81"/>
      <c r="R1243" s="77"/>
    </row>
    <row r="1244" spans="1:18">
      <c r="A1244" s="77"/>
      <c r="B1244" s="77"/>
      <c r="C1244" s="81"/>
      <c r="R1244" s="77"/>
    </row>
    <row r="1245" spans="1:18">
      <c r="A1245" s="77"/>
      <c r="B1245" s="77"/>
      <c r="C1245" s="81"/>
      <c r="R1245" s="77"/>
    </row>
    <row r="1246" spans="1:18">
      <c r="A1246" s="77"/>
      <c r="B1246" s="77"/>
      <c r="C1246" s="81"/>
      <c r="R1246" s="77"/>
    </row>
    <row r="1247" spans="1:18">
      <c r="A1247" s="77"/>
      <c r="B1247" s="77"/>
      <c r="C1247" s="81"/>
      <c r="R1247" s="77"/>
    </row>
    <row r="1248" spans="1:18">
      <c r="A1248" s="77"/>
      <c r="B1248" s="77"/>
      <c r="C1248" s="81"/>
      <c r="R1248" s="77"/>
    </row>
    <row r="1249" spans="1:18">
      <c r="A1249" s="77"/>
      <c r="B1249" s="77"/>
      <c r="C1249" s="81"/>
      <c r="R1249" s="77"/>
    </row>
    <row r="1250" spans="1:18">
      <c r="A1250" s="77"/>
      <c r="B1250" s="77"/>
      <c r="C1250" s="81"/>
      <c r="R1250" s="77"/>
    </row>
    <row r="1251" spans="1:18">
      <c r="A1251" s="77"/>
      <c r="B1251" s="77"/>
      <c r="C1251" s="81"/>
      <c r="R1251" s="77"/>
    </row>
    <row r="1252" spans="1:18">
      <c r="A1252" s="77"/>
      <c r="B1252" s="77"/>
      <c r="C1252" s="81"/>
      <c r="R1252" s="77"/>
    </row>
    <row r="1253" spans="1:18">
      <c r="A1253" s="77"/>
      <c r="B1253" s="77"/>
      <c r="C1253" s="81"/>
      <c r="R1253" s="77"/>
    </row>
    <row r="1254" spans="1:18">
      <c r="A1254" s="77"/>
      <c r="B1254" s="77"/>
      <c r="C1254" s="81"/>
      <c r="R1254" s="77"/>
    </row>
    <row r="1255" spans="1:18">
      <c r="A1255" s="77"/>
      <c r="B1255" s="77"/>
      <c r="C1255" s="81"/>
      <c r="R1255" s="77"/>
    </row>
    <row r="1256" spans="1:18">
      <c r="A1256" s="77"/>
      <c r="B1256" s="77"/>
      <c r="C1256" s="81"/>
      <c r="R1256" s="77"/>
    </row>
    <row r="1257" spans="1:18">
      <c r="A1257" s="77"/>
      <c r="B1257" s="77"/>
      <c r="C1257" s="81"/>
      <c r="R1257" s="77"/>
    </row>
    <row r="1258" spans="1:18">
      <c r="A1258" s="77"/>
      <c r="B1258" s="77"/>
      <c r="C1258" s="81"/>
      <c r="R1258" s="77"/>
    </row>
    <row r="1259" spans="1:18">
      <c r="A1259" s="77"/>
      <c r="B1259" s="77"/>
      <c r="C1259" s="81"/>
      <c r="R1259" s="77"/>
    </row>
    <row r="1260" spans="1:18">
      <c r="A1260" s="77"/>
      <c r="B1260" s="77"/>
      <c r="C1260" s="81"/>
      <c r="R1260" s="77"/>
    </row>
    <row r="1261" spans="1:18">
      <c r="A1261" s="77"/>
      <c r="B1261" s="77"/>
      <c r="C1261" s="81"/>
      <c r="R1261" s="77"/>
    </row>
    <row r="1262" spans="1:18">
      <c r="A1262" s="77"/>
      <c r="B1262" s="77"/>
      <c r="C1262" s="81"/>
      <c r="R1262" s="77"/>
    </row>
    <row r="1263" spans="1:18">
      <c r="A1263" s="77"/>
      <c r="B1263" s="77"/>
      <c r="C1263" s="81"/>
      <c r="R1263" s="77"/>
    </row>
    <row r="1264" spans="1:18">
      <c r="A1264" s="77"/>
      <c r="B1264" s="77"/>
      <c r="C1264" s="81"/>
      <c r="R1264" s="77"/>
    </row>
    <row r="1265" spans="1:18">
      <c r="A1265" s="77"/>
      <c r="B1265" s="77"/>
      <c r="C1265" s="81"/>
      <c r="R1265" s="77"/>
    </row>
    <row r="1266" spans="1:18">
      <c r="A1266" s="77"/>
      <c r="B1266" s="77"/>
      <c r="C1266" s="81"/>
      <c r="R1266" s="77"/>
    </row>
    <row r="1267" spans="1:18">
      <c r="A1267" s="77"/>
      <c r="B1267" s="77"/>
      <c r="C1267" s="81"/>
      <c r="R1267" s="77"/>
    </row>
    <row r="1268" spans="1:18">
      <c r="A1268" s="77"/>
      <c r="B1268" s="77"/>
      <c r="C1268" s="81"/>
      <c r="R1268" s="77"/>
    </row>
    <row r="1269" spans="1:18">
      <c r="A1269" s="77"/>
      <c r="B1269" s="77"/>
      <c r="C1269" s="81"/>
      <c r="R1269" s="77"/>
    </row>
    <row r="1270" spans="1:18">
      <c r="A1270" s="77"/>
      <c r="B1270" s="77"/>
      <c r="C1270" s="81"/>
      <c r="R1270" s="77"/>
    </row>
    <row r="1271" spans="1:18">
      <c r="A1271" s="77"/>
      <c r="B1271" s="77"/>
      <c r="C1271" s="81"/>
      <c r="R1271" s="77"/>
    </row>
    <row r="1272" spans="1:18">
      <c r="A1272" s="77"/>
      <c r="B1272" s="77"/>
      <c r="C1272" s="81"/>
      <c r="R1272" s="77"/>
    </row>
    <row r="1273" spans="1:18">
      <c r="A1273" s="77"/>
      <c r="B1273" s="77"/>
      <c r="C1273" s="81"/>
      <c r="R1273" s="77"/>
    </row>
    <row r="1274" spans="1:18">
      <c r="A1274" s="77"/>
      <c r="B1274" s="77"/>
      <c r="C1274" s="81"/>
      <c r="R1274" s="77"/>
    </row>
    <row r="1275" spans="1:18">
      <c r="A1275" s="77"/>
      <c r="B1275" s="77"/>
      <c r="C1275" s="81"/>
      <c r="R1275" s="77"/>
    </row>
    <row r="1276" spans="1:18">
      <c r="A1276" s="77"/>
      <c r="B1276" s="77"/>
      <c r="C1276" s="81"/>
      <c r="R1276" s="77"/>
    </row>
    <row r="1277" spans="1:18">
      <c r="A1277" s="77"/>
      <c r="B1277" s="77"/>
      <c r="C1277" s="81"/>
      <c r="R1277" s="77"/>
    </row>
    <row r="1278" spans="1:18">
      <c r="A1278" s="77"/>
      <c r="B1278" s="77"/>
      <c r="C1278" s="81"/>
      <c r="R1278" s="77"/>
    </row>
    <row r="1279" spans="1:18">
      <c r="A1279" s="77"/>
      <c r="B1279" s="77"/>
      <c r="C1279" s="81"/>
      <c r="R1279" s="77"/>
    </row>
    <row r="1280" spans="1:18">
      <c r="A1280" s="77"/>
      <c r="B1280" s="77"/>
      <c r="C1280" s="81"/>
      <c r="R1280" s="77"/>
    </row>
    <row r="1281" spans="1:18">
      <c r="A1281" s="77"/>
      <c r="B1281" s="77"/>
      <c r="C1281" s="81"/>
      <c r="R1281" s="77"/>
    </row>
    <row r="1282" spans="1:18">
      <c r="A1282" s="77"/>
      <c r="B1282" s="77"/>
      <c r="C1282" s="81"/>
      <c r="R1282" s="77"/>
    </row>
    <row r="1283" spans="1:18">
      <c r="A1283" s="77"/>
      <c r="B1283" s="77"/>
      <c r="C1283" s="81"/>
      <c r="R1283" s="77"/>
    </row>
    <row r="1284" spans="1:18">
      <c r="A1284" s="77"/>
      <c r="B1284" s="77"/>
      <c r="C1284" s="81"/>
      <c r="R1284" s="77"/>
    </row>
    <row r="1285" spans="1:18">
      <c r="A1285" s="77"/>
      <c r="B1285" s="77"/>
      <c r="C1285" s="81"/>
      <c r="R1285" s="77"/>
    </row>
    <row r="1286" spans="1:18">
      <c r="A1286" s="77"/>
      <c r="B1286" s="77"/>
      <c r="C1286" s="81"/>
      <c r="R1286" s="77"/>
    </row>
    <row r="1287" spans="1:18">
      <c r="A1287" s="77"/>
      <c r="B1287" s="77"/>
      <c r="C1287" s="81"/>
      <c r="R1287" s="77"/>
    </row>
    <row r="1288" spans="1:18">
      <c r="A1288" s="77"/>
      <c r="B1288" s="77"/>
      <c r="C1288" s="81"/>
      <c r="R1288" s="77"/>
    </row>
    <row r="1289" spans="1:18">
      <c r="A1289" s="77"/>
      <c r="B1289" s="77"/>
      <c r="C1289" s="81"/>
      <c r="R1289" s="77"/>
    </row>
    <row r="1290" spans="1:18">
      <c r="A1290" s="77"/>
      <c r="B1290" s="77"/>
      <c r="C1290" s="81"/>
      <c r="R1290" s="77"/>
    </row>
    <row r="1291" spans="1:18">
      <c r="A1291" s="77"/>
      <c r="B1291" s="77"/>
      <c r="C1291" s="81"/>
      <c r="R1291" s="77"/>
    </row>
    <row r="1292" spans="1:18">
      <c r="A1292" s="77"/>
      <c r="B1292" s="77"/>
      <c r="C1292" s="81"/>
      <c r="R1292" s="77"/>
    </row>
    <row r="1293" spans="1:18">
      <c r="A1293" s="77"/>
      <c r="B1293" s="77"/>
      <c r="C1293" s="81"/>
      <c r="R1293" s="77"/>
    </row>
    <row r="1294" spans="1:18">
      <c r="A1294" s="77"/>
      <c r="B1294" s="77"/>
      <c r="C1294" s="81"/>
      <c r="R1294" s="77"/>
    </row>
    <row r="1295" spans="1:18">
      <c r="A1295" s="77"/>
      <c r="B1295" s="77"/>
      <c r="C1295" s="81"/>
      <c r="R1295" s="77"/>
    </row>
    <row r="1296" spans="1:18">
      <c r="A1296" s="77"/>
      <c r="B1296" s="77"/>
      <c r="C1296" s="81"/>
      <c r="R1296" s="77"/>
    </row>
    <row r="1297" spans="1:18">
      <c r="A1297" s="77"/>
      <c r="B1297" s="77"/>
      <c r="C1297" s="81"/>
      <c r="R1297" s="77"/>
    </row>
    <row r="1298" spans="1:18">
      <c r="A1298" s="77"/>
      <c r="B1298" s="77"/>
      <c r="C1298" s="81"/>
      <c r="R1298" s="77"/>
    </row>
    <row r="1299" spans="1:18">
      <c r="A1299" s="77"/>
      <c r="B1299" s="77"/>
      <c r="C1299" s="81"/>
      <c r="R1299" s="77"/>
    </row>
    <row r="1300" spans="1:18">
      <c r="A1300" s="77"/>
      <c r="B1300" s="77"/>
      <c r="C1300" s="81"/>
      <c r="R1300" s="77"/>
    </row>
    <row r="1301" spans="1:18">
      <c r="A1301" s="77"/>
      <c r="B1301" s="77"/>
      <c r="C1301" s="81"/>
      <c r="R1301" s="77"/>
    </row>
    <row r="1302" spans="1:18">
      <c r="A1302" s="77"/>
      <c r="B1302" s="77"/>
      <c r="C1302" s="81"/>
      <c r="R1302" s="77"/>
    </row>
    <row r="1303" spans="1:18">
      <c r="A1303" s="77"/>
      <c r="B1303" s="77"/>
      <c r="C1303" s="81"/>
      <c r="R1303" s="77"/>
    </row>
    <row r="1304" spans="1:18">
      <c r="A1304" s="77"/>
      <c r="B1304" s="77"/>
      <c r="C1304" s="81"/>
      <c r="R1304" s="77"/>
    </row>
    <row r="1305" spans="1:18">
      <c r="A1305" s="77"/>
      <c r="B1305" s="77"/>
      <c r="C1305" s="81"/>
      <c r="R1305" s="77"/>
    </row>
    <row r="1306" spans="1:18">
      <c r="A1306" s="77"/>
      <c r="B1306" s="77"/>
      <c r="C1306" s="81"/>
      <c r="R1306" s="77"/>
    </row>
    <row r="1307" spans="1:18">
      <c r="A1307" s="77"/>
      <c r="B1307" s="77"/>
      <c r="C1307" s="81"/>
      <c r="R1307" s="77"/>
    </row>
    <row r="1308" spans="1:18">
      <c r="A1308" s="77"/>
      <c r="B1308" s="77"/>
      <c r="C1308" s="81"/>
      <c r="R1308" s="77"/>
    </row>
    <row r="1309" spans="1:18">
      <c r="A1309" s="77"/>
      <c r="B1309" s="77"/>
      <c r="C1309" s="81"/>
      <c r="R1309" s="77"/>
    </row>
    <row r="1310" spans="1:18">
      <c r="A1310" s="77"/>
      <c r="B1310" s="77"/>
      <c r="C1310" s="81"/>
      <c r="R1310" s="77"/>
    </row>
    <row r="1311" spans="1:18">
      <c r="A1311" s="77"/>
      <c r="B1311" s="77"/>
      <c r="C1311" s="81"/>
      <c r="R1311" s="77"/>
    </row>
    <row r="1312" spans="1:18">
      <c r="A1312" s="77"/>
      <c r="B1312" s="77"/>
      <c r="C1312" s="81"/>
      <c r="R1312" s="77"/>
    </row>
    <row r="1313" spans="1:18">
      <c r="A1313" s="77"/>
      <c r="B1313" s="77"/>
      <c r="C1313" s="81"/>
      <c r="R1313" s="77"/>
    </row>
    <row r="1314" spans="1:18">
      <c r="A1314" s="77"/>
      <c r="B1314" s="77"/>
      <c r="C1314" s="81"/>
      <c r="R1314" s="77"/>
    </row>
    <row r="1315" spans="1:18">
      <c r="A1315" s="77"/>
      <c r="B1315" s="77"/>
      <c r="C1315" s="81"/>
      <c r="R1315" s="77"/>
    </row>
    <row r="1316" spans="1:18">
      <c r="A1316" s="77"/>
      <c r="B1316" s="77"/>
      <c r="C1316" s="81"/>
      <c r="R1316" s="77"/>
    </row>
    <row r="1317" spans="1:18">
      <c r="A1317" s="77"/>
      <c r="B1317" s="77"/>
      <c r="C1317" s="81"/>
      <c r="R1317" s="77"/>
    </row>
    <row r="1318" spans="1:18">
      <c r="A1318" s="77"/>
      <c r="B1318" s="77"/>
      <c r="C1318" s="81"/>
      <c r="R1318" s="77"/>
    </row>
    <row r="1319" spans="1:18">
      <c r="A1319" s="77"/>
      <c r="B1319" s="77"/>
      <c r="C1319" s="81"/>
      <c r="R1319" s="77"/>
    </row>
    <row r="1320" spans="1:18">
      <c r="A1320" s="77"/>
      <c r="B1320" s="77"/>
      <c r="C1320" s="81"/>
      <c r="R1320" s="77"/>
    </row>
    <row r="1321" spans="1:18">
      <c r="A1321" s="77"/>
      <c r="B1321" s="77"/>
      <c r="C1321" s="81"/>
      <c r="R1321" s="77"/>
    </row>
    <row r="1322" spans="1:18">
      <c r="A1322" s="77"/>
      <c r="B1322" s="77"/>
      <c r="C1322" s="81"/>
      <c r="R1322" s="77"/>
    </row>
    <row r="1323" spans="1:18">
      <c r="A1323" s="77"/>
      <c r="B1323" s="77"/>
      <c r="C1323" s="81"/>
      <c r="R1323" s="77"/>
    </row>
    <row r="1324" spans="1:18">
      <c r="A1324" s="77"/>
      <c r="B1324" s="77"/>
      <c r="C1324" s="81"/>
      <c r="R1324" s="77"/>
    </row>
    <row r="1325" spans="1:18">
      <c r="A1325" s="77"/>
      <c r="B1325" s="77"/>
      <c r="C1325" s="81"/>
      <c r="R1325" s="77"/>
    </row>
    <row r="1326" spans="1:18">
      <c r="A1326" s="77"/>
      <c r="B1326" s="77"/>
      <c r="C1326" s="81"/>
      <c r="R1326" s="77"/>
    </row>
    <row r="1327" spans="1:18">
      <c r="A1327" s="77"/>
      <c r="B1327" s="77"/>
      <c r="C1327" s="81"/>
      <c r="R1327" s="77"/>
    </row>
    <row r="1328" spans="1:18">
      <c r="A1328" s="77"/>
      <c r="B1328" s="77"/>
      <c r="C1328" s="81"/>
      <c r="R1328" s="77"/>
    </row>
    <row r="1329" spans="1:18">
      <c r="A1329" s="77"/>
      <c r="B1329" s="77"/>
      <c r="C1329" s="81"/>
      <c r="R1329" s="77"/>
    </row>
    <row r="1330" spans="1:18">
      <c r="A1330" s="77"/>
      <c r="B1330" s="77"/>
      <c r="C1330" s="81"/>
      <c r="R1330" s="77"/>
    </row>
    <row r="1331" spans="1:18">
      <c r="A1331" s="77"/>
      <c r="B1331" s="77"/>
      <c r="C1331" s="81"/>
      <c r="R1331" s="77"/>
    </row>
    <row r="1332" spans="1:18">
      <c r="A1332" s="77"/>
      <c r="B1332" s="77"/>
      <c r="C1332" s="81"/>
      <c r="R1332" s="77"/>
    </row>
    <row r="1333" spans="1:18">
      <c r="A1333" s="77"/>
      <c r="B1333" s="77"/>
      <c r="C1333" s="81"/>
      <c r="R1333" s="77"/>
    </row>
    <row r="1334" spans="1:18">
      <c r="A1334" s="77"/>
      <c r="B1334" s="77"/>
      <c r="C1334" s="81"/>
      <c r="R1334" s="77"/>
    </row>
    <row r="1335" spans="1:18">
      <c r="A1335" s="77"/>
      <c r="B1335" s="77"/>
      <c r="C1335" s="81"/>
      <c r="R1335" s="77"/>
    </row>
    <row r="1336" spans="1:18">
      <c r="A1336" s="77"/>
      <c r="B1336" s="77"/>
      <c r="C1336" s="81"/>
      <c r="R1336" s="77"/>
    </row>
    <row r="1337" spans="1:18">
      <c r="A1337" s="77"/>
      <c r="B1337" s="77"/>
      <c r="C1337" s="81"/>
      <c r="R1337" s="77"/>
    </row>
    <row r="1338" spans="1:18">
      <c r="A1338" s="77"/>
      <c r="B1338" s="77"/>
      <c r="C1338" s="81"/>
      <c r="R1338" s="77"/>
    </row>
    <row r="1339" spans="1:18">
      <c r="A1339" s="77"/>
      <c r="B1339" s="77"/>
      <c r="C1339" s="81"/>
      <c r="R1339" s="77"/>
    </row>
    <row r="1340" spans="1:18">
      <c r="A1340" s="77"/>
      <c r="B1340" s="77"/>
      <c r="C1340" s="81"/>
      <c r="R1340" s="77"/>
    </row>
    <row r="1341" spans="1:18">
      <c r="A1341" s="77"/>
      <c r="B1341" s="77"/>
      <c r="C1341" s="81"/>
      <c r="R1341" s="77"/>
    </row>
    <row r="1342" spans="1:18">
      <c r="A1342" s="77"/>
      <c r="B1342" s="77"/>
      <c r="C1342" s="81"/>
      <c r="R1342" s="77"/>
    </row>
    <row r="1343" spans="1:18">
      <c r="A1343" s="77"/>
      <c r="B1343" s="77"/>
      <c r="C1343" s="81"/>
      <c r="R1343" s="77"/>
    </row>
    <row r="1344" spans="1:18">
      <c r="A1344" s="77"/>
      <c r="B1344" s="77"/>
      <c r="C1344" s="81"/>
      <c r="R1344" s="77"/>
    </row>
    <row r="1345" spans="1:18">
      <c r="A1345" s="77"/>
      <c r="B1345" s="77"/>
      <c r="C1345" s="81"/>
      <c r="R1345" s="77"/>
    </row>
    <row r="1346" spans="1:18">
      <c r="A1346" s="77"/>
      <c r="B1346" s="77"/>
      <c r="C1346" s="81"/>
      <c r="R1346" s="77"/>
    </row>
    <row r="1347" spans="1:18">
      <c r="A1347" s="77"/>
      <c r="B1347" s="77"/>
      <c r="C1347" s="81"/>
      <c r="R1347" s="77"/>
    </row>
    <row r="1348" spans="1:18">
      <c r="A1348" s="77"/>
      <c r="B1348" s="77"/>
      <c r="C1348" s="81"/>
      <c r="R1348" s="77"/>
    </row>
    <row r="1349" spans="1:18">
      <c r="A1349" s="77"/>
      <c r="B1349" s="77"/>
      <c r="C1349" s="81"/>
      <c r="R1349" s="77"/>
    </row>
    <row r="1350" spans="1:18">
      <c r="A1350" s="77"/>
      <c r="B1350" s="77"/>
      <c r="C1350" s="81"/>
      <c r="R1350" s="77"/>
    </row>
    <row r="1351" spans="1:18">
      <c r="A1351" s="77"/>
      <c r="B1351" s="77"/>
      <c r="C1351" s="81"/>
      <c r="R1351" s="77"/>
    </row>
    <row r="1352" spans="1:18">
      <c r="A1352" s="77"/>
      <c r="B1352" s="77"/>
      <c r="C1352" s="81"/>
      <c r="R1352" s="77"/>
    </row>
    <row r="1353" spans="1:18">
      <c r="A1353" s="77"/>
      <c r="B1353" s="77"/>
      <c r="C1353" s="81"/>
      <c r="R1353" s="77"/>
    </row>
    <row r="1354" spans="1:18">
      <c r="A1354" s="77"/>
      <c r="B1354" s="77"/>
      <c r="C1354" s="81"/>
      <c r="R1354" s="77"/>
    </row>
    <row r="1355" spans="1:18">
      <c r="A1355" s="77"/>
      <c r="B1355" s="77"/>
      <c r="C1355" s="81"/>
      <c r="R1355" s="77"/>
    </row>
    <row r="1356" spans="1:18">
      <c r="A1356" s="77"/>
      <c r="B1356" s="77"/>
      <c r="C1356" s="81"/>
      <c r="R1356" s="77"/>
    </row>
    <row r="1357" spans="1:18">
      <c r="A1357" s="77"/>
      <c r="B1357" s="77"/>
      <c r="C1357" s="81"/>
      <c r="R1357" s="77"/>
    </row>
    <row r="1358" spans="1:18">
      <c r="A1358" s="77"/>
      <c r="B1358" s="77"/>
      <c r="C1358" s="81"/>
      <c r="R1358" s="77"/>
    </row>
    <row r="1359" spans="1:18">
      <c r="A1359" s="77"/>
      <c r="B1359" s="77"/>
      <c r="C1359" s="81"/>
      <c r="R1359" s="77"/>
    </row>
    <row r="1360" spans="1:18">
      <c r="A1360" s="77"/>
      <c r="B1360" s="77"/>
      <c r="C1360" s="81"/>
      <c r="R1360" s="77"/>
    </row>
    <row r="1361" spans="1:18">
      <c r="A1361" s="77"/>
      <c r="B1361" s="77"/>
      <c r="C1361" s="81"/>
      <c r="R1361" s="77"/>
    </row>
    <row r="1362" spans="1:18">
      <c r="A1362" s="77"/>
      <c r="B1362" s="77"/>
      <c r="C1362" s="81"/>
      <c r="R1362" s="77"/>
    </row>
    <row r="1363" spans="1:18">
      <c r="A1363" s="77"/>
      <c r="B1363" s="77"/>
      <c r="C1363" s="81"/>
      <c r="R1363" s="77"/>
    </row>
    <row r="1364" spans="1:18">
      <c r="A1364" s="77"/>
      <c r="B1364" s="77"/>
      <c r="C1364" s="81"/>
      <c r="R1364" s="77"/>
    </row>
    <row r="1365" spans="1:18">
      <c r="A1365" s="77"/>
      <c r="B1365" s="77"/>
      <c r="C1365" s="81"/>
      <c r="R1365" s="77"/>
    </row>
    <row r="1366" spans="1:18">
      <c r="A1366" s="77"/>
      <c r="B1366" s="77"/>
      <c r="C1366" s="81"/>
      <c r="R1366" s="77"/>
    </row>
    <row r="1367" spans="1:18">
      <c r="A1367" s="77"/>
      <c r="B1367" s="77"/>
      <c r="C1367" s="81"/>
      <c r="R1367" s="77"/>
    </row>
    <row r="1368" spans="1:18">
      <c r="A1368" s="77"/>
      <c r="B1368" s="77"/>
      <c r="C1368" s="81"/>
      <c r="R1368" s="77"/>
    </row>
    <row r="1369" spans="1:18">
      <c r="A1369" s="77"/>
      <c r="B1369" s="77"/>
      <c r="C1369" s="81"/>
      <c r="R1369" s="77"/>
    </row>
    <row r="1370" spans="1:18">
      <c r="A1370" s="77"/>
      <c r="B1370" s="77"/>
      <c r="C1370" s="81"/>
      <c r="R1370" s="77"/>
    </row>
    <row r="1371" spans="1:18">
      <c r="A1371" s="77"/>
      <c r="B1371" s="77"/>
      <c r="C1371" s="81"/>
      <c r="R1371" s="77"/>
    </row>
    <row r="1372" spans="1:18">
      <c r="A1372" s="77"/>
      <c r="B1372" s="77"/>
      <c r="C1372" s="81"/>
      <c r="R1372" s="77"/>
    </row>
    <row r="1373" spans="1:18">
      <c r="A1373" s="77"/>
      <c r="B1373" s="77"/>
      <c r="C1373" s="81"/>
      <c r="R1373" s="77"/>
    </row>
    <row r="1374" spans="1:18">
      <c r="A1374" s="77"/>
      <c r="B1374" s="77"/>
      <c r="C1374" s="81"/>
      <c r="R1374" s="77"/>
    </row>
    <row r="1375" spans="1:18">
      <c r="A1375" s="77"/>
      <c r="B1375" s="77"/>
      <c r="C1375" s="81"/>
      <c r="R1375" s="77"/>
    </row>
    <row r="1376" spans="1:18">
      <c r="A1376" s="77"/>
      <c r="B1376" s="77"/>
      <c r="C1376" s="81"/>
      <c r="R1376" s="77"/>
    </row>
    <row r="1377" spans="1:18">
      <c r="A1377" s="77"/>
      <c r="B1377" s="77"/>
      <c r="C1377" s="81"/>
      <c r="R1377" s="77"/>
    </row>
    <row r="1378" spans="1:18">
      <c r="A1378" s="77"/>
      <c r="B1378" s="77"/>
      <c r="C1378" s="81"/>
      <c r="R1378" s="77"/>
    </row>
    <row r="1379" spans="1:18">
      <c r="A1379" s="77"/>
      <c r="B1379" s="77"/>
      <c r="C1379" s="81"/>
      <c r="R1379" s="77"/>
    </row>
    <row r="1380" spans="1:18">
      <c r="A1380" s="77"/>
      <c r="B1380" s="77"/>
      <c r="C1380" s="81"/>
      <c r="R1380" s="77"/>
    </row>
    <row r="1381" spans="1:18">
      <c r="A1381" s="77"/>
      <c r="B1381" s="77"/>
      <c r="C1381" s="81"/>
      <c r="R1381" s="77"/>
    </row>
    <row r="1382" spans="1:18">
      <c r="A1382" s="77"/>
      <c r="B1382" s="77"/>
      <c r="C1382" s="81"/>
      <c r="R1382" s="77"/>
    </row>
    <row r="1383" spans="1:18">
      <c r="A1383" s="77"/>
      <c r="B1383" s="77"/>
      <c r="C1383" s="81"/>
      <c r="R1383" s="77"/>
    </row>
    <row r="1384" spans="1:18">
      <c r="A1384" s="77"/>
      <c r="B1384" s="77"/>
      <c r="C1384" s="81"/>
      <c r="R1384" s="77"/>
    </row>
    <row r="1385" spans="1:18">
      <c r="A1385" s="77"/>
      <c r="B1385" s="77"/>
      <c r="C1385" s="81"/>
      <c r="R1385" s="77"/>
    </row>
    <row r="1386" spans="1:18">
      <c r="A1386" s="77"/>
      <c r="B1386" s="77"/>
      <c r="C1386" s="81"/>
      <c r="R1386" s="77"/>
    </row>
    <row r="1387" spans="1:18">
      <c r="A1387" s="77"/>
      <c r="B1387" s="77"/>
      <c r="C1387" s="81"/>
      <c r="R1387" s="77"/>
    </row>
    <row r="1388" spans="1:18">
      <c r="A1388" s="77"/>
      <c r="B1388" s="77"/>
      <c r="C1388" s="81"/>
      <c r="R1388" s="77"/>
    </row>
    <row r="1389" spans="1:18">
      <c r="A1389" s="77"/>
      <c r="B1389" s="77"/>
      <c r="C1389" s="81"/>
      <c r="R1389" s="77"/>
    </row>
    <row r="1390" spans="1:18">
      <c r="A1390" s="77"/>
      <c r="B1390" s="77"/>
      <c r="C1390" s="81"/>
      <c r="R1390" s="77"/>
    </row>
    <row r="1391" spans="1:18">
      <c r="A1391" s="77"/>
      <c r="B1391" s="77"/>
      <c r="C1391" s="81"/>
      <c r="R1391" s="77"/>
    </row>
    <row r="1392" spans="1:18">
      <c r="A1392" s="77"/>
      <c r="B1392" s="77"/>
      <c r="C1392" s="81"/>
      <c r="R1392" s="77"/>
    </row>
    <row r="1393" spans="1:18">
      <c r="A1393" s="77"/>
      <c r="B1393" s="77"/>
      <c r="C1393" s="81"/>
      <c r="R1393" s="77"/>
    </row>
    <row r="1394" spans="1:18">
      <c r="A1394" s="77"/>
      <c r="B1394" s="77"/>
      <c r="C1394" s="81"/>
      <c r="R1394" s="77"/>
    </row>
    <row r="1395" spans="1:18">
      <c r="A1395" s="77"/>
      <c r="B1395" s="77"/>
      <c r="C1395" s="81"/>
      <c r="R1395" s="77"/>
    </row>
    <row r="1396" spans="1:18">
      <c r="A1396" s="77"/>
      <c r="B1396" s="77"/>
      <c r="C1396" s="81"/>
      <c r="R1396" s="77"/>
    </row>
    <row r="1397" spans="1:18">
      <c r="A1397" s="77"/>
      <c r="B1397" s="77"/>
      <c r="C1397" s="81"/>
      <c r="R1397" s="77"/>
    </row>
    <row r="1398" spans="1:18">
      <c r="A1398" s="77"/>
      <c r="B1398" s="77"/>
      <c r="C1398" s="81"/>
      <c r="R1398" s="77"/>
    </row>
    <row r="1399" spans="1:18">
      <c r="A1399" s="77"/>
      <c r="B1399" s="77"/>
      <c r="C1399" s="81"/>
      <c r="R1399" s="77"/>
    </row>
    <row r="1400" spans="1:18">
      <c r="A1400" s="77"/>
      <c r="B1400" s="77"/>
      <c r="C1400" s="81"/>
      <c r="R1400" s="77"/>
    </row>
    <row r="1401" spans="1:18">
      <c r="A1401" s="77"/>
      <c r="B1401" s="77"/>
      <c r="C1401" s="81"/>
      <c r="R1401" s="77"/>
    </row>
    <row r="1402" spans="1:18">
      <c r="A1402" s="77"/>
      <c r="B1402" s="77"/>
      <c r="C1402" s="81"/>
      <c r="R1402" s="77"/>
    </row>
    <row r="1403" spans="1:18">
      <c r="A1403" s="77"/>
      <c r="B1403" s="77"/>
      <c r="C1403" s="81"/>
      <c r="R1403" s="77"/>
    </row>
    <row r="1404" spans="1:18">
      <c r="A1404" s="77"/>
      <c r="B1404" s="77"/>
      <c r="C1404" s="81"/>
      <c r="R1404" s="77"/>
    </row>
    <row r="1405" spans="1:18">
      <c r="A1405" s="77"/>
      <c r="B1405" s="77"/>
      <c r="C1405" s="81"/>
      <c r="R1405" s="77"/>
    </row>
    <row r="1406" spans="1:18">
      <c r="A1406" s="77"/>
      <c r="B1406" s="77"/>
      <c r="C1406" s="81"/>
      <c r="R1406" s="77"/>
    </row>
    <row r="1407" spans="1:18">
      <c r="A1407" s="77"/>
      <c r="B1407" s="77"/>
      <c r="C1407" s="81"/>
      <c r="R1407" s="77"/>
    </row>
    <row r="1408" spans="1:18">
      <c r="A1408" s="77"/>
      <c r="B1408" s="77"/>
      <c r="C1408" s="81"/>
      <c r="R1408" s="77"/>
    </row>
    <row r="1409" spans="1:18">
      <c r="A1409" s="77"/>
      <c r="B1409" s="77"/>
      <c r="C1409" s="81"/>
      <c r="R1409" s="77"/>
    </row>
    <row r="1410" spans="1:18">
      <c r="A1410" s="77"/>
      <c r="B1410" s="77"/>
      <c r="C1410" s="81"/>
      <c r="R1410" s="77"/>
    </row>
    <row r="1411" spans="1:18">
      <c r="A1411" s="77"/>
      <c r="B1411" s="77"/>
      <c r="C1411" s="81"/>
      <c r="R1411" s="77"/>
    </row>
    <row r="1412" spans="1:18">
      <c r="A1412" s="77"/>
      <c r="B1412" s="77"/>
      <c r="C1412" s="81"/>
      <c r="R1412" s="77"/>
    </row>
    <row r="1413" spans="1:18">
      <c r="A1413" s="77"/>
      <c r="B1413" s="77"/>
      <c r="C1413" s="81"/>
      <c r="R1413" s="77"/>
    </row>
    <row r="1414" spans="1:18">
      <c r="A1414" s="77"/>
      <c r="B1414" s="77"/>
      <c r="C1414" s="81"/>
      <c r="R1414" s="77"/>
    </row>
    <row r="1415" spans="1:18">
      <c r="A1415" s="77"/>
      <c r="B1415" s="77"/>
      <c r="C1415" s="81"/>
      <c r="R1415" s="77"/>
    </row>
    <row r="1416" spans="1:18">
      <c r="A1416" s="77"/>
      <c r="B1416" s="77"/>
      <c r="C1416" s="81"/>
      <c r="R1416" s="77"/>
    </row>
    <row r="1417" spans="1:18">
      <c r="A1417" s="77"/>
      <c r="B1417" s="77"/>
      <c r="C1417" s="81"/>
      <c r="R1417" s="77"/>
    </row>
    <row r="1418" spans="1:18">
      <c r="A1418" s="77"/>
      <c r="B1418" s="77"/>
      <c r="C1418" s="81"/>
      <c r="R1418" s="77"/>
    </row>
    <row r="1419" spans="1:18">
      <c r="A1419" s="77"/>
      <c r="B1419" s="77"/>
      <c r="C1419" s="81"/>
      <c r="R1419" s="77"/>
    </row>
    <row r="1420" spans="1:18">
      <c r="A1420" s="77"/>
      <c r="B1420" s="77"/>
      <c r="C1420" s="81"/>
      <c r="R1420" s="77"/>
    </row>
    <row r="1421" spans="1:18">
      <c r="A1421" s="77"/>
      <c r="B1421" s="77"/>
      <c r="C1421" s="81"/>
      <c r="R1421" s="77"/>
    </row>
    <row r="1422" spans="1:18">
      <c r="A1422" s="77"/>
      <c r="B1422" s="77"/>
      <c r="C1422" s="81"/>
      <c r="R1422" s="77"/>
    </row>
    <row r="1423" spans="1:18">
      <c r="A1423" s="77"/>
      <c r="B1423" s="77"/>
      <c r="C1423" s="81"/>
      <c r="R1423" s="77"/>
    </row>
    <row r="1424" spans="1:18">
      <c r="A1424" s="77"/>
      <c r="B1424" s="77"/>
      <c r="C1424" s="81"/>
      <c r="R1424" s="77"/>
    </row>
    <row r="1425" spans="1:18">
      <c r="A1425" s="77"/>
      <c r="B1425" s="77"/>
      <c r="C1425" s="81"/>
      <c r="R1425" s="77"/>
    </row>
    <row r="1426" spans="1:18">
      <c r="A1426" s="77"/>
      <c r="B1426" s="77"/>
      <c r="C1426" s="81"/>
      <c r="R1426" s="77"/>
    </row>
    <row r="1427" spans="1:18">
      <c r="A1427" s="77"/>
      <c r="B1427" s="77"/>
      <c r="C1427" s="81"/>
      <c r="R1427" s="77"/>
    </row>
    <row r="1428" spans="1:18">
      <c r="A1428" s="77"/>
      <c r="B1428" s="77"/>
      <c r="C1428" s="81"/>
      <c r="R1428" s="77"/>
    </row>
    <row r="1429" spans="1:18">
      <c r="A1429" s="77"/>
      <c r="B1429" s="77"/>
      <c r="C1429" s="81"/>
      <c r="R1429" s="77"/>
    </row>
    <row r="1430" spans="1:18">
      <c r="A1430" s="77"/>
      <c r="B1430" s="77"/>
      <c r="C1430" s="81"/>
      <c r="R1430" s="77"/>
    </row>
    <row r="1431" spans="1:18">
      <c r="A1431" s="77"/>
      <c r="B1431" s="77"/>
      <c r="C1431" s="81"/>
      <c r="R1431" s="77"/>
    </row>
    <row r="1432" spans="1:18">
      <c r="A1432" s="77"/>
      <c r="B1432" s="77"/>
      <c r="C1432" s="81"/>
      <c r="R1432" s="77"/>
    </row>
    <row r="1433" spans="1:18">
      <c r="A1433" s="77"/>
      <c r="B1433" s="77"/>
      <c r="C1433" s="81"/>
      <c r="R1433" s="77"/>
    </row>
    <row r="1434" spans="1:18">
      <c r="A1434" s="77"/>
      <c r="B1434" s="77"/>
      <c r="C1434" s="81"/>
      <c r="R1434" s="77"/>
    </row>
    <row r="1435" spans="1:18">
      <c r="A1435" s="77"/>
      <c r="B1435" s="77"/>
      <c r="C1435" s="81"/>
      <c r="R1435" s="77"/>
    </row>
    <row r="1436" spans="1:18">
      <c r="A1436" s="77"/>
      <c r="B1436" s="77"/>
      <c r="C1436" s="81"/>
      <c r="R1436" s="77"/>
    </row>
    <row r="1437" spans="1:18">
      <c r="A1437" s="77"/>
      <c r="B1437" s="77"/>
      <c r="C1437" s="81"/>
      <c r="R1437" s="77"/>
    </row>
    <row r="1438" spans="1:18">
      <c r="A1438" s="77"/>
      <c r="B1438" s="77"/>
      <c r="C1438" s="81"/>
      <c r="R1438" s="77"/>
    </row>
    <row r="1439" spans="1:18">
      <c r="A1439" s="77"/>
      <c r="B1439" s="77"/>
      <c r="C1439" s="81"/>
      <c r="R1439" s="77"/>
    </row>
    <row r="1440" spans="1:18">
      <c r="A1440" s="77"/>
      <c r="B1440" s="77"/>
      <c r="C1440" s="81"/>
      <c r="R1440" s="77"/>
    </row>
    <row r="1441" spans="1:18">
      <c r="A1441" s="77"/>
      <c r="B1441" s="77"/>
      <c r="C1441" s="81"/>
      <c r="R1441" s="77"/>
    </row>
    <row r="1442" spans="1:18">
      <c r="A1442" s="77"/>
      <c r="B1442" s="77"/>
      <c r="C1442" s="81"/>
      <c r="R1442" s="77"/>
    </row>
    <row r="1443" spans="1:18">
      <c r="A1443" s="77"/>
      <c r="B1443" s="77"/>
      <c r="C1443" s="81"/>
      <c r="R1443" s="77"/>
    </row>
    <row r="1444" spans="1:18">
      <c r="A1444" s="77"/>
      <c r="B1444" s="77"/>
      <c r="C1444" s="81"/>
      <c r="R1444" s="77"/>
    </row>
    <row r="1445" spans="1:18">
      <c r="A1445" s="77"/>
      <c r="B1445" s="77"/>
      <c r="C1445" s="81"/>
      <c r="R1445" s="77"/>
    </row>
    <row r="1446" spans="1:18">
      <c r="A1446" s="77"/>
      <c r="B1446" s="77"/>
      <c r="C1446" s="81"/>
      <c r="R1446" s="77"/>
    </row>
    <row r="1447" spans="1:18">
      <c r="A1447" s="77"/>
      <c r="B1447" s="77"/>
      <c r="C1447" s="81"/>
      <c r="R1447" s="77"/>
    </row>
    <row r="1448" spans="1:18">
      <c r="A1448" s="77"/>
      <c r="B1448" s="77"/>
      <c r="C1448" s="81"/>
      <c r="R1448" s="77"/>
    </row>
    <row r="1449" spans="1:18">
      <c r="A1449" s="77"/>
      <c r="B1449" s="77"/>
      <c r="C1449" s="81"/>
      <c r="R1449" s="77"/>
    </row>
    <row r="1450" spans="1:18">
      <c r="A1450" s="77"/>
      <c r="B1450" s="77"/>
      <c r="C1450" s="81"/>
      <c r="R1450" s="77"/>
    </row>
    <row r="1451" spans="1:18">
      <c r="A1451" s="77"/>
      <c r="B1451" s="77"/>
      <c r="C1451" s="81"/>
      <c r="R1451" s="77"/>
    </row>
    <row r="1452" spans="1:18">
      <c r="A1452" s="77"/>
      <c r="B1452" s="77"/>
      <c r="C1452" s="81"/>
      <c r="R1452" s="77"/>
    </row>
    <row r="1453" spans="1:18">
      <c r="A1453" s="77"/>
      <c r="B1453" s="77"/>
      <c r="C1453" s="81"/>
      <c r="R1453" s="77"/>
    </row>
    <row r="1454" spans="1:18">
      <c r="A1454" s="77"/>
      <c r="B1454" s="77"/>
      <c r="C1454" s="81"/>
      <c r="R1454" s="77"/>
    </row>
    <row r="1455" spans="1:18">
      <c r="A1455" s="77"/>
      <c r="B1455" s="77"/>
      <c r="C1455" s="81"/>
      <c r="R1455" s="77"/>
    </row>
    <row r="1456" spans="1:18">
      <c r="A1456" s="77"/>
      <c r="B1456" s="77"/>
      <c r="C1456" s="81"/>
      <c r="R1456" s="77"/>
    </row>
    <row r="1457" spans="1:18">
      <c r="A1457" s="77"/>
      <c r="B1457" s="77"/>
      <c r="C1457" s="81"/>
      <c r="R1457" s="77"/>
    </row>
    <row r="1458" spans="1:18">
      <c r="A1458" s="77"/>
      <c r="B1458" s="77"/>
      <c r="C1458" s="81"/>
      <c r="R1458" s="77"/>
    </row>
    <row r="1459" spans="1:18">
      <c r="A1459" s="77"/>
      <c r="B1459" s="77"/>
      <c r="C1459" s="81"/>
      <c r="R1459" s="77"/>
    </row>
    <row r="1460" spans="1:18">
      <c r="A1460" s="77"/>
      <c r="B1460" s="77"/>
      <c r="C1460" s="81"/>
      <c r="R1460" s="77"/>
    </row>
    <row r="1461" spans="1:18">
      <c r="A1461" s="77"/>
      <c r="B1461" s="77"/>
      <c r="C1461" s="81"/>
      <c r="R1461" s="77"/>
    </row>
    <row r="1462" spans="1:18">
      <c r="A1462" s="77"/>
      <c r="B1462" s="77"/>
      <c r="C1462" s="81"/>
      <c r="R1462" s="77"/>
    </row>
    <row r="1463" spans="1:18">
      <c r="A1463" s="77"/>
      <c r="B1463" s="77"/>
      <c r="C1463" s="81"/>
      <c r="R1463" s="77"/>
    </row>
    <row r="1464" spans="1:18">
      <c r="A1464" s="77"/>
      <c r="B1464" s="77"/>
      <c r="C1464" s="81"/>
      <c r="R1464" s="77"/>
    </row>
    <row r="1465" spans="1:18">
      <c r="A1465" s="77"/>
      <c r="B1465" s="77"/>
      <c r="C1465" s="81"/>
      <c r="R1465" s="77"/>
    </row>
    <row r="1466" spans="1:18">
      <c r="A1466" s="77"/>
      <c r="B1466" s="77"/>
      <c r="C1466" s="81"/>
      <c r="R1466" s="77"/>
    </row>
    <row r="1467" spans="1:18">
      <c r="A1467" s="77"/>
      <c r="B1467" s="77"/>
      <c r="C1467" s="81"/>
      <c r="R1467" s="77"/>
    </row>
    <row r="1468" spans="1:18">
      <c r="A1468" s="77"/>
      <c r="B1468" s="77"/>
      <c r="C1468" s="81"/>
      <c r="R1468" s="77"/>
    </row>
    <row r="1469" spans="1:18">
      <c r="A1469" s="77"/>
      <c r="B1469" s="77"/>
      <c r="C1469" s="81"/>
      <c r="R1469" s="77"/>
    </row>
    <row r="1470" spans="1:18">
      <c r="A1470" s="77"/>
      <c r="B1470" s="77"/>
      <c r="C1470" s="81"/>
      <c r="R1470" s="77"/>
    </row>
    <row r="1471" spans="1:18">
      <c r="A1471" s="77"/>
      <c r="B1471" s="77"/>
      <c r="C1471" s="81"/>
      <c r="R1471" s="77"/>
    </row>
    <row r="1472" spans="1:18">
      <c r="A1472" s="77"/>
      <c r="B1472" s="77"/>
      <c r="C1472" s="81"/>
      <c r="R1472" s="77"/>
    </row>
    <row r="1473" spans="1:18">
      <c r="A1473" s="77"/>
      <c r="B1473" s="77"/>
      <c r="C1473" s="81"/>
      <c r="R1473" s="77"/>
    </row>
    <row r="1474" spans="1:18">
      <c r="A1474" s="77"/>
      <c r="B1474" s="77"/>
      <c r="C1474" s="81"/>
      <c r="R1474" s="77"/>
    </row>
    <row r="1475" spans="1:18">
      <c r="A1475" s="77"/>
      <c r="B1475" s="77"/>
      <c r="C1475" s="81"/>
      <c r="R1475" s="77"/>
    </row>
    <row r="1476" spans="1:18">
      <c r="A1476" s="77"/>
      <c r="B1476" s="77"/>
      <c r="C1476" s="81"/>
      <c r="R1476" s="77"/>
    </row>
    <row r="1477" spans="1:18">
      <c r="A1477" s="77"/>
      <c r="B1477" s="77"/>
      <c r="C1477" s="81"/>
      <c r="R1477" s="77"/>
    </row>
    <row r="1478" spans="1:18">
      <c r="A1478" s="77"/>
      <c r="B1478" s="77"/>
      <c r="C1478" s="81"/>
      <c r="R1478" s="77"/>
    </row>
    <row r="1479" spans="1:18">
      <c r="A1479" s="77"/>
      <c r="B1479" s="77"/>
      <c r="C1479" s="81"/>
      <c r="R1479" s="77"/>
    </row>
    <row r="1480" spans="1:18">
      <c r="A1480" s="77"/>
      <c r="B1480" s="77"/>
      <c r="C1480" s="81"/>
      <c r="R1480" s="77"/>
    </row>
    <row r="1481" spans="1:18">
      <c r="A1481" s="77"/>
      <c r="B1481" s="77"/>
      <c r="C1481" s="81"/>
      <c r="R1481" s="77"/>
    </row>
    <row r="1482" spans="1:18">
      <c r="A1482" s="77"/>
      <c r="B1482" s="77"/>
      <c r="C1482" s="81"/>
      <c r="R1482" s="77"/>
    </row>
    <row r="1483" spans="1:18">
      <c r="A1483" s="77"/>
      <c r="B1483" s="77"/>
      <c r="C1483" s="81"/>
      <c r="R1483" s="77"/>
    </row>
    <row r="1484" spans="1:18">
      <c r="A1484" s="77"/>
      <c r="B1484" s="77"/>
      <c r="C1484" s="81"/>
      <c r="R1484" s="77"/>
    </row>
    <row r="1485" spans="1:18">
      <c r="A1485" s="77"/>
      <c r="B1485" s="77"/>
      <c r="C1485" s="81"/>
      <c r="R1485" s="77"/>
    </row>
    <row r="1486" spans="1:18">
      <c r="A1486" s="77"/>
      <c r="B1486" s="77"/>
      <c r="C1486" s="81"/>
      <c r="R1486" s="77"/>
    </row>
    <row r="1487" spans="1:18">
      <c r="A1487" s="77"/>
      <c r="B1487" s="77"/>
      <c r="C1487" s="81"/>
      <c r="R1487" s="77"/>
    </row>
    <row r="1488" spans="1:18">
      <c r="A1488" s="77"/>
      <c r="B1488" s="77"/>
      <c r="C1488" s="81"/>
      <c r="R1488" s="77"/>
    </row>
    <row r="1489" spans="1:18">
      <c r="A1489" s="77"/>
      <c r="B1489" s="77"/>
      <c r="C1489" s="81"/>
      <c r="R1489" s="77"/>
    </row>
    <row r="1490" spans="1:18">
      <c r="A1490" s="77"/>
      <c r="B1490" s="77"/>
      <c r="C1490" s="81"/>
      <c r="R1490" s="77"/>
    </row>
    <row r="1491" spans="1:18">
      <c r="A1491" s="77"/>
      <c r="B1491" s="77"/>
      <c r="C1491" s="81"/>
      <c r="R1491" s="77"/>
    </row>
    <row r="1492" spans="1:18">
      <c r="A1492" s="77"/>
      <c r="B1492" s="77"/>
      <c r="C1492" s="81"/>
      <c r="R1492" s="77"/>
    </row>
    <row r="1493" spans="1:18">
      <c r="A1493" s="77"/>
      <c r="B1493" s="77"/>
      <c r="C1493" s="81"/>
      <c r="R1493" s="77"/>
    </row>
    <row r="1494" spans="1:18">
      <c r="A1494" s="77"/>
      <c r="B1494" s="77"/>
      <c r="C1494" s="81"/>
      <c r="R1494" s="77"/>
    </row>
    <row r="1495" spans="1:18">
      <c r="A1495" s="77"/>
      <c r="B1495" s="77"/>
      <c r="C1495" s="81"/>
      <c r="R1495" s="77"/>
    </row>
    <row r="1496" spans="1:18">
      <c r="A1496" s="77"/>
      <c r="B1496" s="77"/>
      <c r="C1496" s="81"/>
      <c r="R1496" s="77"/>
    </row>
    <row r="1497" spans="1:18">
      <c r="A1497" s="77"/>
      <c r="B1497" s="77"/>
      <c r="C1497" s="81"/>
      <c r="R1497" s="77"/>
    </row>
    <row r="1498" spans="1:18">
      <c r="A1498" s="77"/>
      <c r="B1498" s="77"/>
      <c r="C1498" s="81"/>
      <c r="R1498" s="77"/>
    </row>
    <row r="1499" spans="1:18">
      <c r="A1499" s="77"/>
      <c r="B1499" s="77"/>
      <c r="C1499" s="81"/>
      <c r="R1499" s="77"/>
    </row>
    <row r="1500" spans="1:18">
      <c r="A1500" s="77"/>
      <c r="B1500" s="77"/>
      <c r="C1500" s="81"/>
      <c r="R1500" s="77"/>
    </row>
    <row r="1501" spans="1:18">
      <c r="A1501" s="77"/>
      <c r="B1501" s="77"/>
      <c r="C1501" s="81"/>
      <c r="R1501" s="77"/>
    </row>
    <row r="1502" spans="1:18">
      <c r="A1502" s="77"/>
      <c r="B1502" s="77"/>
      <c r="C1502" s="81"/>
      <c r="R1502" s="77"/>
    </row>
    <row r="1503" spans="1:18">
      <c r="A1503" s="77"/>
      <c r="B1503" s="77"/>
      <c r="C1503" s="81"/>
      <c r="R1503" s="77"/>
    </row>
    <row r="1504" spans="1:18">
      <c r="A1504" s="77"/>
      <c r="B1504" s="77"/>
      <c r="C1504" s="81"/>
      <c r="R1504" s="77"/>
    </row>
    <row r="1505" spans="1:18">
      <c r="A1505" s="77"/>
      <c r="B1505" s="77"/>
      <c r="C1505" s="81"/>
      <c r="R1505" s="77"/>
    </row>
    <row r="1506" spans="1:18">
      <c r="A1506" s="77"/>
      <c r="B1506" s="77"/>
      <c r="C1506" s="81"/>
      <c r="R1506" s="77"/>
    </row>
    <row r="1507" spans="1:18">
      <c r="A1507" s="77"/>
      <c r="B1507" s="77"/>
      <c r="C1507" s="81"/>
      <c r="R1507" s="77"/>
    </row>
    <row r="1508" spans="1:18">
      <c r="A1508" s="77"/>
      <c r="B1508" s="77"/>
      <c r="C1508" s="81"/>
      <c r="R1508" s="77"/>
    </row>
    <row r="1509" spans="1:18">
      <c r="A1509" s="77"/>
      <c r="B1509" s="77"/>
      <c r="C1509" s="81"/>
      <c r="R1509" s="77"/>
    </row>
    <row r="1510" spans="1:18">
      <c r="A1510" s="77"/>
      <c r="B1510" s="77"/>
      <c r="C1510" s="81"/>
      <c r="R1510" s="77"/>
    </row>
    <row r="1511" spans="1:18">
      <c r="A1511" s="77"/>
      <c r="B1511" s="77"/>
      <c r="C1511" s="81"/>
      <c r="R1511" s="77"/>
    </row>
    <row r="1512" spans="1:18">
      <c r="A1512" s="77"/>
      <c r="B1512" s="77"/>
      <c r="C1512" s="81"/>
      <c r="R1512" s="77"/>
    </row>
    <row r="1513" spans="1:18">
      <c r="A1513" s="77"/>
      <c r="B1513" s="77"/>
      <c r="C1513" s="81"/>
      <c r="R1513" s="77"/>
    </row>
    <row r="1514" spans="1:18">
      <c r="A1514" s="77"/>
      <c r="B1514" s="77"/>
      <c r="C1514" s="81"/>
      <c r="R1514" s="77"/>
    </row>
    <row r="1515" spans="1:18">
      <c r="A1515" s="77"/>
      <c r="B1515" s="77"/>
      <c r="C1515" s="81"/>
      <c r="R1515" s="77"/>
    </row>
    <row r="1516" spans="1:18">
      <c r="A1516" s="77"/>
      <c r="B1516" s="77"/>
      <c r="C1516" s="81"/>
      <c r="R1516" s="77"/>
    </row>
    <row r="1517" spans="1:18">
      <c r="A1517" s="77"/>
      <c r="B1517" s="77"/>
      <c r="C1517" s="81"/>
      <c r="R1517" s="77"/>
    </row>
    <row r="1518" spans="1:18">
      <c r="A1518" s="77"/>
      <c r="B1518" s="77"/>
      <c r="C1518" s="81"/>
      <c r="R1518" s="77"/>
    </row>
    <row r="1519" spans="1:18">
      <c r="A1519" s="77"/>
      <c r="B1519" s="77"/>
      <c r="C1519" s="81"/>
      <c r="R1519" s="77"/>
    </row>
    <row r="1520" spans="1:18">
      <c r="A1520" s="77"/>
      <c r="B1520" s="77"/>
      <c r="C1520" s="81"/>
      <c r="R1520" s="77"/>
    </row>
    <row r="1521" spans="1:18">
      <c r="A1521" s="77"/>
      <c r="B1521" s="77"/>
      <c r="C1521" s="81"/>
      <c r="R1521" s="77"/>
    </row>
    <row r="1522" spans="1:18">
      <c r="A1522" s="77"/>
      <c r="B1522" s="77"/>
      <c r="C1522" s="81"/>
      <c r="R1522" s="77"/>
    </row>
    <row r="1523" spans="1:18">
      <c r="A1523" s="77"/>
      <c r="B1523" s="77"/>
      <c r="C1523" s="81"/>
      <c r="R1523" s="77"/>
    </row>
    <row r="1524" spans="1:18">
      <c r="A1524" s="77"/>
      <c r="B1524" s="77"/>
      <c r="C1524" s="81"/>
      <c r="R1524" s="77"/>
    </row>
    <row r="1525" spans="1:18">
      <c r="A1525" s="77"/>
      <c r="B1525" s="77"/>
      <c r="C1525" s="81"/>
      <c r="R1525" s="77"/>
    </row>
    <row r="1526" spans="1:18">
      <c r="A1526" s="77"/>
      <c r="B1526" s="77"/>
      <c r="C1526" s="81"/>
      <c r="R1526" s="77"/>
    </row>
    <row r="1527" spans="1:18">
      <c r="A1527" s="77"/>
      <c r="B1527" s="77"/>
      <c r="C1527" s="81"/>
      <c r="R1527" s="77"/>
    </row>
    <row r="1528" spans="1:18">
      <c r="A1528" s="77"/>
      <c r="B1528" s="77"/>
      <c r="C1528" s="81"/>
      <c r="R1528" s="77"/>
    </row>
    <row r="1529" spans="1:18">
      <c r="A1529" s="77"/>
      <c r="B1529" s="77"/>
      <c r="C1529" s="81"/>
      <c r="R1529" s="77"/>
    </row>
    <row r="1530" spans="1:18">
      <c r="A1530" s="77"/>
      <c r="B1530" s="77"/>
      <c r="C1530" s="81"/>
      <c r="R1530" s="77"/>
    </row>
    <row r="1531" spans="1:18">
      <c r="A1531" s="77"/>
      <c r="B1531" s="77"/>
      <c r="C1531" s="81"/>
      <c r="R1531" s="77"/>
    </row>
    <row r="1532" spans="1:18">
      <c r="A1532" s="77"/>
      <c r="B1532" s="77"/>
      <c r="C1532" s="81"/>
      <c r="R1532" s="77"/>
    </row>
    <row r="1533" spans="1:18">
      <c r="A1533" s="77"/>
      <c r="B1533" s="77"/>
      <c r="C1533" s="81"/>
      <c r="R1533" s="77"/>
    </row>
    <row r="1534" spans="1:18">
      <c r="A1534" s="77"/>
      <c r="B1534" s="77"/>
      <c r="C1534" s="81"/>
      <c r="R1534" s="77"/>
    </row>
    <row r="1535" spans="1:18">
      <c r="A1535" s="77"/>
      <c r="B1535" s="77"/>
      <c r="C1535" s="81"/>
      <c r="R1535" s="77"/>
    </row>
    <row r="1536" spans="1:18">
      <c r="A1536" s="77"/>
      <c r="B1536" s="77"/>
      <c r="C1536" s="81"/>
      <c r="R1536" s="77"/>
    </row>
    <row r="1537" spans="1:18">
      <c r="A1537" s="77"/>
      <c r="B1537" s="77"/>
      <c r="C1537" s="81"/>
      <c r="R1537" s="77"/>
    </row>
    <row r="1538" spans="1:18">
      <c r="A1538" s="77"/>
      <c r="B1538" s="77"/>
      <c r="C1538" s="81"/>
      <c r="R1538" s="77"/>
    </row>
    <row r="1539" spans="1:18">
      <c r="A1539" s="77"/>
      <c r="B1539" s="77"/>
      <c r="C1539" s="81"/>
      <c r="R1539" s="77"/>
    </row>
    <row r="1540" spans="1:18">
      <c r="A1540" s="77"/>
      <c r="B1540" s="77"/>
      <c r="C1540" s="81"/>
      <c r="R1540" s="77"/>
    </row>
    <row r="1541" spans="1:18">
      <c r="A1541" s="77"/>
      <c r="B1541" s="77"/>
      <c r="C1541" s="81"/>
      <c r="R1541" s="77"/>
    </row>
    <row r="1542" spans="1:18">
      <c r="A1542" s="77"/>
      <c r="B1542" s="77"/>
      <c r="C1542" s="81"/>
      <c r="R1542" s="77"/>
    </row>
    <row r="1543" spans="1:18">
      <c r="A1543" s="77"/>
      <c r="B1543" s="77"/>
      <c r="C1543" s="81"/>
      <c r="R1543" s="77"/>
    </row>
    <row r="1544" spans="1:18">
      <c r="A1544" s="77"/>
      <c r="B1544" s="77"/>
      <c r="C1544" s="81"/>
      <c r="R1544" s="77"/>
    </row>
    <row r="1545" spans="1:18">
      <c r="A1545" s="77"/>
      <c r="B1545" s="77"/>
      <c r="C1545" s="81"/>
      <c r="R1545" s="77"/>
    </row>
    <row r="1546" spans="1:18">
      <c r="A1546" s="77"/>
      <c r="B1546" s="77"/>
      <c r="C1546" s="81"/>
      <c r="R1546" s="77"/>
    </row>
    <row r="1547" spans="1:18">
      <c r="A1547" s="77"/>
      <c r="B1547" s="77"/>
      <c r="C1547" s="81"/>
      <c r="R1547" s="77"/>
    </row>
    <row r="1548" spans="1:18">
      <c r="A1548" s="77"/>
      <c r="B1548" s="77"/>
      <c r="C1548" s="81"/>
      <c r="R1548" s="77"/>
    </row>
    <row r="1549" spans="1:18">
      <c r="A1549" s="77"/>
      <c r="B1549" s="77"/>
      <c r="C1549" s="81"/>
      <c r="R1549" s="77"/>
    </row>
    <row r="1550" spans="1:18">
      <c r="A1550" s="77"/>
      <c r="B1550" s="77"/>
      <c r="C1550" s="81"/>
      <c r="R1550" s="77"/>
    </row>
    <row r="1551" spans="1:18">
      <c r="A1551" s="77"/>
      <c r="B1551" s="77"/>
      <c r="C1551" s="81"/>
      <c r="R1551" s="77"/>
    </row>
    <row r="1552" spans="1:18">
      <c r="A1552" s="77"/>
      <c r="B1552" s="77"/>
      <c r="C1552" s="81"/>
      <c r="R1552" s="77"/>
    </row>
    <row r="1553" spans="1:18">
      <c r="A1553" s="77"/>
      <c r="B1553" s="77"/>
      <c r="C1553" s="81"/>
      <c r="R1553" s="77"/>
    </row>
    <row r="1554" spans="1:18">
      <c r="A1554" s="77"/>
      <c r="B1554" s="77"/>
      <c r="C1554" s="81"/>
      <c r="R1554" s="77"/>
    </row>
    <row r="1555" spans="1:18">
      <c r="A1555" s="77"/>
      <c r="B1555" s="77"/>
      <c r="C1555" s="81"/>
      <c r="R1555" s="77"/>
    </row>
    <row r="1556" spans="1:18">
      <c r="A1556" s="77"/>
      <c r="B1556" s="77"/>
      <c r="C1556" s="81"/>
      <c r="R1556" s="77"/>
    </row>
    <row r="1557" spans="1:18">
      <c r="A1557" s="77"/>
      <c r="B1557" s="77"/>
      <c r="C1557" s="81"/>
      <c r="R1557" s="77"/>
    </row>
    <row r="1558" spans="1:18">
      <c r="A1558" s="77"/>
      <c r="B1558" s="77"/>
      <c r="C1558" s="81"/>
      <c r="R1558" s="77"/>
    </row>
    <row r="1559" spans="1:18">
      <c r="A1559" s="77"/>
      <c r="B1559" s="77"/>
      <c r="C1559" s="81"/>
      <c r="R1559" s="77"/>
    </row>
    <row r="1560" spans="1:18">
      <c r="A1560" s="77"/>
      <c r="B1560" s="77"/>
      <c r="C1560" s="81"/>
      <c r="R1560" s="77"/>
    </row>
    <row r="1561" spans="1:18">
      <c r="A1561" s="77"/>
      <c r="B1561" s="77"/>
      <c r="C1561" s="81"/>
      <c r="R1561" s="77"/>
    </row>
    <row r="1562" spans="1:18">
      <c r="A1562" s="77"/>
      <c r="B1562" s="77"/>
      <c r="C1562" s="81"/>
      <c r="R1562" s="77"/>
    </row>
    <row r="1563" spans="1:18">
      <c r="A1563" s="77"/>
      <c r="B1563" s="77"/>
      <c r="C1563" s="81"/>
      <c r="R1563" s="77"/>
    </row>
    <row r="1564" spans="1:18">
      <c r="A1564" s="77"/>
      <c r="B1564" s="77"/>
      <c r="C1564" s="81"/>
      <c r="R1564" s="77"/>
    </row>
    <row r="1565" spans="1:18">
      <c r="A1565" s="77"/>
      <c r="B1565" s="77"/>
      <c r="C1565" s="81"/>
      <c r="R1565" s="77"/>
    </row>
    <row r="1566" spans="1:18">
      <c r="A1566" s="77"/>
      <c r="B1566" s="77"/>
      <c r="C1566" s="81"/>
      <c r="R1566" s="77"/>
    </row>
    <row r="1567" spans="1:18">
      <c r="A1567" s="77"/>
      <c r="B1567" s="77"/>
      <c r="C1567" s="81"/>
      <c r="R1567" s="77"/>
    </row>
    <row r="1568" spans="1:18">
      <c r="A1568" s="77"/>
      <c r="B1568" s="77"/>
      <c r="C1568" s="81"/>
      <c r="R1568" s="77"/>
    </row>
    <row r="1569" spans="1:18">
      <c r="A1569" s="77"/>
      <c r="B1569" s="77"/>
      <c r="C1569" s="81"/>
      <c r="R1569" s="77"/>
    </row>
    <row r="1570" spans="1:18">
      <c r="A1570" s="77"/>
      <c r="B1570" s="77"/>
      <c r="C1570" s="81"/>
      <c r="R1570" s="77"/>
    </row>
    <row r="1571" spans="1:18">
      <c r="A1571" s="77"/>
      <c r="B1571" s="77"/>
      <c r="C1571" s="81"/>
      <c r="R1571" s="77"/>
    </row>
    <row r="1572" spans="1:18">
      <c r="A1572" s="77"/>
      <c r="B1572" s="77"/>
      <c r="C1572" s="81"/>
      <c r="R1572" s="77"/>
    </row>
    <row r="1573" spans="1:18">
      <c r="A1573" s="77"/>
      <c r="B1573" s="77"/>
      <c r="C1573" s="81"/>
      <c r="R1573" s="77"/>
    </row>
    <row r="1574" spans="1:18">
      <c r="A1574" s="77"/>
      <c r="B1574" s="77"/>
      <c r="C1574" s="81"/>
      <c r="R1574" s="77"/>
    </row>
    <row r="1575" spans="1:18">
      <c r="A1575" s="77"/>
      <c r="B1575" s="77"/>
      <c r="C1575" s="81"/>
      <c r="R1575" s="77"/>
    </row>
    <row r="1576" spans="1:18">
      <c r="A1576" s="77"/>
      <c r="B1576" s="77"/>
      <c r="C1576" s="81"/>
      <c r="R1576" s="77"/>
    </row>
    <row r="1577" spans="1:18">
      <c r="A1577" s="77"/>
      <c r="B1577" s="77"/>
      <c r="C1577" s="81"/>
      <c r="R1577" s="77"/>
    </row>
    <row r="1578" spans="1:18">
      <c r="A1578" s="77"/>
      <c r="B1578" s="77"/>
      <c r="C1578" s="81"/>
      <c r="R1578" s="77"/>
    </row>
    <row r="1579" spans="1:18">
      <c r="A1579" s="77"/>
      <c r="B1579" s="77"/>
      <c r="C1579" s="81"/>
      <c r="R1579" s="77"/>
    </row>
    <row r="1580" spans="1:18">
      <c r="A1580" s="77"/>
      <c r="B1580" s="77"/>
      <c r="C1580" s="81"/>
      <c r="R1580" s="77"/>
    </row>
    <row r="1581" spans="1:18">
      <c r="A1581" s="77"/>
      <c r="B1581" s="77"/>
      <c r="C1581" s="81"/>
      <c r="R1581" s="77"/>
    </row>
  </sheetData>
  <autoFilter ref="A2:AJ371" xr:uid="{913FADCB-AB56-4671-8BEB-F510F1802E6B}">
    <filterColumn colId="6" showButton="0"/>
    <filterColumn colId="11" showButton="0"/>
    <filterColumn colId="21" showButton="0"/>
    <filterColumn colId="29" showButton="0"/>
    <filterColumn colId="30" showButton="0"/>
    <filterColumn colId="31" showButton="0"/>
  </autoFilter>
  <mergeCells count="31">
    <mergeCell ref="AJ2:AJ3"/>
    <mergeCell ref="R2:R3"/>
    <mergeCell ref="S2:S3"/>
    <mergeCell ref="X2:X3"/>
    <mergeCell ref="AI2:AI3"/>
    <mergeCell ref="AC2:AC3"/>
    <mergeCell ref="Z2:Z3"/>
    <mergeCell ref="T2:T3"/>
    <mergeCell ref="AA2:AA3"/>
    <mergeCell ref="AB2:AB3"/>
    <mergeCell ref="Y2:Y3"/>
    <mergeCell ref="U2:U3"/>
    <mergeCell ref="AD2:AG2"/>
    <mergeCell ref="AH2:AH3"/>
    <mergeCell ref="V2:W2"/>
    <mergeCell ref="Q2:Q3"/>
    <mergeCell ref="A1:AJ1"/>
    <mergeCell ref="A2:A3"/>
    <mergeCell ref="D2:D3"/>
    <mergeCell ref="E2:E3"/>
    <mergeCell ref="P2:P3"/>
    <mergeCell ref="B2:B3"/>
    <mergeCell ref="C2:C3"/>
    <mergeCell ref="G2:H2"/>
    <mergeCell ref="L2:M2"/>
    <mergeCell ref="F2:F3"/>
    <mergeCell ref="I2:I3"/>
    <mergeCell ref="J2:J3"/>
    <mergeCell ref="K2:K3"/>
    <mergeCell ref="N2:N3"/>
    <mergeCell ref="O2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10"/>
  <sheetViews>
    <sheetView workbookViewId="0">
      <selection activeCell="I25" sqref="I25"/>
    </sheetView>
  </sheetViews>
  <sheetFormatPr defaultColWidth="9.140625" defaultRowHeight="15"/>
  <cols>
    <col min="1" max="17" width="9.140625" style="1"/>
    <col min="18" max="18" width="10.85546875" style="1" bestFit="1" customWidth="1"/>
    <col min="19" max="20" width="10.85546875" style="1" customWidth="1"/>
    <col min="21" max="16384" width="9.140625" style="1"/>
  </cols>
  <sheetData>
    <row r="2" spans="2:22">
      <c r="B2" s="157" t="s">
        <v>75</v>
      </c>
      <c r="C2" s="157"/>
      <c r="D2" s="157"/>
      <c r="E2" s="157"/>
      <c r="F2" s="157"/>
      <c r="J2" s="157" t="s">
        <v>76</v>
      </c>
      <c r="K2" s="157"/>
      <c r="L2" s="157"/>
      <c r="M2" s="157"/>
      <c r="N2" s="157"/>
      <c r="R2" s="157" t="s">
        <v>72</v>
      </c>
      <c r="S2" s="157"/>
      <c r="T2" s="157"/>
      <c r="U2" s="157"/>
      <c r="V2" s="157"/>
    </row>
    <row r="3" spans="2:22">
      <c r="B3" s="2" t="s">
        <v>65</v>
      </c>
      <c r="C3" s="3"/>
      <c r="D3" s="4"/>
      <c r="E3" s="5">
        <f>MAX(NATPET!$T$4:$T$1048576)</f>
        <v>24</v>
      </c>
      <c r="F3" s="6"/>
      <c r="J3" s="2" t="s">
        <v>65</v>
      </c>
      <c r="K3" s="3"/>
      <c r="L3" s="4"/>
      <c r="M3" s="5">
        <f>MAX(NATPET!$U$4:$U$1048576)</f>
        <v>8</v>
      </c>
      <c r="N3" s="6"/>
      <c r="R3" s="2" t="s">
        <v>65</v>
      </c>
      <c r="S3" s="3"/>
      <c r="T3" s="4"/>
      <c r="U3" s="5">
        <f>MAX(NATPET!$Y$4:$Y$1048576)</f>
        <v>7</v>
      </c>
      <c r="V3" s="6"/>
    </row>
    <row r="4" spans="2:22">
      <c r="B4" s="2" t="s">
        <v>66</v>
      </c>
      <c r="C4" s="3"/>
      <c r="D4" s="4"/>
      <c r="E4" s="5">
        <f>MIN(NATPET!$T$4:$T$1048576)</f>
        <v>-43107</v>
      </c>
      <c r="F4" s="6"/>
      <c r="J4" s="2" t="s">
        <v>66</v>
      </c>
      <c r="K4" s="3"/>
      <c r="L4" s="4"/>
      <c r="M4" s="5">
        <f>MIN(NATPET!$U$4:$U$1048576)</f>
        <v>-43095</v>
      </c>
      <c r="N4" s="6"/>
      <c r="R4" s="2" t="s">
        <v>66</v>
      </c>
      <c r="S4" s="3"/>
      <c r="T4" s="4"/>
      <c r="U4" s="5">
        <f>MIN(NATPET!$Y$4:$Y$1048576)</f>
        <v>-43109</v>
      </c>
      <c r="V4" s="6"/>
    </row>
    <row r="5" spans="2:22">
      <c r="B5" s="2" t="s">
        <v>67</v>
      </c>
      <c r="C5" s="3"/>
      <c r="D5" s="4"/>
      <c r="E5" s="5">
        <f>AVERAGE(NATPET!$T$4:$T$1048576)</f>
        <v>-116.53260869565217</v>
      </c>
      <c r="F5" s="6"/>
      <c r="J5" s="2" t="s">
        <v>67</v>
      </c>
      <c r="K5" s="3"/>
      <c r="L5" s="4"/>
      <c r="M5" s="5">
        <f>AVERAGE(NATPET!$U$4:$U$1048576)</f>
        <v>-466.97010869565219</v>
      </c>
      <c r="N5" s="6"/>
      <c r="R5" s="2" t="s">
        <v>67</v>
      </c>
      <c r="S5" s="3"/>
      <c r="T5" s="4"/>
      <c r="U5" s="5">
        <f>AVERAGE(NATPET!$Y$4:$Y$1048576)</f>
        <v>-1403.195652173913</v>
      </c>
      <c r="V5" s="6"/>
    </row>
    <row r="6" spans="2:22">
      <c r="B6" s="7" t="s">
        <v>68</v>
      </c>
      <c r="C6" s="3"/>
      <c r="D6" s="4"/>
      <c r="E6" s="5">
        <f>COUNTIFS(NATPET!$T$4:$T$1048576,"=0")</f>
        <v>221</v>
      </c>
      <c r="F6" s="8">
        <f>E6/$E$10</f>
        <v>0.62429378531073443</v>
      </c>
      <c r="J6" s="7" t="s">
        <v>68</v>
      </c>
      <c r="K6" s="3"/>
      <c r="L6" s="4"/>
      <c r="M6" s="5">
        <f>COUNTIFS(NATPET!$U$4:$U$1048576,"=0")</f>
        <v>8</v>
      </c>
      <c r="N6" s="8">
        <f>M6/$M$10</f>
        <v>2.2408963585434174E-2</v>
      </c>
      <c r="R6" s="7" t="s">
        <v>68</v>
      </c>
      <c r="S6" s="9"/>
      <c r="T6" s="10"/>
      <c r="U6" s="5">
        <f>COUNTIFS(NATPET!$Y$4:$Y$1048576,"=0")</f>
        <v>4</v>
      </c>
      <c r="V6" s="8">
        <f>U6/$U$10</f>
        <v>1.1299435028248588E-2</v>
      </c>
    </row>
    <row r="7" spans="2:22">
      <c r="B7" s="7" t="s">
        <v>69</v>
      </c>
      <c r="C7" s="3"/>
      <c r="D7" s="4"/>
      <c r="E7" s="5">
        <f>COUNTIFS(NATPET!$T$4:$T$1048576,"=1")</f>
        <v>89</v>
      </c>
      <c r="F7" s="8">
        <f t="shared" ref="F7:F9" si="0">E7/$E$10</f>
        <v>0.25141242937853109</v>
      </c>
      <c r="J7" s="7" t="s">
        <v>69</v>
      </c>
      <c r="K7" s="3"/>
      <c r="L7" s="4"/>
      <c r="M7" s="5">
        <f>COUNTIFS(NATPET!$U$4:$U$1048576,"=1")</f>
        <v>247</v>
      </c>
      <c r="N7" s="8">
        <f t="shared" ref="N7:N9" si="1">M7/$M$10</f>
        <v>0.6918767507002801</v>
      </c>
      <c r="R7" s="7" t="s">
        <v>69</v>
      </c>
      <c r="S7" s="9"/>
      <c r="T7" s="10"/>
      <c r="U7" s="5">
        <f>COUNTIFS(NATPET!$Y$4:$Y$1048576,"=1")</f>
        <v>153</v>
      </c>
      <c r="V7" s="8">
        <f t="shared" ref="V7:V9" si="2">U7/$U$10</f>
        <v>0.43220338983050849</v>
      </c>
    </row>
    <row r="8" spans="2:22">
      <c r="B8" s="7" t="s">
        <v>70</v>
      </c>
      <c r="C8" s="3"/>
      <c r="D8" s="4"/>
      <c r="E8" s="5">
        <f>COUNTIFS(NATPET!$T$4:$T$1048576,"&gt;=2",NATPET!$T$4:$T$1048576,"&lt;=2")</f>
        <v>23</v>
      </c>
      <c r="F8" s="8">
        <f t="shared" si="0"/>
        <v>6.4971751412429377E-2</v>
      </c>
      <c r="J8" s="7" t="s">
        <v>70</v>
      </c>
      <c r="K8" s="3"/>
      <c r="L8" s="4"/>
      <c r="M8" s="5">
        <f>COUNTIFS(NATPET!$U$4:$U$1048576,"&gt;=2",NATPET!$U$4:$U$1048576,"&lt;=2")</f>
        <v>80</v>
      </c>
      <c r="N8" s="8">
        <f t="shared" si="1"/>
        <v>0.22408963585434175</v>
      </c>
      <c r="R8" s="7" t="s">
        <v>70</v>
      </c>
      <c r="S8" s="9"/>
      <c r="T8" s="10"/>
      <c r="U8" s="5">
        <f>COUNTIFS(NATPET!$Y$4:$Y$1048576,"&gt;=2",NATPET!$Y$4:$Y$1048576,"&lt;=2")</f>
        <v>101</v>
      </c>
      <c r="V8" s="8">
        <f t="shared" si="2"/>
        <v>0.28531073446327682</v>
      </c>
    </row>
    <row r="9" spans="2:22">
      <c r="B9" s="7" t="s">
        <v>71</v>
      </c>
      <c r="C9" s="3"/>
      <c r="D9" s="4"/>
      <c r="E9" s="5">
        <f>COUNTIFS(NATPET!$T$4:$T$1048576,"&gt;=3",NATPET!$T$4:$T$1048576,"&lt;=5")</f>
        <v>21</v>
      </c>
      <c r="F9" s="8">
        <f t="shared" si="0"/>
        <v>5.9322033898305086E-2</v>
      </c>
      <c r="J9" s="7" t="s">
        <v>71</v>
      </c>
      <c r="K9" s="3"/>
      <c r="L9" s="4"/>
      <c r="M9" s="5">
        <f>COUNTIFS(NATPET!$U$4:$U$1048576,"&gt;=3",NATPET!$U$4:$U$1048576,"&lt;=5")</f>
        <v>22</v>
      </c>
      <c r="N9" s="8">
        <f t="shared" si="1"/>
        <v>6.1624649859943981E-2</v>
      </c>
      <c r="R9" s="7" t="s">
        <v>71</v>
      </c>
      <c r="S9" s="9"/>
      <c r="T9" s="10"/>
      <c r="U9" s="5">
        <f>COUNTIFS(NATPET!$Y$4:$Y$1048576,"&gt;=3",NATPET!$Y$4:$Y$1048576,"&lt;=5")</f>
        <v>96</v>
      </c>
      <c r="V9" s="8">
        <f t="shared" si="2"/>
        <v>0.2711864406779661</v>
      </c>
    </row>
    <row r="10" spans="2:22">
      <c r="B10" s="7"/>
      <c r="C10" s="3"/>
      <c r="D10" s="4"/>
      <c r="E10" s="11">
        <f>SUM(E6:E9)</f>
        <v>354</v>
      </c>
      <c r="F10" s="8"/>
      <c r="J10" s="7"/>
      <c r="K10" s="3"/>
      <c r="L10" s="4"/>
      <c r="M10" s="11">
        <f>SUM(M6:M9)</f>
        <v>357</v>
      </c>
      <c r="N10" s="8"/>
      <c r="R10" s="7"/>
      <c r="S10" s="9"/>
      <c r="T10" s="10"/>
      <c r="U10" s="11">
        <f>SUM(U6:U9)</f>
        <v>354</v>
      </c>
      <c r="V10" s="8"/>
    </row>
  </sheetData>
  <mergeCells count="3">
    <mergeCell ref="B2:F2"/>
    <mergeCell ref="R2:V2"/>
    <mergeCell ref="J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NATPET</vt:lpstr>
      <vt:lpstr>No. of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2018-01-09T13:02:48Z</dcterms:modified>
</cp:coreProperties>
</file>