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hidePivotFieldList="1" defaultThemeVersion="166925"/>
  <mc:AlternateContent xmlns:mc="http://schemas.openxmlformats.org/markup-compatibility/2006">
    <mc:Choice Requires="x15">
      <x15ac:absPath xmlns:x15ac="http://schemas.microsoft.com/office/spreadsheetml/2010/11/ac" url="C:\Users\Akash Shahu\Desktop\MY Project\Execl\HR DASHBOARD\"/>
    </mc:Choice>
  </mc:AlternateContent>
  <xr:revisionPtr revIDLastSave="0" documentId="13_ncr:1_{F860BB22-6196-453C-B4CD-EE16E2DC42F5}" xr6:coauthVersionLast="45" xr6:coauthVersionMax="47" xr10:uidLastSave="{00000000-0000-0000-0000-000000000000}"/>
  <bookViews>
    <workbookView xWindow="-110" yWindow="-110" windowWidth="19420" windowHeight="10300" xr2:uid="{5AF5D4AF-D10E-435D-ABA8-B0D0494ED23E}"/>
  </bookViews>
  <sheets>
    <sheet name="DAshBoard" sheetId="8" r:id="rId1"/>
    <sheet name="Final " sheetId="4" r:id="rId2"/>
    <sheet name="KPI" sheetId="7" r:id="rId3"/>
    <sheet name="RATING" sheetId="9" r:id="rId4"/>
    <sheet name="Gender" sheetId="10" r:id="rId5"/>
    <sheet name="Eduction by Attrication" sheetId="11" r:id="rId6"/>
    <sheet name="Attritios by job" sheetId="12" r:id="rId7"/>
    <sheet name="Sheet4" sheetId="13" r:id="rId8"/>
    <sheet name="Attrition by age groups " sheetId="14" r:id="rId9"/>
    <sheet name="Marital Status " sheetId="15" r:id="rId10"/>
    <sheet name="Data" sheetId="1" r:id="rId11"/>
    <sheet name="Images" sheetId="2" r:id="rId12"/>
    <sheet name="Background 1" sheetId="3" r:id="rId13"/>
    <sheet name="Background 4" sheetId="6" r:id="rId14"/>
    <sheet name="Background 3" sheetId="5" r:id="rId15"/>
  </sheets>
  <definedNames>
    <definedName name="_xlchart.v1.0" hidden="1">'Attritios by job'!$D$4:$D$12</definedName>
    <definedName name="_xlchart.v1.1" hidden="1">'Attritios by job'!$E$4:$E$12</definedName>
    <definedName name="_xlchart.v1.4" hidden="1">'Attritios by job'!$D$4:$D$12</definedName>
    <definedName name="_xlchart.v1.5" hidden="1">'Attritios by job'!$E$4:$E$12</definedName>
    <definedName name="_xlchart.v2.2" hidden="1">'Marital Status '!$D$4:$D$6</definedName>
    <definedName name="_xlchart.v2.3" hidden="1">'Marital Status '!$E$4:$E$6</definedName>
    <definedName name="_xlchart.v2.6" hidden="1">'Marital Status '!$D$4:$D$6</definedName>
    <definedName name="_xlchart.v2.7" hidden="1">'Marital Status '!$E$4:$E$6</definedName>
    <definedName name="Slicer_Department">#N/A</definedName>
    <definedName name="Slicer_Education_Field1">#N/A</definedName>
    <definedName name="Slicer_Gender2">#N/A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5" l="1"/>
  <c r="D6" i="15"/>
  <c r="D4" i="15"/>
  <c r="E5" i="15"/>
  <c r="E6" i="15"/>
  <c r="E4" i="15"/>
  <c r="D5" i="12" l="1"/>
  <c r="D6" i="12"/>
  <c r="D7" i="12"/>
  <c r="D8" i="12"/>
  <c r="D9" i="12"/>
  <c r="D10" i="12"/>
  <c r="D11" i="12"/>
  <c r="D12" i="12"/>
  <c r="D4" i="12"/>
  <c r="E7" i="12"/>
  <c r="C16" i="7"/>
  <c r="A16" i="7"/>
  <c r="E4" i="12"/>
  <c r="E11" i="12"/>
  <c r="E6" i="12"/>
  <c r="B10" i="9"/>
  <c r="E12" i="12"/>
  <c r="B10" i="10"/>
  <c r="B9" i="10"/>
  <c r="E5" i="12"/>
  <c r="B16" i="7"/>
  <c r="E9" i="12"/>
  <c r="E8" i="12"/>
  <c r="E10" i="12"/>
  <c r="E16" i="7" l="1"/>
  <c r="C10" i="10"/>
  <c r="C9" i="10"/>
  <c r="C10" i="9"/>
  <c r="B11" i="9"/>
  <c r="C11" i="9" s="1"/>
  <c r="D16" i="7"/>
</calcChain>
</file>

<file path=xl/sharedStrings.xml><?xml version="1.0" encoding="utf-8"?>
<sst xmlns="http://schemas.openxmlformats.org/spreadsheetml/2006/main" count="19227" uniqueCount="1577">
  <si>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</si>
  <si>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</si>
  <si>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</si>
  <si>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</si>
  <si>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</si>
  <si>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</si>
  <si>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</si>
  <si>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</si>
  <si>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</si>
  <si>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</si>
  <si>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</si>
  <si>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</si>
  <si>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</si>
  <si>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</si>
  <si>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</si>
  <si>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</si>
  <si>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</si>
  <si>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</si>
  <si>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</si>
  <si>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</si>
  <si>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</si>
  <si>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</si>
  <si>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</si>
  <si>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</si>
  <si>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</si>
  <si>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</si>
  <si>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</si>
  <si>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</si>
  <si>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</si>
  <si>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</si>
  <si>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</si>
  <si>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</si>
  <si>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</si>
  <si>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</si>
  <si>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</si>
  <si>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</si>
  <si>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</si>
  <si>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</si>
  <si>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</si>
  <si>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</si>
  <si>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</si>
  <si>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</si>
  <si>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</si>
  <si>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</si>
  <si>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</si>
  <si>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</si>
  <si>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</si>
  <si>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</si>
  <si>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</si>
  <si>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</si>
  <si>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</si>
  <si>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</si>
  <si>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</si>
  <si>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</si>
  <si>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</si>
  <si>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</si>
  <si>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</si>
  <si>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</si>
  <si>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</si>
  <si>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</si>
  <si>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</si>
  <si>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</si>
  <si>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</si>
  <si>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</si>
  <si>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</si>
  <si>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</si>
  <si>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</si>
  <si>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</si>
  <si>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</si>
  <si>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</si>
  <si>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</si>
  <si>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</si>
  <si>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</si>
  <si>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</si>
  <si>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</si>
  <si>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</si>
  <si>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</si>
  <si>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</si>
  <si>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</si>
  <si>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</si>
  <si>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</si>
  <si>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</si>
  <si>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</si>
  <si>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</si>
  <si>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</si>
  <si>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</si>
  <si>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</si>
  <si>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</si>
  <si>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</si>
  <si>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</si>
  <si>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</si>
  <si>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</si>
  <si>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</si>
  <si>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</si>
  <si>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</si>
  <si>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</si>
  <si>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</si>
  <si>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</si>
  <si>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</si>
  <si>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</si>
  <si>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</si>
  <si>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</si>
  <si>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</si>
  <si>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</si>
  <si>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</si>
  <si>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</si>
  <si>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</si>
  <si>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</si>
  <si>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</si>
  <si>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</si>
  <si>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</si>
  <si>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</si>
  <si>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</si>
  <si>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</si>
  <si>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</si>
  <si>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</si>
  <si>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</si>
  <si>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</si>
  <si>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</si>
  <si>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</si>
  <si>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</si>
  <si>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</si>
  <si>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</si>
  <si>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</si>
  <si>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</si>
  <si>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</si>
  <si>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</si>
  <si>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</si>
  <si>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</si>
  <si>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</si>
  <si>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</si>
  <si>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</si>
  <si>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</si>
  <si>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</si>
  <si>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</si>
  <si>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</si>
  <si>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</si>
  <si>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</si>
  <si>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</si>
  <si>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</si>
  <si>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</si>
  <si>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</si>
  <si>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</si>
  <si>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</si>
  <si>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</si>
  <si>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</si>
  <si>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</si>
  <si>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</si>
  <si>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</si>
  <si>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</si>
  <si>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</si>
  <si>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</si>
  <si>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</si>
  <si>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</si>
  <si>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</si>
  <si>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</si>
  <si>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</si>
  <si>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</si>
  <si>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</si>
  <si>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</si>
  <si>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</si>
  <si>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</si>
  <si>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</si>
  <si>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</si>
  <si>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</si>
  <si>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</si>
  <si>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</si>
  <si>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</si>
  <si>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</si>
  <si>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</si>
  <si>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</si>
  <si>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</si>
  <si>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</si>
  <si>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</si>
  <si>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</si>
  <si>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</si>
  <si>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</si>
  <si>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</si>
  <si>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</si>
  <si>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</si>
  <si>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</si>
  <si>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</si>
  <si>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</si>
  <si>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</si>
  <si>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</si>
  <si>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</si>
  <si>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</si>
  <si>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</si>
  <si>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</si>
  <si>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</si>
  <si>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</si>
  <si>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</si>
  <si>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</si>
  <si>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</si>
  <si>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</si>
  <si>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</si>
  <si>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</si>
  <si>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</si>
  <si>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</si>
  <si>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</si>
  <si>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</si>
  <si>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</si>
  <si>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</si>
  <si>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</si>
  <si>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</si>
  <si>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</si>
  <si>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</si>
  <si>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</si>
  <si>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</si>
  <si>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</si>
  <si>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</si>
  <si>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</si>
  <si>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</si>
  <si>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</si>
  <si>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</si>
  <si>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</si>
  <si>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</si>
  <si>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</si>
  <si>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</si>
  <si>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</si>
  <si>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</si>
  <si>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</si>
  <si>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</si>
  <si>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</si>
  <si>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</si>
  <si>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</si>
  <si>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</si>
  <si>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</si>
  <si>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</si>
  <si>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</si>
  <si>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</si>
  <si>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</si>
  <si>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</si>
  <si>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</si>
  <si>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</si>
  <si>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</si>
  <si>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</si>
  <si>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</si>
  <si>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</si>
  <si>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</si>
  <si>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</si>
  <si>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</si>
  <si>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</si>
  <si>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</si>
  <si>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</si>
  <si>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</si>
  <si>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</si>
  <si>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</si>
  <si>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</si>
  <si>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</si>
  <si>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</si>
  <si>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</si>
  <si>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</si>
  <si>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</si>
  <si>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</si>
  <si>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</si>
  <si>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</si>
  <si>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</si>
  <si>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</si>
  <si>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</si>
  <si>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</si>
  <si>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</si>
  <si>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</si>
  <si>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</si>
  <si>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</si>
  <si>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</si>
  <si>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</si>
  <si>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</si>
  <si>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</si>
  <si>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</si>
  <si>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</si>
  <si>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</si>
  <si>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</si>
  <si>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</si>
  <si>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</si>
  <si>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</si>
  <si>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</si>
  <si>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</si>
  <si>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</si>
  <si>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</si>
  <si>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</si>
  <si>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</si>
  <si>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</si>
  <si>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</si>
  <si>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</si>
  <si>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</si>
  <si>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</si>
  <si>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</si>
  <si>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</si>
  <si>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</si>
  <si>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</si>
  <si>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</si>
  <si>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</si>
  <si>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</si>
  <si>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</si>
  <si>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</si>
  <si>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</si>
  <si>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</si>
  <si>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</si>
  <si>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</si>
  <si>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</si>
  <si>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</si>
  <si>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</si>
  <si>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</si>
  <si>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</si>
  <si>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</si>
  <si>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</si>
  <si>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</si>
  <si>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</si>
  <si>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</si>
  <si>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</si>
  <si>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</si>
  <si>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</si>
  <si>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</si>
  <si>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</si>
  <si>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</si>
  <si>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</si>
  <si>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</si>
  <si>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</si>
  <si>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</si>
  <si>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</si>
  <si>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</si>
  <si>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</si>
  <si>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</si>
  <si>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</si>
  <si>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</si>
  <si>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</si>
  <si>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</si>
  <si>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</si>
  <si>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</si>
  <si>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</si>
  <si>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</si>
  <si>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</si>
  <si>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</si>
  <si>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</si>
  <si>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</si>
  <si>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</si>
  <si>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</si>
  <si>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</si>
  <si>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</si>
  <si>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</si>
  <si>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</si>
  <si>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</si>
  <si>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</si>
  <si>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</si>
  <si>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</si>
  <si>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</si>
  <si>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</si>
  <si>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</si>
  <si>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</si>
  <si>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</si>
  <si>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</si>
  <si>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</si>
  <si>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</si>
  <si>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</si>
  <si>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</si>
  <si>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</si>
  <si>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</si>
  <si>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</si>
  <si>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</si>
  <si>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</si>
  <si>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</si>
  <si>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</si>
  <si>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</si>
  <si>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</si>
  <si>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</si>
  <si>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</si>
  <si>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</si>
  <si>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</si>
  <si>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</si>
  <si>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</si>
  <si>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</si>
  <si>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</si>
  <si>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</si>
  <si>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</si>
  <si>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</si>
  <si>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</si>
  <si>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</si>
  <si>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</si>
  <si>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</si>
  <si>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</si>
  <si>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</si>
  <si>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</si>
  <si>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</si>
  <si>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</si>
  <si>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</si>
  <si>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</si>
  <si>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</si>
  <si>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</si>
  <si>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</si>
  <si>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</si>
  <si>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</si>
  <si>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</si>
  <si>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</si>
  <si>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</si>
  <si>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</si>
  <si>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</si>
  <si>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</si>
  <si>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</si>
  <si>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</si>
  <si>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</si>
  <si>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</si>
  <si>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</si>
  <si>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</si>
  <si>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</si>
  <si>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</si>
  <si>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</si>
  <si>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</si>
  <si>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</si>
  <si>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</si>
  <si>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</si>
  <si>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</si>
  <si>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</si>
  <si>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</si>
  <si>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</si>
  <si>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</si>
  <si>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</si>
  <si>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</si>
  <si>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</si>
  <si>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</si>
  <si>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</si>
  <si>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</si>
  <si>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</si>
  <si>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</si>
  <si>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</si>
  <si>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</si>
  <si>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</si>
  <si>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</si>
  <si>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</si>
  <si>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</si>
  <si>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</si>
  <si>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</si>
  <si>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</si>
  <si>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</si>
  <si>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</si>
  <si>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</si>
  <si>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</si>
  <si>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</si>
  <si>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</si>
  <si>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</si>
  <si>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</si>
  <si>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</si>
  <si>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</si>
  <si>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</si>
  <si>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</si>
  <si>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</si>
  <si>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</si>
  <si>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</si>
  <si>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</si>
  <si>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</si>
  <si>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</si>
  <si>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</si>
  <si>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</si>
  <si>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</si>
  <si>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</si>
  <si>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</si>
  <si>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</si>
  <si>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</si>
  <si>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</si>
  <si>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</si>
  <si>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</si>
  <si>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</si>
  <si>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</si>
  <si>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</si>
  <si>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</si>
  <si>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</si>
  <si>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</si>
  <si>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</si>
  <si>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</si>
  <si>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</si>
  <si>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</si>
  <si>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</si>
  <si>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</si>
  <si>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</si>
  <si>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</si>
  <si>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</si>
  <si>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</si>
  <si>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</si>
  <si>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</si>
  <si>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</si>
  <si>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</si>
  <si>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</si>
  <si>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</si>
  <si>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</si>
  <si>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</si>
  <si>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</si>
  <si>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</si>
  <si>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</si>
  <si>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</si>
  <si>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</si>
  <si>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</si>
  <si>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</si>
  <si>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</si>
  <si>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</si>
  <si>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</si>
  <si>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</si>
  <si>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</si>
  <si>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</si>
  <si>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</si>
  <si>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</si>
  <si>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</si>
  <si>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</si>
  <si>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</si>
  <si>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</si>
  <si>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</si>
  <si>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</si>
  <si>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</si>
  <si>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</si>
  <si>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</si>
  <si>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</si>
  <si>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</si>
  <si>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</si>
  <si>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</si>
  <si>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</si>
  <si>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</si>
  <si>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</si>
  <si>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</si>
  <si>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</si>
  <si>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</si>
  <si>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</si>
  <si>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</si>
  <si>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</si>
  <si>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</si>
  <si>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</si>
  <si>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</si>
  <si>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</si>
  <si>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</si>
  <si>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</si>
  <si>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</si>
  <si>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</si>
  <si>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</si>
  <si>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</si>
  <si>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</si>
  <si>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</si>
  <si>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</si>
  <si>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</si>
  <si>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</si>
  <si>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</si>
  <si>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</si>
  <si>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</si>
  <si>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</si>
  <si>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</si>
  <si>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</si>
  <si>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</si>
  <si>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</si>
  <si>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</si>
  <si>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</si>
  <si>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</si>
  <si>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</si>
  <si>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</si>
  <si>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</si>
  <si>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</si>
  <si>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</si>
  <si>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</si>
  <si>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</si>
  <si>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</si>
  <si>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</si>
  <si>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</si>
  <si>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</si>
  <si>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</si>
  <si>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</si>
  <si>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</si>
  <si>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</si>
  <si>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</si>
  <si>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</si>
  <si>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</si>
  <si>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</si>
  <si>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</si>
  <si>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</si>
  <si>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</si>
  <si>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</si>
  <si>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</si>
  <si>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</si>
  <si>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</si>
  <si>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</si>
  <si>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</si>
  <si>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</si>
  <si>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</si>
  <si>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</si>
  <si>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</si>
  <si>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</si>
  <si>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</si>
  <si>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</si>
  <si>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</si>
  <si>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</si>
  <si>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</si>
  <si>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</si>
  <si>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</si>
  <si>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</si>
  <si>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</si>
  <si>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</si>
  <si>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</si>
  <si>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</si>
  <si>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</si>
  <si>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</si>
  <si>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</si>
  <si>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</si>
  <si>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</si>
  <si>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</si>
  <si>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</si>
  <si>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</si>
  <si>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</si>
  <si>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</si>
  <si>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</si>
  <si>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</si>
  <si>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</si>
  <si>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</si>
  <si>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</si>
  <si>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</si>
  <si>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</si>
  <si>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</si>
  <si>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</si>
  <si>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</si>
  <si>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</si>
  <si>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</si>
  <si>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</si>
  <si>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</si>
  <si>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</si>
  <si>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</si>
  <si>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</si>
  <si>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</si>
  <si>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</si>
  <si>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</si>
  <si>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</si>
  <si>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</si>
  <si>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</si>
  <si>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</si>
  <si>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</si>
  <si>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</si>
  <si>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</si>
  <si>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</si>
  <si>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</si>
  <si>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</si>
  <si>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</si>
  <si>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</si>
  <si>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</si>
  <si>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</si>
  <si>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</si>
  <si>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</si>
  <si>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</si>
  <si>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</si>
  <si>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</si>
  <si>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</si>
  <si>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</si>
  <si>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</si>
  <si>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</si>
  <si>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</si>
  <si>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</si>
  <si>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</si>
  <si>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</si>
  <si>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</si>
  <si>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</si>
  <si>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</si>
  <si>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</si>
  <si>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</si>
  <si>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</si>
  <si>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</si>
  <si>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</si>
  <si>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</si>
  <si>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</si>
  <si>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</si>
  <si>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</si>
  <si>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</si>
  <si>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</si>
  <si>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</si>
  <si>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</si>
  <si>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</si>
  <si>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</si>
  <si>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</si>
  <si>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</si>
  <si>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</si>
  <si>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</si>
  <si>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</si>
  <si>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</si>
  <si>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</si>
  <si>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</si>
  <si>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</si>
  <si>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</si>
  <si>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</si>
  <si>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</si>
  <si>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</si>
  <si>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</si>
  <si>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</si>
  <si>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</si>
  <si>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</si>
  <si>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</si>
  <si>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</si>
  <si>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</si>
  <si>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</si>
  <si>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</si>
  <si>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</si>
  <si>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</si>
  <si>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</si>
  <si>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</si>
  <si>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</si>
  <si>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</si>
  <si>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</si>
  <si>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</si>
  <si>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</si>
  <si>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</si>
  <si>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</si>
  <si>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</si>
  <si>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</si>
  <si>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</si>
  <si>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</si>
  <si>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</si>
  <si>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</si>
  <si>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</si>
  <si>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</si>
  <si>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</si>
  <si>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</si>
  <si>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</si>
  <si>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</si>
  <si>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</si>
  <si>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</si>
  <si>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</si>
  <si>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</si>
  <si>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</si>
  <si>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</si>
  <si>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</si>
  <si>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</si>
  <si>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</si>
  <si>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</si>
  <si>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</si>
  <si>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</si>
  <si>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</si>
  <si>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</si>
  <si>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</si>
  <si>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</si>
  <si>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</si>
  <si>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</si>
  <si>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</si>
  <si>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</si>
  <si>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</si>
  <si>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</si>
  <si>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</si>
  <si>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</si>
  <si>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</si>
  <si>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</si>
  <si>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</si>
  <si>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</si>
  <si>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</si>
  <si>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</si>
  <si>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</si>
  <si>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</si>
  <si>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</si>
  <si>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</si>
  <si>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</si>
  <si>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</si>
  <si>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</si>
  <si>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</si>
  <si>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</si>
  <si>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</si>
  <si>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</si>
  <si>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</si>
  <si>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</si>
  <si>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</si>
  <si>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</si>
  <si>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</si>
  <si>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</si>
  <si>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</si>
  <si>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</si>
  <si>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</si>
  <si>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</si>
  <si>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</si>
  <si>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</si>
  <si>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</si>
  <si>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</si>
  <si>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</si>
  <si>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</si>
  <si>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</si>
  <si>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</si>
  <si>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</si>
  <si>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</si>
  <si>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</si>
  <si>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</si>
  <si>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</si>
  <si>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</si>
  <si>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</si>
  <si>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</si>
  <si>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</si>
  <si>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</si>
  <si>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</si>
  <si>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</si>
  <si>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</si>
  <si>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</si>
  <si>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</si>
  <si>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</si>
  <si>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</si>
  <si>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</si>
  <si>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</si>
  <si>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</si>
  <si>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</si>
  <si>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</si>
  <si>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</si>
  <si>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</si>
  <si>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</si>
  <si>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</si>
  <si>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</si>
  <si>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</si>
  <si>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</si>
  <si>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</si>
  <si>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</si>
  <si>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</si>
  <si>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</si>
  <si>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</si>
  <si>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</si>
  <si>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</si>
  <si>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</si>
  <si>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</si>
  <si>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</si>
  <si>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</si>
  <si>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</si>
  <si>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</si>
  <si>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</si>
  <si>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</si>
  <si>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</si>
  <si>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</si>
  <si>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</si>
  <si>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</si>
  <si>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</si>
  <si>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</si>
  <si>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</si>
  <si>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</si>
  <si>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</si>
  <si>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</si>
  <si>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</si>
  <si>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</si>
  <si>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</si>
  <si>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</si>
  <si>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</si>
  <si>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</si>
  <si>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</si>
  <si>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</si>
  <si>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</si>
  <si>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</si>
  <si>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</si>
  <si>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</si>
  <si>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</si>
  <si>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</si>
  <si>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</si>
  <si>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</si>
  <si>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</si>
  <si>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</si>
  <si>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</si>
  <si>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</si>
  <si>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</si>
  <si>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</si>
  <si>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</si>
  <si>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</si>
  <si>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</si>
  <si>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</si>
  <si>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</si>
  <si>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</si>
  <si>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</si>
  <si>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</si>
  <si>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</si>
  <si>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</si>
  <si>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</si>
  <si>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</si>
  <si>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</si>
  <si>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</si>
  <si>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</si>
  <si>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</si>
  <si>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</si>
  <si>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</si>
  <si>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</si>
  <si>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</si>
  <si>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</si>
  <si>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</si>
  <si>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</si>
  <si>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</si>
  <si>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</si>
  <si>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</si>
  <si>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</si>
  <si>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</si>
  <si>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</si>
  <si>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</si>
  <si>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</si>
  <si>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</si>
  <si>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</si>
  <si>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</si>
  <si>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</si>
  <si>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</si>
  <si>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</si>
  <si>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</si>
  <si>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</si>
  <si>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</si>
  <si>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</si>
  <si>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</si>
  <si>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</si>
  <si>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</si>
  <si>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</si>
  <si>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</si>
  <si>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</si>
  <si>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</si>
  <si>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</si>
  <si>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</si>
  <si>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</si>
  <si>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</si>
  <si>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</si>
  <si>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</si>
  <si>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</si>
  <si>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</si>
  <si>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</si>
  <si>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</si>
  <si>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</si>
  <si>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</si>
  <si>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</si>
  <si>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</si>
  <si>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</si>
  <si>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</si>
  <si>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</si>
  <si>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</si>
  <si>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</si>
  <si>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</si>
  <si>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</si>
  <si>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</si>
  <si>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</si>
  <si>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</si>
  <si>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</si>
  <si>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</si>
  <si>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</si>
  <si>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</si>
  <si>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</si>
  <si>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</si>
  <si>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</si>
  <si>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</si>
  <si>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</si>
  <si>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</si>
  <si>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</si>
  <si>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</si>
  <si>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</si>
  <si>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</si>
  <si>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</si>
  <si>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</si>
  <si>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</si>
  <si>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</si>
  <si>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</si>
  <si>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</si>
  <si>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</si>
  <si>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</si>
  <si>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</si>
  <si>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</si>
  <si>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</si>
  <si>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</si>
  <si>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</si>
  <si>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</si>
  <si>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</si>
  <si>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</si>
  <si>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</si>
  <si>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</si>
  <si>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</si>
  <si>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</si>
  <si>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</si>
  <si>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</si>
  <si>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</si>
  <si>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</si>
  <si>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</si>
  <si>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</si>
  <si>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</si>
  <si>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</si>
  <si>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</si>
  <si>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</si>
  <si>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</si>
  <si>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</si>
  <si>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</si>
  <si>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</si>
  <si>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</si>
  <si>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</si>
  <si>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</si>
  <si>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</si>
  <si>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</si>
  <si>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</si>
  <si>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</si>
  <si>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</si>
  <si>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</si>
  <si>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</si>
  <si>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</si>
  <si>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</si>
  <si>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</si>
  <si>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</si>
  <si>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</si>
  <si>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</si>
  <si>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</si>
  <si>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</si>
  <si>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</si>
  <si>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</si>
  <si>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</si>
  <si>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</si>
  <si>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</si>
  <si>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</si>
  <si>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</si>
  <si>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</si>
  <si>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</si>
  <si>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</si>
  <si>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</si>
  <si>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</si>
  <si>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</si>
  <si>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</si>
  <si>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</si>
  <si>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</si>
  <si>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</si>
  <si>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</si>
  <si>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</si>
  <si>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</si>
  <si>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</si>
  <si>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</si>
  <si>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</si>
  <si>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</si>
  <si>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</si>
  <si>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</si>
  <si>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</si>
  <si>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</si>
  <si>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</si>
  <si>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</si>
  <si>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</si>
  <si>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</si>
  <si>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</si>
  <si>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</si>
  <si>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</si>
  <si>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</si>
  <si>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</si>
  <si>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</si>
  <si>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</si>
  <si>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</si>
  <si>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</si>
  <si>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</si>
  <si>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</si>
  <si>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</si>
  <si>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</si>
  <si>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</si>
  <si>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</si>
  <si>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</si>
  <si>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</si>
  <si>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</si>
  <si>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</si>
  <si>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</si>
  <si>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</si>
  <si>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</si>
  <si>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</si>
  <si>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</si>
  <si>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</si>
  <si>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</si>
  <si>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</si>
  <si>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</si>
  <si>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</si>
  <si>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</si>
  <si>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</si>
  <si>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</si>
  <si>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</si>
  <si>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</si>
  <si>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</si>
  <si>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</si>
  <si>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</si>
  <si>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</si>
  <si>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</si>
  <si>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</si>
  <si>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</si>
  <si>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</si>
  <si>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</si>
  <si>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</si>
  <si>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</si>
  <si>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</si>
  <si>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</si>
  <si>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</si>
  <si>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</si>
  <si>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</si>
  <si>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</si>
  <si>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</si>
  <si>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</si>
  <si>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</si>
  <si>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</si>
  <si>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</si>
  <si>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</si>
  <si>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</si>
  <si>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</si>
  <si>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</si>
  <si>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</si>
  <si>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</si>
  <si>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</si>
  <si>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</si>
  <si>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</si>
  <si>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</si>
  <si>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</si>
  <si>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</si>
  <si>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</si>
  <si>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</si>
  <si>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</si>
  <si>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</si>
  <si>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</si>
  <si>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</si>
  <si>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</si>
  <si>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</si>
  <si>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</si>
  <si>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</si>
  <si>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</si>
  <si>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</si>
  <si>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</si>
  <si>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</si>
  <si>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</si>
  <si>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</si>
  <si>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</si>
  <si>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</si>
  <si>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</si>
  <si>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</si>
  <si>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</si>
  <si>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</si>
  <si>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</si>
  <si>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</si>
  <si>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</si>
  <si>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</si>
  <si>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</si>
  <si>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</si>
  <si>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</si>
  <si>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</si>
  <si>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</si>
  <si>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</si>
  <si>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</si>
  <si>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</si>
  <si>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</si>
  <si>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</si>
  <si>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</si>
  <si>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</si>
  <si>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</si>
  <si>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</si>
  <si>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</si>
  <si>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</si>
  <si>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</si>
  <si>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</si>
  <si>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</si>
  <si>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</si>
  <si>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</si>
  <si>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</si>
  <si>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</si>
  <si>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</si>
  <si>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</si>
  <si>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</si>
  <si>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</si>
  <si>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</si>
  <si>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</si>
  <si>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</si>
  <si>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</si>
  <si>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</si>
  <si>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</si>
  <si>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</si>
  <si>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</si>
  <si>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</si>
  <si>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</si>
  <si>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</si>
  <si>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</si>
  <si>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</si>
  <si>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</si>
  <si>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</si>
  <si>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</si>
  <si>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</si>
  <si>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</si>
  <si>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</si>
  <si>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</si>
  <si>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</si>
  <si>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</si>
  <si>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</si>
  <si>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</si>
  <si>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</si>
  <si>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</si>
  <si>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</si>
  <si>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</si>
  <si>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</si>
  <si>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</si>
  <si>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</si>
  <si>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</si>
  <si>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</si>
  <si>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</si>
  <si>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</si>
  <si>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</si>
  <si>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</si>
  <si>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</si>
  <si>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</si>
  <si>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</si>
  <si>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</si>
  <si>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</si>
  <si>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</si>
  <si>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</si>
  <si>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</si>
  <si>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</si>
  <si>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</si>
  <si>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</si>
  <si>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</si>
  <si>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</si>
  <si>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</si>
  <si>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</si>
  <si>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</si>
  <si>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</si>
  <si>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</si>
  <si>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</si>
  <si>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</si>
  <si>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</si>
  <si>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</si>
  <si>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</si>
  <si>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</si>
  <si>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</si>
  <si>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</si>
  <si>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</si>
  <si>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</si>
  <si>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</si>
  <si>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</si>
  <si>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</si>
  <si>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</si>
  <si>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</si>
  <si>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</si>
  <si>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</si>
  <si>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</si>
  <si>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</si>
  <si>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</si>
  <si>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</si>
  <si>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</si>
  <si>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</si>
  <si>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</si>
  <si>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</si>
  <si>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</si>
  <si>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</si>
  <si>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</si>
  <si>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</si>
  <si>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</si>
  <si>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</si>
  <si>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</si>
  <si>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</si>
  <si>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</si>
  <si>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</si>
  <si>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</si>
  <si>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</si>
  <si>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</si>
  <si>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</si>
  <si>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</si>
  <si>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</si>
  <si>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</si>
  <si>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</si>
  <si>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</si>
  <si>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</si>
  <si>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</si>
  <si>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</si>
  <si>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</si>
  <si>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</si>
  <si>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</si>
  <si>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</si>
  <si>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</si>
  <si>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</si>
  <si>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</si>
  <si>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</si>
  <si>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</si>
  <si>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</si>
  <si>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</si>
  <si>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</si>
  <si>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</si>
  <si>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</si>
  <si>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</si>
  <si>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</si>
  <si>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</si>
  <si>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</si>
  <si>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</si>
  <si>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</si>
  <si>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</si>
  <si>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</si>
  <si>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</si>
  <si>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</si>
  <si>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</si>
  <si>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</si>
  <si>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</si>
  <si>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</si>
  <si>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</si>
  <si>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</si>
  <si>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</si>
  <si>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</si>
  <si>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</si>
  <si>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</si>
  <si>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</si>
  <si>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</si>
  <si>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</si>
  <si>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</si>
  <si>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</si>
  <si>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</si>
  <si>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</si>
  <si>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</si>
  <si>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</si>
  <si>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</si>
  <si>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</si>
  <si>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</si>
  <si>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</si>
  <si>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</si>
  <si>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</si>
  <si>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</si>
  <si>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</si>
  <si>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</si>
  <si>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</si>
  <si>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</si>
  <si>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</si>
  <si>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</si>
  <si>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</si>
  <si>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</si>
  <si>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</si>
  <si>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</si>
  <si>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</si>
  <si>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</si>
  <si>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</si>
  <si>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</si>
  <si>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</si>
  <si>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</si>
  <si>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</si>
  <si>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</si>
  <si>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</si>
  <si>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</si>
  <si>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</si>
  <si>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</si>
  <si>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</si>
  <si>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</si>
  <si>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</si>
  <si>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</si>
  <si>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</si>
  <si>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</si>
  <si>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</si>
  <si>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</si>
  <si>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</si>
  <si>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</si>
  <si>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</si>
  <si>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</si>
  <si>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</si>
  <si>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</si>
  <si>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</si>
  <si>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</si>
  <si>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</si>
  <si>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</si>
  <si>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</si>
  <si>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</si>
  <si>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</si>
  <si>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</si>
  <si>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</si>
  <si>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</si>
  <si>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</si>
  <si>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</si>
  <si>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</si>
  <si>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</si>
  <si>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</si>
  <si>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</si>
  <si>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</si>
  <si>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</si>
  <si>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</si>
  <si>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</si>
  <si>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</si>
  <si>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</si>
  <si>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</si>
  <si>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</si>
  <si>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</si>
  <si>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</si>
  <si>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</si>
  <si>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</si>
  <si>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</si>
  <si>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</si>
  <si>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</si>
  <si>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</si>
  <si>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</si>
  <si>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</si>
  <si>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</si>
  <si>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</si>
  <si>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</si>
  <si>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</si>
  <si>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</si>
  <si>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</si>
  <si>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</si>
  <si>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</si>
  <si>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</si>
  <si>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</si>
  <si>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</si>
  <si>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</si>
  <si>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</si>
  <si>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</si>
  <si>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</si>
  <si>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</si>
  <si>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</si>
  <si>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</si>
  <si>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</si>
  <si>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</si>
  <si>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</si>
  <si>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</si>
  <si>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</si>
  <si>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</si>
  <si>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</si>
  <si>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</si>
  <si>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</si>
  <si>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</si>
  <si>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</si>
  <si>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</si>
  <si>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</si>
  <si>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</si>
  <si>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</si>
  <si>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</si>
  <si>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</si>
  <si>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</si>
  <si>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</si>
  <si>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</si>
  <si>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</si>
  <si>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</si>
  <si>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</si>
  <si>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</si>
  <si>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</si>
  <si>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</si>
  <si>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</si>
  <si>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</si>
  <si>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</si>
  <si>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</si>
  <si>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</si>
  <si>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</si>
  <si>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</si>
  <si>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</si>
  <si>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</si>
  <si>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</si>
  <si>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</si>
  <si>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</si>
  <si>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</si>
  <si>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</si>
  <si>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</si>
  <si>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</si>
  <si>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</si>
  <si>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</si>
  <si>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</si>
  <si>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</si>
  <si>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</si>
  <si>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</si>
  <si>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</si>
  <si>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</si>
  <si>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</si>
  <si>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</si>
  <si>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</si>
  <si>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</si>
  <si>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</si>
  <si>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</si>
  <si>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</si>
  <si>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</si>
  <si>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</si>
  <si>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</si>
  <si>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</si>
  <si>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</si>
  <si>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</si>
  <si>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</si>
  <si>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</si>
  <si>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</si>
  <si>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</si>
  <si>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</si>
  <si>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</si>
  <si>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</si>
  <si>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</si>
  <si>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</si>
  <si>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</si>
  <si>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</si>
  <si>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</si>
  <si>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</si>
  <si>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</si>
  <si>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</si>
  <si>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</si>
  <si>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</si>
  <si>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</si>
  <si>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</si>
  <si>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</si>
  <si>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</si>
  <si>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</si>
  <si>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</si>
  <si>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</si>
  <si>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</si>
  <si>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</si>
  <si>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</si>
  <si>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</si>
  <si>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</si>
  <si>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</si>
  <si>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</si>
  <si>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</si>
  <si>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</si>
  <si>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</si>
  <si>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</si>
  <si>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</si>
  <si>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</si>
  <si>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</si>
  <si>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</si>
  <si>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</si>
  <si>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</si>
  <si>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</si>
  <si>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</si>
  <si>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</si>
  <si>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</si>
  <si>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</si>
  <si>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</si>
  <si>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</si>
  <si>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</si>
  <si>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</si>
  <si>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</si>
  <si>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</si>
  <si>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</si>
  <si>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</si>
  <si>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</si>
  <si>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</si>
  <si>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</si>
  <si>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</si>
  <si>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</si>
  <si>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</si>
  <si>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</si>
  <si>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</si>
  <si>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</si>
  <si>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</si>
  <si>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</si>
  <si>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</si>
  <si>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</si>
  <si>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</si>
  <si>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</si>
  <si>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</si>
  <si>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</si>
  <si>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</si>
  <si>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</si>
  <si>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</si>
  <si>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</si>
  <si>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</si>
  <si>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</si>
  <si>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</si>
  <si>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</si>
  <si>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</si>
  <si>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</si>
  <si>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</si>
  <si>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</si>
  <si>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</si>
  <si>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</si>
  <si>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</si>
  <si>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</si>
  <si>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</si>
  <si>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</si>
  <si>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</si>
  <si>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</si>
  <si>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</si>
  <si>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</si>
  <si>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</si>
  <si>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</si>
  <si>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</si>
  <si>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</si>
  <si>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</si>
  <si>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</si>
  <si>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</si>
  <si>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</si>
  <si>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</si>
  <si>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</si>
  <si>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</si>
  <si>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</si>
  <si>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</si>
  <si>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</si>
  <si>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</si>
  <si>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</si>
  <si>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</si>
  <si>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</si>
  <si>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</si>
  <si>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CF_attrition count</t>
  </si>
  <si>
    <t>Count of Employee Number</t>
  </si>
  <si>
    <t>Average of Age</t>
  </si>
  <si>
    <t>Emp</t>
  </si>
  <si>
    <t xml:space="preserve">age </t>
  </si>
  <si>
    <t>Active emp</t>
  </si>
  <si>
    <t xml:space="preserve">Attrition rate </t>
  </si>
  <si>
    <t xml:space="preserve"> </t>
  </si>
  <si>
    <t>Average of Job Satisfaction</t>
  </si>
  <si>
    <t>RATING</t>
  </si>
  <si>
    <t>BLAMCE RATING</t>
  </si>
  <si>
    <t>Row Labels</t>
  </si>
  <si>
    <t>Grand Total</t>
  </si>
  <si>
    <t>emp</t>
  </si>
  <si>
    <t>Sum of Employee Count</t>
  </si>
  <si>
    <t xml:space="preserve">Female </t>
  </si>
  <si>
    <t>Mail</t>
  </si>
  <si>
    <t xml:space="preserve">Job </t>
  </si>
  <si>
    <t xml:space="preserve">Attritions </t>
  </si>
  <si>
    <t>Sum of CF_attrition counts</t>
  </si>
  <si>
    <t>Count of Attrition</t>
  </si>
  <si>
    <t>Marital Statu</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</si>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</sst>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family val="2"/>
      <scheme val="minor"/>
    </font>
    <font>
      <sz val="12"/>
      <color theme="1"/>
      <name val="Calibri"/>
      <family val="2"/>
      <scheme val="minor"/>
    </font>
    <font>
      <sz val="12"/>
      <color theme="4" tint="0.3999755851924192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164" fontId="0" fillId="0" borderId="0" xfId="0" applyNumberFormat="1"/>
    <xf numFmtId="1" fontId="0" fillId="0" borderId="0" xfId="0" applyNumberFormat="1"/>
    <xf numFmtId="10" fontId="0" fillId="0" borderId="0" xfId="1" applyNumberFormat="1" applyFont="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2" fillId="0" borderId="0" xfId="0" applyFont="1"/>
  </cellXfs>
  <cellStyles count="2">
    <cellStyle name="Normal" xfId="0" builtinId="0"/>
    <cellStyle name="Percent" xfId="1" builtinId="5"/>
  </cellStyles>
  <dxfs count="155">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font>
        <b/>
        <i val="0"/>
        <color theme="0"/>
        <name val="Calibri Light"/>
        <family val="2"/>
        <scheme val="major"/>
      </font>
      <fill>
        <patternFill>
          <fgColor theme="0"/>
          <bgColor theme="0" tint="-4.9989318521683403E-2"/>
        </patternFill>
      </fill>
    </dxf>
  </dxfs>
  <tableStyles count="1" defaultTableStyle="TableStyleMedium2" defaultPivotStyle="PivotStyleLight16">
    <tableStyle name="Slicer Style 1" pivot="0" table="0" count="4" xr9:uid="{18C85BBD-C391-4C34-A2D6-B761353D7F00}">
      <tableStyleElement type="wholeTable" dxfId="154"/>
    </tableStyle>
  </tableStyles>
  <colors>
    <mruColors>
      <color rgb="FF602829"/>
      <color rgb="FF1A7B9E"/>
      <color rgb="FF901C7F"/>
      <color rgb="FFE78DD8"/>
      <color rgb="FFA50FB1"/>
      <color rgb="FF6F1135"/>
    </mruColors>
  </colors>
  <extLst>
    <ext xmlns:x14="http://schemas.microsoft.com/office/spreadsheetml/2009/9/main" uri="{46F421CA-312F-682f-3DD2-61675219B42D}">
      <x14:dxfs count="3">
        <dxf>
          <fill>
            <gradientFill>
              <stop position="0">
                <color theme="1" tint="0.1490218817712943"/>
              </stop>
              <stop position="1">
                <color theme="0" tint="-0.49803155613879818"/>
              </stop>
            </gradientFill>
          </fill>
        </dxf>
        <dxf>
          <font>
            <b/>
            <i val="0"/>
            <name val="Calibri"/>
            <family val="2"/>
            <scheme val="minor"/>
          </font>
          <fill>
            <gradientFill>
              <stop position="0">
                <color theme="9" tint="-0.49803155613879818"/>
              </stop>
              <stop position="1">
                <color theme="9" tint="-0.25098422193060094"/>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788080887695889E-2"/>
          <c:y val="0.13101635838942383"/>
          <c:w val="0.93888888888888888"/>
          <c:h val="0.66004261232051864"/>
        </c:manualLayout>
      </c:layout>
      <c:barChart>
        <c:barDir val="bar"/>
        <c:grouping val="stacked"/>
        <c:varyColors val="0"/>
        <c:ser>
          <c:idx val="0"/>
          <c:order val="0"/>
          <c:spPr>
            <a:solidFill>
              <a:schemeClr val="accent2">
                <a:lumMod val="50000"/>
              </a:schemeClr>
            </a:solidFill>
            <a:ln>
              <a:solidFill>
                <a:schemeClr val="bg1">
                  <a:lumMod val="95000"/>
                </a:schemeClr>
              </a:solidFill>
            </a:ln>
            <a:effectLst/>
          </c:spPr>
          <c:invertIfNegative val="0"/>
          <c:val>
            <c:numRef>
              <c:f>RATING!$B$10</c:f>
              <c:numCache>
                <c:formatCode>0.0</c:formatCode>
                <c:ptCount val="1"/>
                <c:pt idx="0">
                  <c:v>2.6265306122448981</c:v>
                </c:pt>
              </c:numCache>
            </c:numRef>
          </c:val>
          <c:extLst>
            <c:ext xmlns:c16="http://schemas.microsoft.com/office/drawing/2014/chart" uri="{C3380CC4-5D6E-409C-BE32-E72D297353CC}">
              <c16:uniqueId val="{00000000-ECA3-4183-AE54-DF94E89B0FF7}"/>
            </c:ext>
          </c:extLst>
        </c:ser>
        <c:ser>
          <c:idx val="1"/>
          <c:order val="1"/>
          <c:spPr>
            <a:solidFill>
              <a:schemeClr val="bg1">
                <a:lumMod val="95000"/>
              </a:schemeClr>
            </a:solidFill>
            <a:ln>
              <a:noFill/>
            </a:ln>
            <a:effectLst/>
          </c:spPr>
          <c:invertIfNegative val="0"/>
          <c:val>
            <c:numRef>
              <c:f>RATING!$B$11</c:f>
              <c:numCache>
                <c:formatCode>0.0</c:formatCode>
                <c:ptCount val="1"/>
                <c:pt idx="0">
                  <c:v>1.3734693877551019</c:v>
                </c:pt>
              </c:numCache>
            </c:numRef>
          </c:val>
          <c:extLst>
            <c:ext xmlns:c16="http://schemas.microsoft.com/office/drawing/2014/chart" uri="{C3380CC4-5D6E-409C-BE32-E72D297353CC}">
              <c16:uniqueId val="{00000001-ECA3-4183-AE54-DF94E89B0FF7}"/>
            </c:ext>
          </c:extLst>
        </c:ser>
        <c:dLbls>
          <c:showLegendKey val="0"/>
          <c:showVal val="0"/>
          <c:showCatName val="0"/>
          <c:showSerName val="0"/>
          <c:showPercent val="0"/>
          <c:showBubbleSize val="0"/>
        </c:dLbls>
        <c:gapWidth val="0"/>
        <c:overlap val="100"/>
        <c:axId val="1369733631"/>
        <c:axId val="1296527279"/>
      </c:barChart>
      <c:catAx>
        <c:axId val="1369733631"/>
        <c:scaling>
          <c:orientation val="minMax"/>
        </c:scaling>
        <c:delete val="1"/>
        <c:axPos val="l"/>
        <c:majorTickMark val="out"/>
        <c:minorTickMark val="none"/>
        <c:tickLblPos val="nextTo"/>
        <c:crossAx val="1296527279"/>
        <c:crosses val="autoZero"/>
        <c:auto val="1"/>
        <c:lblAlgn val="ctr"/>
        <c:lblOffset val="100"/>
        <c:noMultiLvlLbl val="0"/>
      </c:catAx>
      <c:valAx>
        <c:axId val="1296527279"/>
        <c:scaling>
          <c:orientation val="minMax"/>
          <c:max val="4"/>
        </c:scaling>
        <c:delete val="1"/>
        <c:axPos val="b"/>
        <c:numFmt formatCode="0.0" sourceLinked="1"/>
        <c:majorTickMark val="out"/>
        <c:minorTickMark val="none"/>
        <c:tickLblPos val="nextTo"/>
        <c:crossAx val="1369733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92441224185584E-2"/>
          <c:y val="0.11357120858337189"/>
          <c:w val="0.76023055118110217"/>
          <c:h val="0.93075551497240572"/>
        </c:manualLayout>
      </c:layout>
      <c:doughnutChart>
        <c:varyColors val="1"/>
        <c:ser>
          <c:idx val="0"/>
          <c:order val="0"/>
          <c:spPr>
            <a:ln>
              <a:noFill/>
            </a:ln>
          </c:spPr>
          <c:dPt>
            <c:idx val="0"/>
            <c:bubble3D val="0"/>
            <c:spPr>
              <a:gradFill flip="none" rotWithShape="1">
                <a:gsLst>
                  <a:gs pos="52000">
                    <a:srgbClr val="E78DD8"/>
                  </a:gs>
                  <a:gs pos="18000">
                    <a:srgbClr val="A50FB1"/>
                  </a:gs>
                </a:gsLst>
                <a:lin ang="10800000" scaled="0"/>
                <a:tileRect/>
              </a:gradFill>
              <a:ln w="19050">
                <a:noFill/>
              </a:ln>
              <a:effectLst/>
            </c:spPr>
            <c:extLst>
              <c:ext xmlns:c16="http://schemas.microsoft.com/office/drawing/2014/chart" uri="{C3380CC4-5D6E-409C-BE32-E72D297353CC}">
                <c16:uniqueId val="{00000001-B469-44CF-ABF3-D3DED1737B8F}"/>
              </c:ext>
            </c:extLst>
          </c:dPt>
          <c:dPt>
            <c:idx val="1"/>
            <c:bubble3D val="0"/>
            <c:spPr>
              <a:solidFill>
                <a:schemeClr val="bg1">
                  <a:lumMod val="85000"/>
                  <a:alpha val="89000"/>
                </a:schemeClr>
              </a:solidFill>
              <a:ln w="19050">
                <a:noFill/>
              </a:ln>
              <a:effectLst/>
            </c:spPr>
            <c:extLst>
              <c:ext xmlns:c16="http://schemas.microsoft.com/office/drawing/2014/chart" uri="{C3380CC4-5D6E-409C-BE32-E72D297353CC}">
                <c16:uniqueId val="{00000003-B469-44CF-ABF3-D3DED1737B8F}"/>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B469-44CF-ABF3-D3DED1737B8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874240227610562"/>
          <c:y val="5.0070275102031214E-2"/>
          <c:w val="0.77973387637217817"/>
          <c:h val="0.90576152923326625"/>
        </c:manualLayout>
      </c:layout>
      <c:doughnutChart>
        <c:varyColors val="1"/>
        <c:ser>
          <c:idx val="0"/>
          <c:order val="0"/>
          <c:spPr>
            <a:ln>
              <a:noFill/>
            </a:ln>
          </c:spPr>
          <c:dPt>
            <c:idx val="0"/>
            <c:bubble3D val="0"/>
            <c:explosion val="1"/>
            <c:spPr>
              <a:solidFill>
                <a:schemeClr val="bg1">
                  <a:lumMod val="85000"/>
                  <a:alpha val="89000"/>
                </a:schemeClr>
              </a:solidFill>
              <a:ln w="19050">
                <a:noFill/>
              </a:ln>
              <a:effectLst/>
            </c:spPr>
            <c:extLst>
              <c:ext xmlns:c16="http://schemas.microsoft.com/office/drawing/2014/chart" uri="{C3380CC4-5D6E-409C-BE32-E72D297353CC}">
                <c16:uniqueId val="{00000001-50DC-444B-A26A-022736DF4623}"/>
              </c:ext>
            </c:extLst>
          </c:dPt>
          <c:dPt>
            <c:idx val="1"/>
            <c:bubble3D val="0"/>
            <c:spPr>
              <a:gradFill>
                <a:gsLst>
                  <a:gs pos="52000">
                    <a:schemeClr val="accent1">
                      <a:lumMod val="75000"/>
                    </a:schemeClr>
                  </a:gs>
                  <a:gs pos="18000">
                    <a:schemeClr val="accent5">
                      <a:lumMod val="75000"/>
                    </a:schemeClr>
                  </a:gs>
                </a:gsLst>
                <a:lin ang="10800000" scaled="0"/>
              </a:gradFill>
              <a:ln w="19050">
                <a:noFill/>
              </a:ln>
              <a:effectLst/>
            </c:spPr>
            <c:extLst>
              <c:ext xmlns:c16="http://schemas.microsoft.com/office/drawing/2014/chart" uri="{C3380CC4-5D6E-409C-BE32-E72D297353CC}">
                <c16:uniqueId val="{00000003-50DC-444B-A26A-022736DF4623}"/>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50DC-444B-A26A-022736DF462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554419187840039"/>
          <c:y val="0.10888883172939717"/>
          <c:w val="0.56871367113520255"/>
          <c:h val="0.79777788393111959"/>
        </c:manualLayout>
      </c:layout>
      <c:doughnutChart>
        <c:varyColors val="1"/>
        <c:ser>
          <c:idx val="0"/>
          <c:order val="0"/>
          <c:explosion val="8"/>
          <c:dPt>
            <c:idx val="0"/>
            <c:bubble3D val="0"/>
            <c:spPr>
              <a:solidFill>
                <a:srgbClr val="002060"/>
              </a:solidFill>
              <a:ln w="19050">
                <a:solidFill>
                  <a:schemeClr val="lt1"/>
                </a:solidFill>
              </a:ln>
              <a:effectLst/>
            </c:spPr>
            <c:extLst>
              <c:ext xmlns:c16="http://schemas.microsoft.com/office/drawing/2014/chart" uri="{C3380CC4-5D6E-409C-BE32-E72D297353CC}">
                <c16:uniqueId val="{00000001-F03F-4A57-AECA-A54B52B06410}"/>
              </c:ext>
            </c:extLst>
          </c:dPt>
          <c:dPt>
            <c:idx val="1"/>
            <c:bubble3D val="0"/>
            <c:spPr>
              <a:noFill/>
              <a:ln w="19050">
                <a:noFill/>
              </a:ln>
              <a:effectLst/>
            </c:spPr>
            <c:extLst>
              <c:ext xmlns:c16="http://schemas.microsoft.com/office/drawing/2014/chart" uri="{C3380CC4-5D6E-409C-BE32-E72D297353CC}">
                <c16:uniqueId val="{00000003-F03F-4A57-AECA-A54B52B06410}"/>
              </c:ext>
            </c:extLst>
          </c:dPt>
          <c:val>
            <c:numRef>
              <c:f>RATING!$C$10:$C$11</c:f>
              <c:numCache>
                <c:formatCode>General</c:formatCode>
                <c:ptCount val="2"/>
                <c:pt idx="0">
                  <c:v>0.65663265306122454</c:v>
                </c:pt>
                <c:pt idx="1">
                  <c:v>0.34336734693877546</c:v>
                </c:pt>
              </c:numCache>
            </c:numRef>
          </c:val>
          <c:extLst>
            <c:ext xmlns:c16="http://schemas.microsoft.com/office/drawing/2014/chart" uri="{C3380CC4-5D6E-409C-BE32-E72D297353CC}">
              <c16:uniqueId val="{00000004-F03F-4A57-AECA-A54B52B06410}"/>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[data.xlsx]Eduction by Attrication!Eduction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gradFill flip="none" rotWithShape="1">
              <a:gsLst>
                <a:gs pos="85000">
                  <a:srgbClr val="602829">
                    <a:alpha val="90000"/>
                  </a:srgbClr>
                </a:gs>
                <a:gs pos="51000">
                  <a:srgbClr val="1A7B9E"/>
                </a:gs>
                <a:gs pos="0">
                  <a:schemeClr val="accent6">
                    <a:lumMod val="50000"/>
                  </a:schemeClr>
                </a:gs>
              </a:gsLst>
              <a:path path="circle">
                <a:fillToRect l="100000" b="100000"/>
              </a:path>
              <a:tileRect t="-100000" r="-100000"/>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gradFill>
              <a:gsLst>
                <a:gs pos="85000">
                  <a:schemeClr val="accent2">
                    <a:lumMod val="75000"/>
                  </a:schemeClr>
                </a:gs>
                <a:gs pos="51000">
                  <a:srgbClr val="1A7B9E"/>
                </a:gs>
                <a:gs pos="0">
                  <a:schemeClr val="accent6">
                    <a:lumMod val="50000"/>
                  </a:schemeClr>
                </a:gs>
              </a:gsLst>
            </a:gradFill>
          </a:ln>
          <a:effectLst/>
        </c:spPr>
      </c:pivotFmt>
    </c:pivotFmts>
    <c:plotArea>
      <c:layout>
        <c:manualLayout>
          <c:layoutTarget val="inner"/>
          <c:xMode val="edge"/>
          <c:yMode val="edge"/>
          <c:x val="0.24259076240123775"/>
          <c:y val="8.4291201818162603E-2"/>
          <c:w val="0.69696922757990765"/>
          <c:h val="0.83141772623904053"/>
        </c:manualLayout>
      </c:layout>
      <c:barChart>
        <c:barDir val="bar"/>
        <c:grouping val="clustered"/>
        <c:varyColors val="0"/>
        <c:ser>
          <c:idx val="0"/>
          <c:order val="0"/>
          <c:tx>
            <c:strRef>
              <c:f>'Eduction by Attrication'!$B$3</c:f>
              <c:strCache>
                <c:ptCount val="1"/>
                <c:pt idx="0">
                  <c:v>Total</c:v>
                </c:pt>
              </c:strCache>
            </c:strRef>
          </c:tx>
          <c:spPr>
            <a:solidFill>
              <a:schemeClr val="accent1"/>
            </a:solidFill>
            <a:ln>
              <a:gradFill flip="none" rotWithShape="1">
                <a:gsLst>
                  <a:gs pos="85000">
                    <a:srgbClr val="602829">
                      <a:alpha val="90000"/>
                    </a:srgbClr>
                  </a:gs>
                  <a:gs pos="51000">
                    <a:srgbClr val="1A7B9E"/>
                  </a:gs>
                  <a:gs pos="0">
                    <a:schemeClr val="accent6">
                      <a:lumMod val="50000"/>
                    </a:schemeClr>
                  </a:gs>
                </a:gsLst>
                <a:path path="circle">
                  <a:fillToRect l="100000" b="100000"/>
                </a:path>
                <a:tileRect t="-100000" r="-100000"/>
              </a:gradFill>
            </a:ln>
            <a:effectLst/>
          </c:spPr>
          <c:invertIfNegative val="0"/>
          <c:dPt>
            <c:idx val="4"/>
            <c:invertIfNegative val="0"/>
            <c:bubble3D val="0"/>
            <c:spPr>
              <a:solidFill>
                <a:schemeClr val="accent1"/>
              </a:solidFill>
              <a:ln>
                <a:gradFill>
                  <a:gsLst>
                    <a:gs pos="85000">
                      <a:schemeClr val="accent2">
                        <a:lumMod val="75000"/>
                      </a:schemeClr>
                    </a:gs>
                    <a:gs pos="51000">
                      <a:srgbClr val="1A7B9E"/>
                    </a:gs>
                    <a:gs pos="0">
                      <a:schemeClr val="accent6">
                        <a:lumMod val="50000"/>
                      </a:schemeClr>
                    </a:gs>
                  </a:gsLst>
                </a:gradFill>
              </a:ln>
              <a:effectLst/>
            </c:spPr>
            <c:extLst>
              <c:ext xmlns:c16="http://schemas.microsoft.com/office/drawing/2014/chart" uri="{C3380CC4-5D6E-409C-BE32-E72D297353CC}">
                <c16:uniqueId val="{00000002-2D0B-40BB-83BD-D4D5A814B4E3}"/>
              </c:ext>
            </c:extLst>
          </c:dPt>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'Eduction by Attrication'!$A$4:$A$9</c:f>
              <c:strCache>
                <c:ptCount val="5"/>
                <c:pt idx="0">
                  <c:v>Doctoral Degree</c:v>
                </c:pt>
                <c:pt idx="1">
                  <c:v>High School</c:v>
                </c:pt>
                <c:pt idx="2">
                  <c:v>Associates Degree</c:v>
                </c:pt>
                <c:pt idx="3">
                  <c:v>Master's Degree</c:v>
                </c:pt>
                <c:pt idx="4">
                  <c:v>Bachelor's Degree</c:v>
                </c:pt>
              </c:strCache>
            </c:strRef>
          </c:cat>
          <c:val>
            <c:numRef>
              <c:f>'Eduction by Attrication'!$B$4:$B$9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D0B-40BB-83BD-D4D5A814B4E3}"/>
            </c:ext>
          </c:extLst>
        </c:ser>
        <c:dLbls>
          <c:dLblPos val="outEnd"/>
          <c:showLegendKey val="0"/>
          <c:showVal val="1"/>
          <c:showCatName val="0"/>
          <c:showSerName val="0"/>
          <c:showPercent val="0"/>
          <c:showBubbleSize val="0"/>
        </c:dLbls>
        <c:gapWidth val="60"/>
        <c:overlap val="2"/>
        <c:axId val="974063983"/>
        <c:axId val="979570879"/>
      </c:barChart>
      <c:catAx>
        <c:axId val="974063983"/>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979570879"/>
        <c:crosses val="autoZero"/>
        <c:auto val="1"/>
        <c:lblAlgn val="ctr"/>
        <c:lblOffset val="100"/>
        <c:noMultiLvlLbl val="0"/>
      </c:catAx>
      <c:valAx>
        <c:axId val="979570879"/>
        <c:scaling>
          <c:orientation val="minMax"/>
        </c:scaling>
        <c:delete val="1"/>
        <c:axPos val="b"/>
        <c:numFmt formatCode="General" sourceLinked="1"/>
        <c:majorTickMark val="out"/>
        <c:minorTickMark val="none"/>
        <c:tickLblPos val="nextTo"/>
        <c:crossAx val="974063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[data.xlsx]Sheet4!PivotTable3</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53500">
                <a:schemeClr val="accent5">
                  <a:lumMod val="40000"/>
                  <a:lumOff val="60000"/>
                </a:schemeClr>
              </a:gs>
              <a:gs pos="7000">
                <a:schemeClr val="accent5">
                  <a:lumMod val="75000"/>
                </a:schemeClr>
              </a:gs>
              <a:gs pos="100000">
                <a:schemeClr val="accent6">
                  <a:lumMod val="20000"/>
                  <a:lumOff val="80000"/>
                </a:schemeClr>
              </a:gs>
            </a:gsLst>
            <a:lin ang="5400000" scaled="1"/>
          </a:gradFill>
          <a:ln w="19050">
            <a:noFill/>
          </a:ln>
          <a:effectLst/>
        </c:spPr>
      </c:pivotFmt>
      <c:pivotFmt>
        <c:idx val="7"/>
        <c:spPr>
          <a:gradFill>
            <a:gsLst>
              <a:gs pos="12000">
                <a:schemeClr val="accent6">
                  <a:lumMod val="50000"/>
                </a:schemeClr>
              </a:gs>
              <a:gs pos="49000">
                <a:schemeClr val="accent2">
                  <a:lumMod val="75000"/>
                </a:schemeClr>
              </a:gs>
              <a:gs pos="90000">
                <a:schemeClr val="accent4">
                  <a:lumMod val="20000"/>
                  <a:lumOff val="80000"/>
                </a:schemeClr>
              </a:gs>
            </a:gsLst>
            <a:lin ang="10800000" scaled="0"/>
          </a:gradFill>
          <a:ln w="19050">
            <a:noFill/>
          </a:ln>
          <a:effectLst/>
        </c:spPr>
      </c:pivotFmt>
      <c:pivotFmt>
        <c:idx val="8"/>
        <c:spPr>
          <a:gradFill>
            <a:gsLst>
              <a:gs pos="53500">
                <a:schemeClr val="bg2">
                  <a:lumMod val="75000"/>
                </a:schemeClr>
              </a:gs>
              <a:gs pos="7000">
                <a:schemeClr val="tx2">
                  <a:lumMod val="75000"/>
                </a:schemeClr>
              </a:gs>
              <a:gs pos="100000">
                <a:schemeClr val="tx2">
                  <a:lumMod val="60000"/>
                  <a:lumOff val="40000"/>
                </a:schemeClr>
              </a:gs>
            </a:gsLst>
            <a:lin ang="10800000" scaled="0"/>
          </a:gradFill>
          <a:ln w="19050">
            <a:noFill/>
          </a:ln>
          <a:effectLst/>
        </c:spPr>
      </c:pivotFmt>
    </c:pivotFmts>
    <c:plotArea>
      <c:layout/>
      <c:pieChart>
        <c:varyColors val="1"/>
        <c:ser>
          <c:idx val="0"/>
          <c:order val="0"/>
          <c:tx>
            <c:strRef>
              <c:f>Sheet4!$B$3</c:f>
              <c:strCache>
                <c:ptCount val="1"/>
                <c:pt idx="0">
                  <c:v>Total</c:v>
                </c:pt>
              </c:strCache>
            </c:strRef>
          </c:tx>
          <c:spPr>
            <a:ln>
              <a:noFill/>
            </a:ln>
          </c:spPr>
          <c:explosion val="1"/>
          <c:dPt>
            <c:idx val="0"/>
            <c:bubble3D val="0"/>
            <c:spPr>
              <a:gradFill>
                <a:gsLst>
                  <a:gs pos="53500">
                    <a:schemeClr val="accent5">
                      <a:lumMod val="40000"/>
                      <a:lumOff val="60000"/>
                    </a:schemeClr>
                  </a:gs>
                  <a:gs pos="7000">
                    <a:schemeClr val="accent5">
                      <a:lumMod val="75000"/>
                    </a:schemeClr>
                  </a:gs>
                  <a:gs pos="100000">
                    <a:schemeClr val="accent6">
                      <a:lumMod val="20000"/>
                      <a:lumOff val="80000"/>
                    </a:schemeClr>
                  </a:gs>
                </a:gsLst>
                <a:lin ang="5400000" scaled="1"/>
              </a:gradFill>
              <a:ln w="19050">
                <a:noFill/>
              </a:ln>
              <a:effectLst/>
            </c:spPr>
            <c:extLst>
              <c:ext xmlns:c16="http://schemas.microsoft.com/office/drawing/2014/chart" uri="{C3380CC4-5D6E-409C-BE32-E72D297353CC}">
                <c16:uniqueId val="{00000001-DDE4-4795-9924-85377AA58340}"/>
              </c:ext>
            </c:extLst>
          </c:dPt>
          <c:dPt>
            <c:idx val="1"/>
            <c:bubble3D val="0"/>
            <c:spPr>
              <a:gradFill>
                <a:gsLst>
                  <a:gs pos="12000">
                    <a:schemeClr val="accent6">
                      <a:lumMod val="50000"/>
                    </a:schemeClr>
                  </a:gs>
                  <a:gs pos="49000">
                    <a:schemeClr val="accent2">
                      <a:lumMod val="75000"/>
                    </a:schemeClr>
                  </a:gs>
                  <a:gs pos="90000">
                    <a:schemeClr val="accent4">
                      <a:lumMod val="20000"/>
                      <a:lumOff val="80000"/>
                    </a:schemeClr>
                  </a:gs>
                </a:gsLst>
                <a:lin ang="10800000" scaled="0"/>
              </a:gradFill>
              <a:ln w="19050">
                <a:noFill/>
              </a:ln>
              <a:effectLst/>
            </c:spPr>
            <c:extLst>
              <c:ext xmlns:c16="http://schemas.microsoft.com/office/drawing/2014/chart" uri="{C3380CC4-5D6E-409C-BE32-E72D297353CC}">
                <c16:uniqueId val="{00000003-DDE4-4795-9924-85377AA58340}"/>
              </c:ext>
            </c:extLst>
          </c:dPt>
          <c:dPt>
            <c:idx val="2"/>
            <c:bubble3D val="0"/>
            <c:spPr>
              <a:gradFill>
                <a:gsLst>
                  <a:gs pos="53500">
                    <a:schemeClr val="bg2">
                      <a:lumMod val="75000"/>
                    </a:schemeClr>
                  </a:gs>
                  <a:gs pos="7000">
                    <a:schemeClr val="tx2">
                      <a:lumMod val="75000"/>
                    </a:schemeClr>
                  </a:gs>
                  <a:gs pos="100000">
                    <a:schemeClr val="tx2">
                      <a:lumMod val="60000"/>
                      <a:lumOff val="40000"/>
                    </a:schemeClr>
                  </a:gs>
                </a:gsLst>
                <a:lin ang="10800000" scaled="0"/>
              </a:gradFill>
              <a:ln w="19050">
                <a:noFill/>
              </a:ln>
              <a:effectLst/>
            </c:spPr>
            <c:extLst>
              <c:ext xmlns:c16="http://schemas.microsoft.com/office/drawing/2014/chart" uri="{C3380CC4-5D6E-409C-BE32-E72D297353CC}">
                <c16:uniqueId val="{00000005-DDE4-4795-9924-85377AA5834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Sheet4!$A$4:$A$7</c:f>
              <c:strCache>
                <c:ptCount val="3"/>
                <c:pt idx="0">
                  <c:v>HR</c:v>
                </c:pt>
                <c:pt idx="1">
                  <c:v>R&amp;D</c:v>
                </c:pt>
                <c:pt idx="2">
                  <c:v>Sales</c:v>
                </c:pt>
              </c:strCache>
            </c:strRef>
          </c:cat>
          <c:val>
            <c:numRef>
              <c:f>Sheet4!$B$4:$B$7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DE4-4795-9924-85377AA5834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Entry>
      <c:legendEntry>
        <c:idx val="2"/>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74387310671080109"/>
          <c:y val="0.26998202659638959"/>
          <c:w val="0.17121886428315145"/>
          <c:h val="0.426319055992743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[data.xlsx]Attrition by age groups !PivotTable1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002060"/>
              </a:gs>
              <a:gs pos="50000">
                <a:schemeClr val="accent5">
                  <a:lumMod val="50000"/>
                </a:schemeClr>
              </a:gs>
              <a:gs pos="100000">
                <a:schemeClr val="accent5">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002060"/>
              </a:gs>
              <a:gs pos="50000">
                <a:schemeClr val="accent5">
                  <a:lumMod val="50000"/>
                </a:schemeClr>
              </a:gs>
              <a:gs pos="100000">
                <a:schemeClr val="accent5">
                  <a:lumMod val="60000"/>
                  <a:lumOff val="40000"/>
                </a:schemeClr>
              </a:gs>
            </a:gsLst>
            <a:lin ang="0" scaled="0"/>
          </a:gradFill>
          <a:ln>
            <a:noFill/>
          </a:ln>
          <a:effectLst/>
        </c:spPr>
      </c:pivotFmt>
      <c:pivotFmt>
        <c:idx val="4"/>
        <c:spPr>
          <a:gradFill>
            <a:gsLst>
              <a:gs pos="0">
                <a:srgbClr val="002060"/>
              </a:gs>
              <a:gs pos="50000">
                <a:schemeClr val="accent5">
                  <a:lumMod val="50000"/>
                </a:schemeClr>
              </a:gs>
              <a:gs pos="100000">
                <a:schemeClr val="accent5">
                  <a:lumMod val="60000"/>
                  <a:lumOff val="40000"/>
                </a:schemeClr>
              </a:gs>
            </a:gsLst>
            <a:lin ang="0" scaled="0"/>
          </a:gradFill>
          <a:ln>
            <a:noFill/>
          </a:ln>
          <a:effectLst/>
        </c:spPr>
      </c:pivotFmt>
    </c:pivotFmts>
    <c:plotArea>
      <c:layout>
        <c:manualLayout>
          <c:layoutTarget val="inner"/>
          <c:xMode val="edge"/>
          <c:yMode val="edge"/>
          <c:x val="8.6806523881235248E-2"/>
          <c:y val="6.68370083269587E-2"/>
          <c:w val="0.89803012746234068"/>
          <c:h val="0.79828498946208604"/>
        </c:manualLayout>
      </c:layout>
      <c:barChart>
        <c:barDir val="col"/>
        <c:grouping val="clustered"/>
        <c:varyColors val="0"/>
        <c:ser>
          <c:idx val="0"/>
          <c:order val="0"/>
          <c:tx>
            <c:strRef>
              <c:f>'Attrition by age groups '!$B$3</c:f>
              <c:strCache>
                <c:ptCount val="1"/>
                <c:pt idx="0">
                  <c:v>Total</c:v>
                </c:pt>
              </c:strCache>
            </c:strRef>
          </c:tx>
          <c:spPr>
            <a:gradFill>
              <a:gsLst>
                <a:gs pos="0">
                  <a:srgbClr val="002060"/>
                </a:gs>
                <a:gs pos="50000">
                  <a:schemeClr val="accent5">
                    <a:lumMod val="50000"/>
                  </a:schemeClr>
                </a:gs>
                <a:gs pos="100000">
                  <a:schemeClr val="accent5">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groups '!$A$4:$A$9</c:f>
              <c:strCache>
                <c:ptCount val="5"/>
                <c:pt idx="0">
                  <c:v>25 - 34</c:v>
                </c:pt>
                <c:pt idx="1">
                  <c:v>35 - 44</c:v>
                </c:pt>
                <c:pt idx="2">
                  <c:v>Under 25</c:v>
                </c:pt>
                <c:pt idx="3">
                  <c:v>45 - 54</c:v>
                </c:pt>
                <c:pt idx="4">
                  <c:v>Over 55</c:v>
                </c:pt>
              </c:strCache>
            </c:strRef>
          </c:cat>
          <c:val>
            <c:numRef>
              <c:f>'Attrition by age groups '!$B$4:$B$9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EE0-4398-AF49-F36DAF9C6666}"/>
            </c:ext>
          </c:extLst>
        </c:ser>
        <c:dLbls>
          <c:dLblPos val="outEnd"/>
          <c:showLegendKey val="0"/>
          <c:showVal val="1"/>
          <c:showCatName val="0"/>
          <c:showSerName val="0"/>
          <c:showPercent val="0"/>
          <c:showBubbleSize val="0"/>
        </c:dLbls>
        <c:gapWidth val="70"/>
        <c:overlap val="-27"/>
        <c:axId val="494170559"/>
        <c:axId val="293430095"/>
      </c:barChart>
      <c:catAx>
        <c:axId val="4941705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430095"/>
        <c:crosses val="autoZero"/>
        <c:auto val="1"/>
        <c:lblAlgn val="ctr"/>
        <c:lblOffset val="100"/>
        <c:noMultiLvlLbl val="0"/>
      </c:catAx>
      <c:valAx>
        <c:axId val="293430095"/>
        <c:scaling>
          <c:orientation val="minMax"/>
        </c:scaling>
        <c:delete val="1"/>
        <c:axPos val="l"/>
        <c:numFmt formatCode="General" sourceLinked="1"/>
        <c:majorTickMark val="out"/>
        <c:minorTickMark val="none"/>
        <c:tickLblPos val="nextTo"/>
        <c:crossAx val="494170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E4-4D34-86F3-16E07B9E40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CE4-4D34-86F3-16E07B9E4013}"/>
              </c:ext>
            </c:extLst>
          </c:dPt>
          <c:val>
            <c:numRef>
              <c:f>RATING!$C$10:$C$11</c:f>
              <c:numCache>
                <c:formatCode>General</c:formatCode>
                <c:ptCount val="2"/>
                <c:pt idx="0">
                  <c:v>0.65663265306122454</c:v>
                </c:pt>
                <c:pt idx="1">
                  <c:v>0.34336734693877546</c:v>
                </c:pt>
              </c:numCache>
            </c:numRef>
          </c:val>
          <c:extLst>
            <c:ext xmlns:c16="http://schemas.microsoft.com/office/drawing/2014/chart" uri="{C3380CC4-5D6E-409C-BE32-E72D297353CC}">
              <c16:uniqueId val="{00000000-9FD9-4122-8EED-61190BC30C4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2121212121212118E-2"/>
          <c:y val="0.11378601204261232"/>
          <c:w val="0.93888888888888888"/>
          <c:h val="0.66004261232051864"/>
        </c:manualLayout>
      </c:layout>
      <c:barChart>
        <c:barDir val="bar"/>
        <c:grouping val="stacked"/>
        <c:varyColors val="0"/>
        <c:ser>
          <c:idx val="0"/>
          <c:order val="0"/>
          <c:spPr>
            <a:solidFill>
              <a:schemeClr val="accent1"/>
            </a:solidFill>
            <a:ln>
              <a:noFill/>
            </a:ln>
            <a:effectLst/>
          </c:spPr>
          <c:invertIfNegative val="0"/>
          <c:val>
            <c:numRef>
              <c:f>RATING!$B$10</c:f>
              <c:numCache>
                <c:formatCode>0.0</c:formatCode>
                <c:ptCount val="1"/>
                <c:pt idx="0">
                  <c:v>2.6265306122448981</c:v>
                </c:pt>
              </c:numCache>
            </c:numRef>
          </c:val>
          <c:extLst>
            <c:ext xmlns:c16="http://schemas.microsoft.com/office/drawing/2014/chart" uri="{C3380CC4-5D6E-409C-BE32-E72D297353CC}">
              <c16:uniqueId val="{00000000-5D0F-48BB-ADFA-5C49873D7E77}"/>
            </c:ext>
          </c:extLst>
        </c:ser>
        <c:ser>
          <c:idx val="1"/>
          <c:order val="1"/>
          <c:spPr>
            <a:solidFill>
              <a:schemeClr val="accent2"/>
            </a:solidFill>
            <a:ln>
              <a:noFill/>
            </a:ln>
            <a:effectLst/>
          </c:spPr>
          <c:invertIfNegative val="0"/>
          <c:val>
            <c:numRef>
              <c:f>RATING!$B$11</c:f>
              <c:numCache>
                <c:formatCode>0.0</c:formatCode>
                <c:ptCount val="1"/>
                <c:pt idx="0">
                  <c:v>1.3734693877551019</c:v>
                </c:pt>
              </c:numCache>
            </c:numRef>
          </c:val>
          <c:extLst>
            <c:ext xmlns:c16="http://schemas.microsoft.com/office/drawing/2014/chart" uri="{C3380CC4-5D6E-409C-BE32-E72D297353CC}">
              <c16:uniqueId val="{00000002-5D0F-48BB-ADFA-5C49873D7E77}"/>
            </c:ext>
          </c:extLst>
        </c:ser>
        <c:dLbls>
          <c:showLegendKey val="0"/>
          <c:showVal val="0"/>
          <c:showCatName val="0"/>
          <c:showSerName val="0"/>
          <c:showPercent val="0"/>
          <c:showBubbleSize val="0"/>
        </c:dLbls>
        <c:gapWidth val="0"/>
        <c:overlap val="100"/>
        <c:axId val="1369733631"/>
        <c:axId val="1296527279"/>
      </c:barChart>
      <c:catAx>
        <c:axId val="1369733631"/>
        <c:scaling>
          <c:orientation val="minMax"/>
        </c:scaling>
        <c:delete val="1"/>
        <c:axPos val="l"/>
        <c:majorTickMark val="out"/>
        <c:minorTickMark val="none"/>
        <c:tickLblPos val="nextTo"/>
        <c:crossAx val="1296527279"/>
        <c:crosses val="autoZero"/>
        <c:auto val="1"/>
        <c:lblAlgn val="ctr"/>
        <c:lblOffset val="100"/>
        <c:noMultiLvlLbl val="0"/>
      </c:catAx>
      <c:valAx>
        <c:axId val="1296527279"/>
        <c:scaling>
          <c:orientation val="minMax"/>
          <c:max val="4"/>
        </c:scaling>
        <c:delete val="1"/>
        <c:axPos val="b"/>
        <c:numFmt formatCode="0.0" sourceLinked="1"/>
        <c:majorTickMark val="out"/>
        <c:minorTickMark val="none"/>
        <c:tickLblPos val="nextTo"/>
        <c:crossAx val="1369733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849328887269876"/>
          <c:y val="9.5931398986085645E-2"/>
          <c:w val="0.65148305084745761"/>
          <c:h val="0.87482219061166433"/>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81-4203-908F-32BBB0FED9C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81-4203-908F-32BBB0FED9CA}"/>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9D5E-4844-9C19-6A9ACD7F838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[data.xlsx]Eduction by Attrication!Eduction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'Eduction by Attrication'!$B$3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'Eduction by Attrication'!$A$4:$A$9</c:f>
              <c:strCache>
                <c:ptCount val="5"/>
                <c:pt idx="0">
                  <c:v>Doctoral Degree</c:v>
                </c:pt>
                <c:pt idx="1">
                  <c:v>High School</c:v>
                </c:pt>
                <c:pt idx="2">
                  <c:v>Associates Degree</c:v>
                </c:pt>
                <c:pt idx="3">
                  <c:v>Master's Degree</c:v>
                </c:pt>
                <c:pt idx="4">
                  <c:v>Bachelor's Degree</c:v>
                </c:pt>
              </c:strCache>
            </c:strRef>
          </c:cat>
          <c:val>
            <c:numRef>
              <c:f>'Eduction by Attrication'!$B$4:$B$9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6FF-4578-9DA1-040261EDE58B}"/>
            </c:ext>
          </c:extLst>
        </c:ser>
        <c:dLbls>
          <c:dLblPos val="outEnd"/>
          <c:showLegendKey val="0"/>
          <c:showVal val="1"/>
          <c:showCatName val="0"/>
          <c:showSerName val="0"/>
          <c:showPercent val="0"/>
          <c:showBubbleSize val="0"/>
        </c:dLbls>
        <c:gapWidth val="182"/>
        <c:axId val="974063983"/>
        <c:axId val="979570879"/>
      </c:barChart>
      <c:catAx>
        <c:axId val="9740639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570879"/>
        <c:crosses val="autoZero"/>
        <c:auto val="1"/>
        <c:lblAlgn val="ctr"/>
        <c:lblOffset val="100"/>
        <c:noMultiLvlLbl val="0"/>
      </c:catAx>
      <c:valAx>
        <c:axId val="979570879"/>
        <c:scaling>
          <c:orientation val="minMax"/>
        </c:scaling>
        <c:delete val="1"/>
        <c:axPos val="b"/>
        <c:numFmt formatCode="General" sourceLinked="1"/>
        <c:majorTickMark val="out"/>
        <c:minorTickMark val="none"/>
        <c:tickLblPos val="nextTo"/>
        <c:crossAx val="974063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[data.xlsx]Sheet4!PivotTable3</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0A-40B3-B118-A0CE3353A3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0A-40B3-B118-A0CE3353A3F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90A-40B3-B118-A0CE3353A3F4}"/>
              </c:ext>
            </c:extLst>
          </c:dPt>
          <c:cat>
            <c:strRef>
              <c:f>Sheet4!$A$4:$A$7</c:f>
              <c:strCache>
                <c:ptCount val="3"/>
                <c:pt idx="0">
                  <c:v>HR</c:v>
                </c:pt>
                <c:pt idx="1">
                  <c:v>R&amp;D</c:v>
                </c:pt>
                <c:pt idx="2">
                  <c:v>Sales</c:v>
                </c:pt>
              </c:strCache>
            </c:strRef>
          </c:cat>
          <c:val>
            <c:numRef>
              <c:f>Sheet4!$B$4:$B$7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19BB-41E8-A932-9F1A302BFAC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4387311011043744"/>
          <c:y val="0.28684047200362833"/>
          <c:w val="0.22082614273854742"/>
          <c:h val="0.426319055992743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[data.xlsx]Attrition by age groups !PivotTable1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889918887601386E-2"/>
          <c:y val="4.7225501770956316E-2"/>
          <c:w val="0.89803012746234068"/>
          <c:h val="0.89610389610389607"/>
        </c:manualLayout>
      </c:layout>
      <c:barChart>
        <c:barDir val="col"/>
        <c:grouping val="clustered"/>
        <c:varyColors val="0"/>
        <c:ser>
          <c:idx val="0"/>
          <c:order val="0"/>
          <c:tx>
            <c:strRef>
              <c:f>'Attrition by age groups '!$B$3</c:f>
              <c:strCache>
                <c:ptCount val="1"/>
                <c:pt idx="0">
                  <c:v>Total</c:v>
                </c:pt>
              </c:strCache>
            </c:strRef>
          </c:tx>
          <c:spPr>
            <a:solidFill>
              <a:schemeClr val="accent1"/>
            </a:solidFill>
            <a:ln>
              <a:noFill/>
            </a:ln>
            <a:effectLst/>
          </c:spPr>
          <c:invertIfNegative val="0"/>
          <c:cat>
            <c:strRef>
              <c:f>'Attrition by age groups '!$A$4:$A$9</c:f>
              <c:strCache>
                <c:ptCount val="5"/>
                <c:pt idx="0">
                  <c:v>25 - 34</c:v>
                </c:pt>
                <c:pt idx="1">
                  <c:v>35 - 44</c:v>
                </c:pt>
                <c:pt idx="2">
                  <c:v>Under 25</c:v>
                </c:pt>
                <c:pt idx="3">
                  <c:v>45 - 54</c:v>
                </c:pt>
                <c:pt idx="4">
                  <c:v>Over 55</c:v>
                </c:pt>
              </c:strCache>
            </c:strRef>
          </c:cat>
          <c:val>
            <c:numRef>
              <c:f>'Attrition by age groups '!$B$4:$B$9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D91-4337-A6FB-57FBF1C1C1B8}"/>
            </c:ext>
          </c:extLst>
        </c:ser>
        <c:dLbls>
          <c:showLegendKey val="0"/>
          <c:showVal val="0"/>
          <c:showCatName val="0"/>
          <c:showSerName val="0"/>
          <c:showPercent val="0"/>
          <c:showBubbleSize val="0"/>
        </c:dLbls>
        <c:gapWidth val="219"/>
        <c:overlap val="-27"/>
        <c:axId val="494170559"/>
        <c:axId val="293430095"/>
      </c:barChart>
      <c:catAx>
        <c:axId val="494170559"/>
        <c:scaling>
          <c:orientation val="minMax"/>
        </c:scaling>
        <c:delete val="1"/>
        <c:axPos val="b"/>
        <c:numFmt formatCode="General" sourceLinked="1"/>
        <c:majorTickMark val="none"/>
        <c:minorTickMark val="none"/>
        <c:tickLblPos val="nextTo"/>
        <c:crossAx val="293430095"/>
        <c:crosses val="autoZero"/>
        <c:auto val="1"/>
        <c:lblAlgn val="ctr"/>
        <c:lblOffset val="100"/>
        <c:noMultiLvlLbl val="0"/>
      </c:catAx>
      <c:valAx>
        <c:axId val="293430095"/>
        <c:scaling>
          <c:orientation val="minMax"/>
        </c:scaling>
        <c:delete val="1"/>
        <c:axPos val="l"/>
        <c:numFmt formatCode="General" sourceLinked="1"/>
        <c:majorTickMark val="none"/>
        <c:minorTickMark val="none"/>
        <c:tickLblPos val="nextTo"/>
        <c:crossAx val="494170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5F7B613-806B-4AA4-BBD7-701C52A35C5D}">
          <cx:spPr>
            <a:ln>
              <a:noFill/>
            </a:ln>
          </cx:spPr>
          <cx:dataLabels pos="inEnd">
            <cx:visibility seriesName="0" categoryName="1" value="0"/>
          </cx:dataLabels>
          <cx:dataId val="0"/>
          <cx:layoutPr>
            <cx:parentLabelLayout val="none"/>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plotSurface>
          <cx:spPr>
            <a:noFill/>
            <a:ln>
              <a:noFill/>
            </a:ln>
          </cx:spPr>
        </cx:plotSurface>
        <cx:series layoutId="funnel" uniqueId="{FFAE2059-5FF1-4882-BE75-86713C7EF099}">
          <cx:spPr>
            <a:gradFill flip="none" rotWithShape="1">
              <a:gsLst>
                <a:gs pos="19651">
                  <a:schemeClr val="accent2">
                    <a:lumMod val="50000"/>
                  </a:schemeClr>
                </a:gs>
                <a:gs pos="0">
                  <a:schemeClr val="accent2">
                    <a:lumMod val="50000"/>
                  </a:schemeClr>
                </a:gs>
                <a:gs pos="81478">
                  <a:schemeClr val="accent2">
                    <a:lumMod val="50000"/>
                  </a:schemeClr>
                </a:gs>
                <a:gs pos="51000">
                  <a:schemeClr val="accent2">
                    <a:lumMod val="75000"/>
                  </a:schemeClr>
                </a:gs>
                <a:gs pos="100000">
                  <a:schemeClr val="accent2">
                    <a:lumMod val="50000"/>
                  </a:schemeClr>
                </a:gs>
              </a:gsLst>
              <a:lin ang="0" scaled="0"/>
              <a:tileRect/>
            </a:gradFill>
            <a:ln>
              <a:noFill/>
            </a:ln>
          </cx:spPr>
          <cx:dataLabels>
            <cx:txPr>
              <a:bodyPr spcFirstLastPara="1" vertOverflow="ellipsis" horzOverflow="overflow" wrap="square" lIns="0" tIns="0" rIns="0" bIns="0" anchor="ctr" anchorCtr="1"/>
              <a:lstStyle/>
              <a:p>
                <a:pPr algn="ctr" rtl="0">
                  <a:defRPr sz="1800" b="1">
                    <a:solidFill>
                      <a:schemeClr val="bg1"/>
                    </a:solidFill>
                  </a:defRPr>
                </a:pPr>
                <a:endParaRPr lang="en-US" sz="18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300000012"/>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65F7B613-806B-4AA4-BBD7-701C52A35C5D}">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FFAE2059-5FF1-4882-BE75-86713C7EF099}">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10.pn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1.svg"/></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542348</xdr:colOff>
      <xdr:row>1</xdr:row>
      <xdr:rowOff>41316</xdr:rowOff>
    </xdr:from>
    <xdr:to>
      <xdr:col>22</xdr:col>
      <xdr:colOff>10104</xdr:colOff>
      <xdr:row>41</xdr:row>
      <xdr:rowOff>84904</xdr:rowOff>
    </xdr:to>
    <xdr:grpSp>
      <xdr:nvGrpSpPr>
        <xdr:cNvPr id="3" name="Group 2">
          <a:extLst>
            <a:ext uri="{FF2B5EF4-FFF2-40B4-BE49-F238E27FC236}">
              <a16:creationId xmlns:a16="http://schemas.microsoft.com/office/drawing/2014/main" id="{ED5C71CB-A66B-4897-BB4C-0CE4A2082863}"/>
            </a:ext>
          </a:extLst>
        </xdr:cNvPr>
        <xdr:cNvGrpSpPr/>
      </xdr:nvGrpSpPr>
      <xdr:grpSpPr>
        <a:xfrm>
          <a:off x="1199629" y="241842"/>
          <a:ext cx="13270650" cy="8064641"/>
          <a:chOff x="1752600" y="190500"/>
          <a:chExt cx="13468350" cy="7776000"/>
        </a:xfrm>
      </xdr:grpSpPr>
      <xdr:sp macro="" textlink="">
        <xdr:nvSpPr>
          <xdr:cNvPr id="4" name="Rectangle: Rounded Corners 3">
            <a:extLst>
              <a:ext uri="{FF2B5EF4-FFF2-40B4-BE49-F238E27FC236}">
                <a16:creationId xmlns:a16="http://schemas.microsoft.com/office/drawing/2014/main" id="{43AF1484-4F76-4622-996F-93F08B39B183}"/>
              </a:ext>
            </a:extLst>
          </xdr:cNvPr>
          <xdr:cNvSpPr/>
        </xdr:nvSpPr>
        <xdr:spPr>
          <a:xfrm>
            <a:off x="1752600" y="190500"/>
            <a:ext cx="13468350" cy="7776000"/>
          </a:xfrm>
          <a:prstGeom prst="roundRect">
            <a:avLst>
              <a:gd name="adj" fmla="val 1112"/>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5" name="Rectangle: Rounded Corners 4">
            <a:extLst>
              <a:ext uri="{FF2B5EF4-FFF2-40B4-BE49-F238E27FC236}">
                <a16:creationId xmlns:a16="http://schemas.microsoft.com/office/drawing/2014/main" id="{6775DB36-EF5B-4852-A48D-8E8233B56232}"/>
              </a:ext>
            </a:extLst>
          </xdr:cNvPr>
          <xdr:cNvSpPr/>
        </xdr:nvSpPr>
        <xdr:spPr>
          <a:xfrm>
            <a:off x="1852449" y="270899"/>
            <a:ext cx="7691601"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6" name="Rectangle: Rounded Corners 5">
            <a:extLst>
              <a:ext uri="{FF2B5EF4-FFF2-40B4-BE49-F238E27FC236}">
                <a16:creationId xmlns:a16="http://schemas.microsoft.com/office/drawing/2014/main" id="{FC3C8120-7888-4F4E-BC4C-470A5E709B48}"/>
              </a:ext>
            </a:extLst>
          </xdr:cNvPr>
          <xdr:cNvSpPr/>
        </xdr:nvSpPr>
        <xdr:spPr>
          <a:xfrm>
            <a:off x="9658349" y="270899"/>
            <a:ext cx="5467351"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Rectangle: Rounded Corners 6">
            <a:extLst>
              <a:ext uri="{FF2B5EF4-FFF2-40B4-BE49-F238E27FC236}">
                <a16:creationId xmlns:a16="http://schemas.microsoft.com/office/drawing/2014/main" id="{947C507F-6873-44CB-919E-2C98C5976A66}"/>
              </a:ext>
            </a:extLst>
          </xdr:cNvPr>
          <xdr:cNvSpPr/>
        </xdr:nvSpPr>
        <xdr:spPr>
          <a:xfrm>
            <a:off x="5819774" y="2304895"/>
            <a:ext cx="481965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8" name="Group 7">
            <a:extLst>
              <a:ext uri="{FF2B5EF4-FFF2-40B4-BE49-F238E27FC236}">
                <a16:creationId xmlns:a16="http://schemas.microsoft.com/office/drawing/2014/main" id="{3E0707AB-3FF9-4619-893F-59F1DF24DC44}"/>
              </a:ext>
            </a:extLst>
          </xdr:cNvPr>
          <xdr:cNvGrpSpPr/>
        </xdr:nvGrpSpPr>
        <xdr:grpSpPr>
          <a:xfrm>
            <a:off x="1864647" y="1204343"/>
            <a:ext cx="13270578" cy="1010219"/>
            <a:chOff x="1864806" y="1204343"/>
            <a:chExt cx="13384719" cy="1010219"/>
          </a:xfrm>
        </xdr:grpSpPr>
        <xdr:sp macro="" textlink="">
          <xdr:nvSpPr>
            <xdr:cNvPr id="23" name="Rectangle: Rounded Corners 22">
              <a:extLst>
                <a:ext uri="{FF2B5EF4-FFF2-40B4-BE49-F238E27FC236}">
                  <a16:creationId xmlns:a16="http://schemas.microsoft.com/office/drawing/2014/main" id="{A685B284-FA35-40BE-9124-5FF9E7AE1672}"/>
                </a:ext>
              </a:extLst>
            </xdr:cNvPr>
            <xdr:cNvSpPr/>
          </xdr:nvSpPr>
          <xdr:spPr>
            <a:xfrm>
              <a:off x="1864806" y="1206509"/>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45FBB36-13B3-4993-876B-64CC951DF8F7}"/>
                </a:ext>
              </a:extLst>
            </xdr:cNvPr>
            <xdr:cNvSpPr/>
          </xdr:nvSpPr>
          <xdr:spPr>
            <a:xfrm>
              <a:off x="4581254" y="1204343"/>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D4092227-02CC-422F-ABC5-A480C84A634C}"/>
                </a:ext>
              </a:extLst>
            </xdr:cNvPr>
            <xdr:cNvSpPr/>
          </xdr:nvSpPr>
          <xdr:spPr>
            <a:xfrm>
              <a:off x="7246792"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D469CC06-3179-4BC3-A336-E8B12F0A8703}"/>
                </a:ext>
              </a:extLst>
            </xdr:cNvPr>
            <xdr:cNvSpPr/>
          </xdr:nvSpPr>
          <xdr:spPr>
            <a:xfrm>
              <a:off x="9947130"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7" name="Rectangle: Rounded Corners 26">
              <a:extLst>
                <a:ext uri="{FF2B5EF4-FFF2-40B4-BE49-F238E27FC236}">
                  <a16:creationId xmlns:a16="http://schemas.microsoft.com/office/drawing/2014/main" id="{86AF16F0-2B74-4374-984B-AEE347ED701C}"/>
                </a:ext>
              </a:extLst>
            </xdr:cNvPr>
            <xdr:cNvSpPr/>
          </xdr:nvSpPr>
          <xdr:spPr>
            <a:xfrm>
              <a:off x="12647467"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9" name="Group 8">
            <a:extLst>
              <a:ext uri="{FF2B5EF4-FFF2-40B4-BE49-F238E27FC236}">
                <a16:creationId xmlns:a16="http://schemas.microsoft.com/office/drawing/2014/main" id="{2BC82B15-4B7E-496D-98FA-F9ED1F359C18}"/>
              </a:ext>
            </a:extLst>
          </xdr:cNvPr>
          <xdr:cNvGrpSpPr/>
        </xdr:nvGrpSpPr>
        <xdr:grpSpPr>
          <a:xfrm>
            <a:off x="1847145" y="5162550"/>
            <a:ext cx="3867930" cy="2709509"/>
            <a:chOff x="1847145" y="2304895"/>
            <a:chExt cx="3867930" cy="2772878"/>
          </a:xfrm>
        </xdr:grpSpPr>
        <xdr:sp macro="" textlink="">
          <xdr:nvSpPr>
            <xdr:cNvPr id="21" name="Rectangle: Rounded Corners 20">
              <a:extLst>
                <a:ext uri="{FF2B5EF4-FFF2-40B4-BE49-F238E27FC236}">
                  <a16:creationId xmlns:a16="http://schemas.microsoft.com/office/drawing/2014/main" id="{71DE585A-1160-4FC8-8844-9278D11C0708}"/>
                </a:ext>
              </a:extLst>
            </xdr:cNvPr>
            <xdr:cNvSpPr/>
          </xdr:nvSpPr>
          <xdr:spPr>
            <a:xfrm>
              <a:off x="1847145" y="2304895"/>
              <a:ext cx="3867930"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2" name="Straight Connector 21">
              <a:extLst>
                <a:ext uri="{FF2B5EF4-FFF2-40B4-BE49-F238E27FC236}">
                  <a16:creationId xmlns:a16="http://schemas.microsoft.com/office/drawing/2014/main" id="{B98D5D8D-6CE8-49B6-A0B3-F9B9A21078E9}"/>
                </a:ext>
              </a:extLst>
            </xdr:cNvPr>
            <xdr:cNvCxnSpPr>
              <a:cxnSpLocks/>
            </xdr:cNvCxnSpPr>
          </xdr:nvCxnSpPr>
          <xdr:spPr>
            <a:xfrm flipV="1">
              <a:off x="1963706" y="2678637"/>
              <a:ext cx="3608419"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xnSp macro="">
        <xdr:nvCxnSpPr>
          <xdr:cNvPr id="10" name="Straight Connector 9">
            <a:extLst>
              <a:ext uri="{FF2B5EF4-FFF2-40B4-BE49-F238E27FC236}">
                <a16:creationId xmlns:a16="http://schemas.microsoft.com/office/drawing/2014/main" id="{20AD62E0-0A79-4747-BB78-4477E17A39FB}"/>
              </a:ext>
            </a:extLst>
          </xdr:cNvPr>
          <xdr:cNvCxnSpPr>
            <a:cxnSpLocks/>
          </xdr:cNvCxnSpPr>
        </xdr:nvCxnSpPr>
        <xdr:spPr>
          <a:xfrm flipH="1">
            <a:off x="6021356" y="2667000"/>
            <a:ext cx="4464000" cy="265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1" name="Rectangle: Rounded Corners 10">
            <a:extLst>
              <a:ext uri="{FF2B5EF4-FFF2-40B4-BE49-F238E27FC236}">
                <a16:creationId xmlns:a16="http://schemas.microsoft.com/office/drawing/2014/main" id="{7435C661-BC2F-4499-951F-F784EAE0B85E}"/>
              </a:ext>
            </a:extLst>
          </xdr:cNvPr>
          <xdr:cNvSpPr/>
        </xdr:nvSpPr>
        <xdr:spPr>
          <a:xfrm>
            <a:off x="10744199" y="2304895"/>
            <a:ext cx="438150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2" name="Straight Connector 11">
            <a:extLst>
              <a:ext uri="{FF2B5EF4-FFF2-40B4-BE49-F238E27FC236}">
                <a16:creationId xmlns:a16="http://schemas.microsoft.com/office/drawing/2014/main" id="{EFAC9DA6-1DEA-4895-A755-92FE9905B441}"/>
              </a:ext>
            </a:extLst>
          </xdr:cNvPr>
          <xdr:cNvCxnSpPr>
            <a:cxnSpLocks/>
          </xdr:cNvCxnSpPr>
        </xdr:nvCxnSpPr>
        <xdr:spPr>
          <a:xfrm flipV="1">
            <a:off x="10917205" y="2678637"/>
            <a:ext cx="4068000"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3" name="Rectangle: Rounded Corners 12">
            <a:extLst>
              <a:ext uri="{FF2B5EF4-FFF2-40B4-BE49-F238E27FC236}">
                <a16:creationId xmlns:a16="http://schemas.microsoft.com/office/drawing/2014/main" id="{27E6A84A-1AD1-4232-9228-30C75ADFB243}"/>
              </a:ext>
            </a:extLst>
          </xdr:cNvPr>
          <xdr:cNvSpPr/>
        </xdr:nvSpPr>
        <xdr:spPr>
          <a:xfrm>
            <a:off x="1847145" y="2314575"/>
            <a:ext cx="3867930" cy="275466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4" name="Straight Connector 13">
            <a:extLst>
              <a:ext uri="{FF2B5EF4-FFF2-40B4-BE49-F238E27FC236}">
                <a16:creationId xmlns:a16="http://schemas.microsoft.com/office/drawing/2014/main" id="{390F63E0-15E7-4DA2-8B7B-14FF69B1FDCF}"/>
              </a:ext>
            </a:extLst>
          </xdr:cNvPr>
          <xdr:cNvCxnSpPr>
            <a:cxnSpLocks/>
          </xdr:cNvCxnSpPr>
        </xdr:nvCxnSpPr>
        <xdr:spPr>
          <a:xfrm flipV="1">
            <a:off x="1963706" y="2666813"/>
            <a:ext cx="3608419" cy="5265"/>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5" name="Rectangle: Rounded Corners 14">
            <a:extLst>
              <a:ext uri="{FF2B5EF4-FFF2-40B4-BE49-F238E27FC236}">
                <a16:creationId xmlns:a16="http://schemas.microsoft.com/office/drawing/2014/main" id="{9C78F9E6-C897-415E-834A-8B30666776D3}"/>
              </a:ext>
            </a:extLst>
          </xdr:cNvPr>
          <xdr:cNvSpPr/>
        </xdr:nvSpPr>
        <xdr:spPr>
          <a:xfrm>
            <a:off x="5809545" y="5162550"/>
            <a:ext cx="3564000" cy="2709509"/>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6" name="Straight Connector 15">
            <a:extLst>
              <a:ext uri="{FF2B5EF4-FFF2-40B4-BE49-F238E27FC236}">
                <a16:creationId xmlns:a16="http://schemas.microsoft.com/office/drawing/2014/main" id="{5014ABE5-6F29-447B-99C0-35CFCB77B5BA}"/>
              </a:ext>
            </a:extLst>
          </xdr:cNvPr>
          <xdr:cNvCxnSpPr>
            <a:cxnSpLocks/>
          </xdr:cNvCxnSpPr>
        </xdr:nvCxnSpPr>
        <xdr:spPr>
          <a:xfrm flipV="1">
            <a:off x="6009569" y="5524500"/>
            <a:ext cx="3096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7" name="Rectangle: Rounded Corners 16">
            <a:extLst>
              <a:ext uri="{FF2B5EF4-FFF2-40B4-BE49-F238E27FC236}">
                <a16:creationId xmlns:a16="http://schemas.microsoft.com/office/drawing/2014/main" id="{39611CAB-C883-4B5B-A70E-913F6C967B28}"/>
              </a:ext>
            </a:extLst>
          </xdr:cNvPr>
          <xdr:cNvSpPr/>
        </xdr:nvSpPr>
        <xdr:spPr>
          <a:xfrm>
            <a:off x="9467145" y="5162550"/>
            <a:ext cx="2844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 name="Straight Connector 17">
            <a:extLst>
              <a:ext uri="{FF2B5EF4-FFF2-40B4-BE49-F238E27FC236}">
                <a16:creationId xmlns:a16="http://schemas.microsoft.com/office/drawing/2014/main" id="{CBE78F5D-C1A0-41D1-A0A7-709E9418694B}"/>
              </a:ext>
            </a:extLst>
          </xdr:cNvPr>
          <xdr:cNvCxnSpPr>
            <a:cxnSpLocks/>
          </xdr:cNvCxnSpPr>
        </xdr:nvCxnSpPr>
        <xdr:spPr>
          <a:xfrm flipV="1">
            <a:off x="9686219" y="5524500"/>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9" name="Rectangle: Rounded Corners 18">
            <a:extLst>
              <a:ext uri="{FF2B5EF4-FFF2-40B4-BE49-F238E27FC236}">
                <a16:creationId xmlns:a16="http://schemas.microsoft.com/office/drawing/2014/main" id="{0C992514-1DE9-4904-A54D-1E2B648E1848}"/>
              </a:ext>
            </a:extLst>
          </xdr:cNvPr>
          <xdr:cNvSpPr/>
        </xdr:nvSpPr>
        <xdr:spPr>
          <a:xfrm>
            <a:off x="12419895" y="5162550"/>
            <a:ext cx="2700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0" name="Straight Connector 19">
            <a:extLst>
              <a:ext uri="{FF2B5EF4-FFF2-40B4-BE49-F238E27FC236}">
                <a16:creationId xmlns:a16="http://schemas.microsoft.com/office/drawing/2014/main" id="{98E316E7-7BDD-4AD2-9975-E5D895A10E53}"/>
              </a:ext>
            </a:extLst>
          </xdr:cNvPr>
          <xdr:cNvCxnSpPr>
            <a:cxnSpLocks/>
          </xdr:cNvCxnSpPr>
        </xdr:nvCxnSpPr>
        <xdr:spPr>
          <a:xfrm flipV="1">
            <a:off x="12543719" y="5514975"/>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52918</xdr:colOff>
      <xdr:row>7</xdr:row>
      <xdr:rowOff>0</xdr:rowOff>
    </xdr:from>
    <xdr:to>
      <xdr:col>5</xdr:col>
      <xdr:colOff>135744</xdr:colOff>
      <xdr:row>8</xdr:row>
      <xdr:rowOff>129498</xdr:rowOff>
    </xdr:to>
    <xdr:sp macro="" textlink="">
      <xdr:nvSpPr>
        <xdr:cNvPr id="28" name="TextBox 27">
          <a:extLst>
            <a:ext uri="{FF2B5EF4-FFF2-40B4-BE49-F238E27FC236}">
              <a16:creationId xmlns:a16="http://schemas.microsoft.com/office/drawing/2014/main" id="{4809D757-AA0B-4DE9-B6BA-2D6959D8C936}"/>
            </a:ext>
          </a:extLst>
        </xdr:cNvPr>
        <xdr:cNvSpPr txBox="1"/>
      </xdr:nvSpPr>
      <xdr:spPr>
        <a:xfrm>
          <a:off x="1368275" y="1349375"/>
          <a:ext cx="2055862" cy="322266"/>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602829"/>
              </a:solidFill>
              <a:latin typeface="+mn-lt"/>
              <a:ea typeface="Cambria" panose="02040503050406030204" pitchFamily="18" charset="0"/>
            </a:rPr>
            <a:t>Total</a:t>
          </a:r>
          <a:r>
            <a:rPr lang="en-US" sz="2000" b="1" baseline="0">
              <a:solidFill>
                <a:srgbClr val="602829"/>
              </a:solidFill>
              <a:latin typeface="+mn-lt"/>
              <a:ea typeface="Cambria" panose="02040503050406030204" pitchFamily="18" charset="0"/>
            </a:rPr>
            <a:t> Employees</a:t>
          </a:r>
          <a:endParaRPr lang="en-US" sz="2000" b="1">
            <a:solidFill>
              <a:srgbClr val="602829"/>
            </a:solidFill>
            <a:latin typeface="+mn-lt"/>
            <a:ea typeface="Cambria" panose="02040503050406030204" pitchFamily="18" charset="0"/>
          </a:endParaRPr>
        </a:p>
      </xdr:txBody>
    </xdr:sp>
    <xdr:clientData/>
  </xdr:twoCellAnchor>
  <xdr:twoCellAnchor>
    <xdr:from>
      <xdr:col>2</xdr:col>
      <xdr:colOff>608377</xdr:colOff>
      <xdr:row>8</xdr:row>
      <xdr:rowOff>165652</xdr:rowOff>
    </xdr:from>
    <xdr:to>
      <xdr:col>5</xdr:col>
      <xdr:colOff>68035</xdr:colOff>
      <xdr:row>11</xdr:row>
      <xdr:rowOff>82826</xdr:rowOff>
    </xdr:to>
    <xdr:sp macro="" textlink="">
      <xdr:nvSpPr>
        <xdr:cNvPr id="29" name="TextBox 28">
          <a:extLst>
            <a:ext uri="{FF2B5EF4-FFF2-40B4-BE49-F238E27FC236}">
              <a16:creationId xmlns:a16="http://schemas.microsoft.com/office/drawing/2014/main" id="{6AFCAC5C-B0D5-45C3-AC89-577D227452F3}"/>
            </a:ext>
          </a:extLst>
        </xdr:cNvPr>
        <xdr:cNvSpPr txBox="1"/>
      </xdr:nvSpPr>
      <xdr:spPr>
        <a:xfrm>
          <a:off x="1923734" y="1707795"/>
          <a:ext cx="1432694" cy="495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rgbClr val="002060"/>
              </a:solidFill>
              <a:effectLst/>
              <a:latin typeface="+mn-lt"/>
              <a:ea typeface="+mn-ea"/>
              <a:cs typeface="+mn-cs"/>
            </a:rPr>
            <a:t>1470</a:t>
          </a:r>
          <a:r>
            <a:rPr lang="en-US" sz="2800" b="1">
              <a:solidFill>
                <a:srgbClr val="002060"/>
              </a:solidFill>
            </a:rPr>
            <a:t> </a:t>
          </a:r>
        </a:p>
      </xdr:txBody>
    </xdr:sp>
    <xdr:clientData/>
  </xdr:twoCellAnchor>
  <xdr:twoCellAnchor>
    <xdr:from>
      <xdr:col>6</xdr:col>
      <xdr:colOff>113394</xdr:colOff>
      <xdr:row>6</xdr:row>
      <xdr:rowOff>170089</xdr:rowOff>
    </xdr:from>
    <xdr:to>
      <xdr:col>9</xdr:col>
      <xdr:colOff>375513</xdr:colOff>
      <xdr:row>9</xdr:row>
      <xdr:rowOff>56696</xdr:rowOff>
    </xdr:to>
    <xdr:sp macro="" textlink="">
      <xdr:nvSpPr>
        <xdr:cNvPr id="42" name="TextBox 41">
          <a:extLst>
            <a:ext uri="{FF2B5EF4-FFF2-40B4-BE49-F238E27FC236}">
              <a16:creationId xmlns:a16="http://schemas.microsoft.com/office/drawing/2014/main" id="{6028D433-E404-4C44-AF24-D6EF746F50E4}"/>
            </a:ext>
          </a:extLst>
        </xdr:cNvPr>
        <xdr:cNvSpPr txBox="1"/>
      </xdr:nvSpPr>
      <xdr:spPr>
        <a:xfrm>
          <a:off x="4059465" y="1326696"/>
          <a:ext cx="2235155" cy="464911"/>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lang="en-US" sz="2000" b="1" i="0" u="none">
              <a:solidFill>
                <a:srgbClr val="602829"/>
              </a:solidFill>
              <a:latin typeface="+mn-lt"/>
              <a:ea typeface="Cambria" panose="02040503050406030204" pitchFamily="18" charset="0"/>
            </a:rPr>
            <a:t>Attriction</a:t>
          </a:r>
        </a:p>
      </xdr:txBody>
    </xdr:sp>
    <xdr:clientData/>
  </xdr:twoCellAnchor>
  <xdr:twoCellAnchor>
    <xdr:from>
      <xdr:col>6</xdr:col>
      <xdr:colOff>417254</xdr:colOff>
      <xdr:row>8</xdr:row>
      <xdr:rowOff>181428</xdr:rowOff>
    </xdr:from>
    <xdr:to>
      <xdr:col>8</xdr:col>
      <xdr:colOff>534590</xdr:colOff>
      <xdr:row>11</xdr:row>
      <xdr:rowOff>169102</xdr:rowOff>
    </xdr:to>
    <xdr:sp macro="" textlink="">
      <xdr:nvSpPr>
        <xdr:cNvPr id="43" name="TextBox 42">
          <a:extLst>
            <a:ext uri="{FF2B5EF4-FFF2-40B4-BE49-F238E27FC236}">
              <a16:creationId xmlns:a16="http://schemas.microsoft.com/office/drawing/2014/main" id="{CF845606-7913-43E6-8E0E-29F0187424C5}"/>
            </a:ext>
          </a:extLst>
        </xdr:cNvPr>
        <xdr:cNvSpPr txBox="1"/>
      </xdr:nvSpPr>
      <xdr:spPr>
        <a:xfrm>
          <a:off x="4363325" y="1723571"/>
          <a:ext cx="1432694" cy="56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rgbClr val="002060"/>
              </a:solidFill>
              <a:effectLst/>
              <a:latin typeface="+mn-lt"/>
              <a:ea typeface="+mn-ea"/>
              <a:cs typeface="+mn-cs"/>
            </a:rPr>
            <a:t>237</a:t>
          </a:r>
          <a:r>
            <a:rPr lang="en-US" sz="2600" b="1">
              <a:solidFill>
                <a:srgbClr val="002060"/>
              </a:solidFill>
            </a:rPr>
            <a:t> </a:t>
          </a:r>
          <a:r>
            <a:rPr lang="en-US" sz="3200"/>
            <a:t> </a:t>
          </a:r>
          <a:r>
            <a:rPr lang="en-US" sz="3200" b="1">
              <a:solidFill>
                <a:srgbClr val="002060"/>
              </a:solidFill>
            </a:rPr>
            <a:t> </a:t>
          </a:r>
        </a:p>
      </xdr:txBody>
    </xdr:sp>
    <xdr:clientData/>
  </xdr:twoCellAnchor>
  <xdr:twoCellAnchor>
    <xdr:from>
      <xdr:col>10</xdr:col>
      <xdr:colOff>31883</xdr:colOff>
      <xdr:row>6</xdr:row>
      <xdr:rowOff>170089</xdr:rowOff>
    </xdr:from>
    <xdr:to>
      <xdr:col>13</xdr:col>
      <xdr:colOff>114710</xdr:colOff>
      <xdr:row>8</xdr:row>
      <xdr:rowOff>136071</xdr:rowOff>
    </xdr:to>
    <xdr:sp macro="" textlink="">
      <xdr:nvSpPr>
        <xdr:cNvPr id="44" name="TextBox 43">
          <a:extLst>
            <a:ext uri="{FF2B5EF4-FFF2-40B4-BE49-F238E27FC236}">
              <a16:creationId xmlns:a16="http://schemas.microsoft.com/office/drawing/2014/main" id="{92B9306A-5F1D-4DAF-B3EF-54C9E3A70DAE}"/>
            </a:ext>
          </a:extLst>
        </xdr:cNvPr>
        <xdr:cNvSpPr txBox="1"/>
      </xdr:nvSpPr>
      <xdr:spPr>
        <a:xfrm>
          <a:off x="6608669" y="1326696"/>
          <a:ext cx="2055862" cy="35151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602829"/>
              </a:solidFill>
              <a:latin typeface="+mn-lt"/>
              <a:ea typeface="Cambria" panose="02040503050406030204" pitchFamily="18" charset="0"/>
            </a:rPr>
            <a:t>Active</a:t>
          </a:r>
          <a:r>
            <a:rPr lang="en-US" sz="2000" b="1" baseline="0">
              <a:solidFill>
                <a:srgbClr val="602829"/>
              </a:solidFill>
              <a:latin typeface="+mn-lt"/>
              <a:ea typeface="Cambria" panose="02040503050406030204" pitchFamily="18" charset="0"/>
            </a:rPr>
            <a:t> Employee </a:t>
          </a:r>
          <a:endParaRPr lang="en-US" sz="2000" b="1">
            <a:solidFill>
              <a:srgbClr val="602829"/>
            </a:solidFill>
            <a:latin typeface="+mn-lt"/>
            <a:ea typeface="Cambria" panose="02040503050406030204" pitchFamily="18" charset="0"/>
          </a:endParaRPr>
        </a:p>
      </xdr:txBody>
    </xdr:sp>
    <xdr:clientData/>
  </xdr:twoCellAnchor>
  <xdr:twoCellAnchor>
    <xdr:from>
      <xdr:col>10</xdr:col>
      <xdr:colOff>405913</xdr:colOff>
      <xdr:row>9</xdr:row>
      <xdr:rowOff>11339</xdr:rowOff>
    </xdr:from>
    <xdr:to>
      <xdr:col>12</xdr:col>
      <xdr:colOff>523250</xdr:colOff>
      <xdr:row>11</xdr:row>
      <xdr:rowOff>123745</xdr:rowOff>
    </xdr:to>
    <xdr:sp macro="" textlink="">
      <xdr:nvSpPr>
        <xdr:cNvPr id="45" name="TextBox 44">
          <a:extLst>
            <a:ext uri="{FF2B5EF4-FFF2-40B4-BE49-F238E27FC236}">
              <a16:creationId xmlns:a16="http://schemas.microsoft.com/office/drawing/2014/main" id="{18F8CE66-7941-4262-A7FB-60CC2ED9C760}"/>
            </a:ext>
          </a:extLst>
        </xdr:cNvPr>
        <xdr:cNvSpPr txBox="1"/>
      </xdr:nvSpPr>
      <xdr:spPr>
        <a:xfrm>
          <a:off x="6982699" y="1746250"/>
          <a:ext cx="1432694" cy="497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rgbClr val="002060"/>
              </a:solidFill>
              <a:effectLst/>
              <a:latin typeface="+mn-lt"/>
              <a:ea typeface="+mn-ea"/>
              <a:cs typeface="+mn-cs"/>
            </a:rPr>
            <a:t>1233</a:t>
          </a:r>
          <a:r>
            <a:rPr lang="en-US" sz="2800"/>
            <a:t> </a:t>
          </a:r>
          <a:r>
            <a:rPr lang="en-US" sz="2800" b="1">
              <a:solidFill>
                <a:srgbClr val="002060"/>
              </a:solidFill>
            </a:rPr>
            <a:t> </a:t>
          </a:r>
        </a:p>
      </xdr:txBody>
    </xdr:sp>
    <xdr:clientData/>
  </xdr:twoCellAnchor>
  <xdr:twoCellAnchor>
    <xdr:from>
      <xdr:col>14</xdr:col>
      <xdr:colOff>43223</xdr:colOff>
      <xdr:row>6</xdr:row>
      <xdr:rowOff>158750</xdr:rowOff>
    </xdr:from>
    <xdr:to>
      <xdr:col>17</xdr:col>
      <xdr:colOff>126049</xdr:colOff>
      <xdr:row>8</xdr:row>
      <xdr:rowOff>170089</xdr:rowOff>
    </xdr:to>
    <xdr:sp macro="" textlink="">
      <xdr:nvSpPr>
        <xdr:cNvPr id="46" name="TextBox 45">
          <a:extLst>
            <a:ext uri="{FF2B5EF4-FFF2-40B4-BE49-F238E27FC236}">
              <a16:creationId xmlns:a16="http://schemas.microsoft.com/office/drawing/2014/main" id="{4566652D-E625-4CBB-A5DE-740C00BC0921}"/>
            </a:ext>
          </a:extLst>
        </xdr:cNvPr>
        <xdr:cNvSpPr txBox="1"/>
      </xdr:nvSpPr>
      <xdr:spPr>
        <a:xfrm>
          <a:off x="9250723" y="1315357"/>
          <a:ext cx="2055862" cy="396875"/>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602829"/>
              </a:solidFill>
              <a:latin typeface="+mn-lt"/>
              <a:ea typeface="Cambria" panose="02040503050406030204" pitchFamily="18" charset="0"/>
            </a:rPr>
            <a:t>Attrotions</a:t>
          </a:r>
          <a:r>
            <a:rPr lang="en-US" sz="2000" b="1" baseline="0">
              <a:solidFill>
                <a:srgbClr val="602829"/>
              </a:solidFill>
              <a:latin typeface="+mn-lt"/>
              <a:ea typeface="Cambria" panose="02040503050406030204" pitchFamily="18" charset="0"/>
            </a:rPr>
            <a:t> Rate </a:t>
          </a:r>
          <a:endParaRPr lang="en-US" sz="2000" b="1">
            <a:solidFill>
              <a:srgbClr val="602829"/>
            </a:solidFill>
            <a:latin typeface="+mn-lt"/>
            <a:ea typeface="Cambria" panose="02040503050406030204" pitchFamily="18" charset="0"/>
          </a:endParaRPr>
        </a:p>
      </xdr:txBody>
    </xdr:sp>
    <xdr:clientData/>
  </xdr:twoCellAnchor>
  <xdr:twoCellAnchor>
    <xdr:from>
      <xdr:col>14</xdr:col>
      <xdr:colOff>439932</xdr:colOff>
      <xdr:row>9</xdr:row>
      <xdr:rowOff>2464</xdr:rowOff>
    </xdr:from>
    <xdr:to>
      <xdr:col>16</xdr:col>
      <xdr:colOff>557269</xdr:colOff>
      <xdr:row>11</xdr:row>
      <xdr:rowOff>79375</xdr:rowOff>
    </xdr:to>
    <xdr:sp macro="" textlink="">
      <xdr:nvSpPr>
        <xdr:cNvPr id="47" name="TextBox 46">
          <a:extLst>
            <a:ext uri="{FF2B5EF4-FFF2-40B4-BE49-F238E27FC236}">
              <a16:creationId xmlns:a16="http://schemas.microsoft.com/office/drawing/2014/main" id="{E9007F2E-809D-4881-B559-3F49B91AD6C0}"/>
            </a:ext>
          </a:extLst>
        </xdr:cNvPr>
        <xdr:cNvSpPr txBox="1"/>
      </xdr:nvSpPr>
      <xdr:spPr>
        <a:xfrm>
          <a:off x="9647432" y="1737375"/>
          <a:ext cx="1432694" cy="462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rgbClr val="002060"/>
              </a:solidFill>
              <a:effectLst/>
              <a:latin typeface="+mn-lt"/>
              <a:ea typeface="+mn-ea"/>
              <a:cs typeface="+mn-cs"/>
            </a:rPr>
            <a:t>16.12%</a:t>
          </a:r>
          <a:r>
            <a:rPr lang="en-US" sz="2800" b="1">
              <a:solidFill>
                <a:srgbClr val="002060"/>
              </a:solidFill>
            </a:rPr>
            <a:t>  </a:t>
          </a:r>
        </a:p>
      </xdr:txBody>
    </xdr:sp>
    <xdr:clientData/>
  </xdr:twoCellAnchor>
  <xdr:twoCellAnchor>
    <xdr:from>
      <xdr:col>18</xdr:col>
      <xdr:colOff>0</xdr:colOff>
      <xdr:row>6</xdr:row>
      <xdr:rowOff>154311</xdr:rowOff>
    </xdr:from>
    <xdr:to>
      <xdr:col>20</xdr:col>
      <xdr:colOff>556941</xdr:colOff>
      <xdr:row>9</xdr:row>
      <xdr:rowOff>34017</xdr:rowOff>
    </xdr:to>
    <xdr:sp macro="" textlink="">
      <xdr:nvSpPr>
        <xdr:cNvPr id="48" name="TextBox 47">
          <a:extLst>
            <a:ext uri="{FF2B5EF4-FFF2-40B4-BE49-F238E27FC236}">
              <a16:creationId xmlns:a16="http://schemas.microsoft.com/office/drawing/2014/main" id="{D559915E-56E5-44CA-B2B5-FBF3627EAB3B}"/>
            </a:ext>
          </a:extLst>
        </xdr:cNvPr>
        <xdr:cNvSpPr txBox="1"/>
      </xdr:nvSpPr>
      <xdr:spPr>
        <a:xfrm>
          <a:off x="11838214" y="1310918"/>
          <a:ext cx="1872298" cy="45801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602829"/>
              </a:solidFill>
              <a:latin typeface="+mn-lt"/>
              <a:ea typeface="Cambria" panose="02040503050406030204" pitchFamily="18" charset="0"/>
            </a:rPr>
            <a:t>Average</a:t>
          </a:r>
          <a:r>
            <a:rPr lang="en-US" sz="2000" b="1" baseline="0">
              <a:solidFill>
                <a:srgbClr val="602829"/>
              </a:solidFill>
              <a:latin typeface="+mn-lt"/>
              <a:ea typeface="Cambria" panose="02040503050406030204" pitchFamily="18" charset="0"/>
            </a:rPr>
            <a:t> Age</a:t>
          </a:r>
          <a:endParaRPr lang="en-US" sz="2000" b="1">
            <a:solidFill>
              <a:srgbClr val="602829"/>
            </a:solidFill>
            <a:latin typeface="+mn-lt"/>
            <a:ea typeface="Cambria" panose="02040503050406030204" pitchFamily="18" charset="0"/>
          </a:endParaRPr>
        </a:p>
      </xdr:txBody>
    </xdr:sp>
    <xdr:clientData/>
  </xdr:twoCellAnchor>
  <xdr:twoCellAnchor>
    <xdr:from>
      <xdr:col>18</xdr:col>
      <xdr:colOff>496628</xdr:colOff>
      <xdr:row>8</xdr:row>
      <xdr:rowOff>115857</xdr:rowOff>
    </xdr:from>
    <xdr:to>
      <xdr:col>20</xdr:col>
      <xdr:colOff>613965</xdr:colOff>
      <xdr:row>11</xdr:row>
      <xdr:rowOff>33031</xdr:rowOff>
    </xdr:to>
    <xdr:sp macro="" textlink="">
      <xdr:nvSpPr>
        <xdr:cNvPr id="49" name="TextBox 48">
          <a:extLst>
            <a:ext uri="{FF2B5EF4-FFF2-40B4-BE49-F238E27FC236}">
              <a16:creationId xmlns:a16="http://schemas.microsoft.com/office/drawing/2014/main" id="{7F0F9ECD-C59C-4D55-AA53-3164BADA21EB}"/>
            </a:ext>
          </a:extLst>
        </xdr:cNvPr>
        <xdr:cNvSpPr txBox="1"/>
      </xdr:nvSpPr>
      <xdr:spPr>
        <a:xfrm>
          <a:off x="12334842" y="1658000"/>
          <a:ext cx="1432694" cy="495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rgbClr val="002060"/>
              </a:solidFill>
              <a:effectLst/>
              <a:latin typeface="+mn-lt"/>
              <a:ea typeface="+mn-ea"/>
              <a:cs typeface="+mn-cs"/>
            </a:rPr>
            <a:t>37</a:t>
          </a:r>
          <a:r>
            <a:rPr lang="en-US" sz="2800" b="1">
              <a:solidFill>
                <a:srgbClr val="002060"/>
              </a:solidFill>
            </a:rPr>
            <a:t> </a:t>
          </a:r>
        </a:p>
      </xdr:txBody>
    </xdr:sp>
    <xdr:clientData/>
  </xdr:twoCellAnchor>
  <xdr:twoCellAnchor editAs="oneCell">
    <xdr:from>
      <xdr:col>5</xdr:col>
      <xdr:colOff>34018</xdr:colOff>
      <xdr:row>7</xdr:row>
      <xdr:rowOff>0</xdr:rowOff>
    </xdr:from>
    <xdr:to>
      <xdr:col>5</xdr:col>
      <xdr:colOff>481246</xdr:colOff>
      <xdr:row>9</xdr:row>
      <xdr:rowOff>44559</xdr:rowOff>
    </xdr:to>
    <xdr:pic>
      <xdr:nvPicPr>
        <xdr:cNvPr id="50" name="Picture 49">
          <a:extLst>
            <a:ext uri="{FF2B5EF4-FFF2-40B4-BE49-F238E27FC236}">
              <a16:creationId xmlns:a16="http://schemas.microsoft.com/office/drawing/2014/main" id="{5CAF9377-26BC-45DA-B51B-D08401195A04}"/>
            </a:ext>
          </a:extLst>
        </xdr:cNvPr>
        <xdr:cNvPicPr>
          <a:picLocks noChangeAspect="1"/>
        </xdr:cNvPicPr>
      </xdr:nvPicPr>
      <xdr:blipFill>
        <a:blip xmlns:r="http://schemas.openxmlformats.org/officeDocument/2006/relationships" r:embed="rId1"/>
        <a:stretch>
          <a:fillRect/>
        </a:stretch>
      </xdr:blipFill>
      <xdr:spPr>
        <a:xfrm>
          <a:off x="3322411" y="1349375"/>
          <a:ext cx="447228" cy="430095"/>
        </a:xfrm>
        <a:prstGeom prst="rect">
          <a:avLst/>
        </a:prstGeom>
      </xdr:spPr>
    </xdr:pic>
    <xdr:clientData/>
  </xdr:twoCellAnchor>
  <xdr:twoCellAnchor editAs="oneCell">
    <xdr:from>
      <xdr:col>13</xdr:col>
      <xdr:colOff>7673</xdr:colOff>
      <xdr:row>6</xdr:row>
      <xdr:rowOff>158750</xdr:rowOff>
    </xdr:from>
    <xdr:to>
      <xdr:col>13</xdr:col>
      <xdr:colOff>498929</xdr:colOff>
      <xdr:row>9</xdr:row>
      <xdr:rowOff>34018</xdr:rowOff>
    </xdr:to>
    <xdr:pic>
      <xdr:nvPicPr>
        <xdr:cNvPr id="51" name="Picture 50">
          <a:extLst>
            <a:ext uri="{FF2B5EF4-FFF2-40B4-BE49-F238E27FC236}">
              <a16:creationId xmlns:a16="http://schemas.microsoft.com/office/drawing/2014/main" id="{8A4EAB35-BA55-43E0-996B-96B1D5429470}"/>
            </a:ext>
          </a:extLst>
        </xdr:cNvPr>
        <xdr:cNvPicPr>
          <a:picLocks noChangeAspect="1"/>
        </xdr:cNvPicPr>
      </xdr:nvPicPr>
      <xdr:blipFill>
        <a:blip xmlns:r="http://schemas.openxmlformats.org/officeDocument/2006/relationships" r:embed="rId2"/>
        <a:stretch>
          <a:fillRect/>
        </a:stretch>
      </xdr:blipFill>
      <xdr:spPr>
        <a:xfrm>
          <a:off x="8557494" y="1315357"/>
          <a:ext cx="491256" cy="453572"/>
        </a:xfrm>
        <a:prstGeom prst="rect">
          <a:avLst/>
        </a:prstGeom>
      </xdr:spPr>
    </xdr:pic>
    <xdr:clientData/>
  </xdr:twoCellAnchor>
  <xdr:twoCellAnchor editAs="oneCell">
    <xdr:from>
      <xdr:col>17</xdr:col>
      <xdr:colOff>29302</xdr:colOff>
      <xdr:row>6</xdr:row>
      <xdr:rowOff>192767</xdr:rowOff>
    </xdr:from>
    <xdr:to>
      <xdr:col>17</xdr:col>
      <xdr:colOff>483167</xdr:colOff>
      <xdr:row>9</xdr:row>
      <xdr:rowOff>79374</xdr:rowOff>
    </xdr:to>
    <xdr:pic>
      <xdr:nvPicPr>
        <xdr:cNvPr id="52" name="Picture 51">
          <a:extLst>
            <a:ext uri="{FF2B5EF4-FFF2-40B4-BE49-F238E27FC236}">
              <a16:creationId xmlns:a16="http://schemas.microsoft.com/office/drawing/2014/main" id="{8D025935-6842-4AFF-9081-5E42AD7B5B41}"/>
            </a:ext>
          </a:extLst>
        </xdr:cNvPr>
        <xdr:cNvPicPr>
          <a:picLocks noChangeAspect="1"/>
        </xdr:cNvPicPr>
      </xdr:nvPicPr>
      <xdr:blipFill>
        <a:blip xmlns:r="http://schemas.openxmlformats.org/officeDocument/2006/relationships" r:embed="rId3"/>
        <a:stretch>
          <a:fillRect/>
        </a:stretch>
      </xdr:blipFill>
      <xdr:spPr>
        <a:xfrm>
          <a:off x="11209838" y="1349374"/>
          <a:ext cx="453865" cy="464911"/>
        </a:xfrm>
        <a:prstGeom prst="rect">
          <a:avLst/>
        </a:prstGeom>
      </xdr:spPr>
    </xdr:pic>
    <xdr:clientData/>
  </xdr:twoCellAnchor>
  <xdr:twoCellAnchor editAs="oneCell">
    <xdr:from>
      <xdr:col>20</xdr:col>
      <xdr:colOff>535419</xdr:colOff>
      <xdr:row>6</xdr:row>
      <xdr:rowOff>170089</xdr:rowOff>
    </xdr:from>
    <xdr:to>
      <xdr:col>21</xdr:col>
      <xdr:colOff>432379</xdr:colOff>
      <xdr:row>9</xdr:row>
      <xdr:rowOff>102052</xdr:rowOff>
    </xdr:to>
    <xdr:pic>
      <xdr:nvPicPr>
        <xdr:cNvPr id="53" name="Picture 52">
          <a:extLst>
            <a:ext uri="{FF2B5EF4-FFF2-40B4-BE49-F238E27FC236}">
              <a16:creationId xmlns:a16="http://schemas.microsoft.com/office/drawing/2014/main" id="{A742292D-A113-48CD-B21D-94ADC2BA1D04}"/>
            </a:ext>
          </a:extLst>
        </xdr:cNvPr>
        <xdr:cNvPicPr>
          <a:picLocks noChangeAspect="1"/>
        </xdr:cNvPicPr>
      </xdr:nvPicPr>
      <xdr:blipFill>
        <a:blip xmlns:r="http://schemas.openxmlformats.org/officeDocument/2006/relationships" r:embed="rId4"/>
        <a:stretch>
          <a:fillRect/>
        </a:stretch>
      </xdr:blipFill>
      <xdr:spPr>
        <a:xfrm>
          <a:off x="13688990" y="1326696"/>
          <a:ext cx="554639" cy="510267"/>
        </a:xfrm>
        <a:prstGeom prst="rect">
          <a:avLst/>
        </a:prstGeom>
      </xdr:spPr>
    </xdr:pic>
    <xdr:clientData/>
  </xdr:twoCellAnchor>
  <xdr:twoCellAnchor editAs="oneCell">
    <xdr:from>
      <xdr:col>8</xdr:col>
      <xdr:colOff>508132</xdr:colOff>
      <xdr:row>6</xdr:row>
      <xdr:rowOff>120294</xdr:rowOff>
    </xdr:from>
    <xdr:to>
      <xdr:col>9</xdr:col>
      <xdr:colOff>510268</xdr:colOff>
      <xdr:row>10</xdr:row>
      <xdr:rowOff>21360</xdr:rowOff>
    </xdr:to>
    <xdr:pic>
      <xdr:nvPicPr>
        <xdr:cNvPr id="54" name="Picture 53">
          <a:extLst>
            <a:ext uri="{FF2B5EF4-FFF2-40B4-BE49-F238E27FC236}">
              <a16:creationId xmlns:a16="http://schemas.microsoft.com/office/drawing/2014/main" id="{4CE67258-AA55-4BAC-9ECB-E30B94D8CE23}"/>
            </a:ext>
          </a:extLst>
        </xdr:cNvPr>
        <xdr:cNvPicPr>
          <a:picLocks noChangeAspect="1"/>
        </xdr:cNvPicPr>
      </xdr:nvPicPr>
      <xdr:blipFill>
        <a:blip xmlns:r="http://schemas.openxmlformats.org/officeDocument/2006/relationships" r:embed="rId5"/>
        <a:stretch>
          <a:fillRect/>
        </a:stretch>
      </xdr:blipFill>
      <xdr:spPr>
        <a:xfrm>
          <a:off x="5769561" y="1276901"/>
          <a:ext cx="659814" cy="672138"/>
        </a:xfrm>
        <a:prstGeom prst="rect">
          <a:avLst/>
        </a:prstGeom>
      </xdr:spPr>
    </xdr:pic>
    <xdr:clientData/>
  </xdr:twoCellAnchor>
  <xdr:twoCellAnchor>
    <xdr:from>
      <xdr:col>3</xdr:col>
      <xdr:colOff>419554</xdr:colOff>
      <xdr:row>2</xdr:row>
      <xdr:rowOff>-1</xdr:rowOff>
    </xdr:from>
    <xdr:to>
      <xdr:col>14</xdr:col>
      <xdr:colOff>238126</xdr:colOff>
      <xdr:row>5</xdr:row>
      <xdr:rowOff>90714</xdr:rowOff>
    </xdr:to>
    <xdr:sp macro="" textlink="">
      <xdr:nvSpPr>
        <xdr:cNvPr id="55" name="TextBox 54">
          <a:extLst>
            <a:ext uri="{FF2B5EF4-FFF2-40B4-BE49-F238E27FC236}">
              <a16:creationId xmlns:a16="http://schemas.microsoft.com/office/drawing/2014/main" id="{0C86773A-6223-459D-B5DE-11998EEC5576}"/>
            </a:ext>
          </a:extLst>
        </xdr:cNvPr>
        <xdr:cNvSpPr txBox="1"/>
      </xdr:nvSpPr>
      <xdr:spPr>
        <a:xfrm>
          <a:off x="2392590" y="385535"/>
          <a:ext cx="7053036" cy="669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solidFill>
                <a:schemeClr val="accent1">
                  <a:lumMod val="75000"/>
                </a:schemeClr>
              </a:solidFill>
            </a:rPr>
            <a:t>HR ANALYITCS</a:t>
          </a:r>
          <a:r>
            <a:rPr lang="en-US" sz="4000" b="1" baseline="0">
              <a:solidFill>
                <a:schemeClr val="accent1">
                  <a:lumMod val="75000"/>
                </a:schemeClr>
              </a:solidFill>
            </a:rPr>
            <a:t> DASHBOARDS </a:t>
          </a:r>
          <a:endParaRPr lang="en-US" sz="4000" b="1">
            <a:solidFill>
              <a:schemeClr val="accent1">
                <a:lumMod val="75000"/>
              </a:schemeClr>
            </a:solidFill>
          </a:endParaRPr>
        </a:p>
      </xdr:txBody>
    </xdr:sp>
    <xdr:clientData/>
  </xdr:twoCellAnchor>
  <xdr:twoCellAnchor editAs="oneCell">
    <xdr:from>
      <xdr:col>2</xdr:col>
      <xdr:colOff>215446</xdr:colOff>
      <xdr:row>2</xdr:row>
      <xdr:rowOff>45357</xdr:rowOff>
    </xdr:from>
    <xdr:to>
      <xdr:col>3</xdr:col>
      <xdr:colOff>238125</xdr:colOff>
      <xdr:row>5</xdr:row>
      <xdr:rowOff>142638</xdr:rowOff>
    </xdr:to>
    <xdr:pic>
      <xdr:nvPicPr>
        <xdr:cNvPr id="56" name="Picture 55">
          <a:extLst>
            <a:ext uri="{FF2B5EF4-FFF2-40B4-BE49-F238E27FC236}">
              <a16:creationId xmlns:a16="http://schemas.microsoft.com/office/drawing/2014/main" id="{FCA6D5BC-AA39-407D-AB59-608D0A0CBD6E}"/>
            </a:ext>
          </a:extLst>
        </xdr:cNvPr>
        <xdr:cNvPicPr>
          <a:picLocks noChangeAspect="1"/>
        </xdr:cNvPicPr>
      </xdr:nvPicPr>
      <xdr:blipFill>
        <a:blip xmlns:r="http://schemas.openxmlformats.org/officeDocument/2006/relationships" r:embed="rId6"/>
        <a:stretch>
          <a:fillRect/>
        </a:stretch>
      </xdr:blipFill>
      <xdr:spPr>
        <a:xfrm>
          <a:off x="1530803" y="430893"/>
          <a:ext cx="680358" cy="675584"/>
        </a:xfrm>
        <a:prstGeom prst="rect">
          <a:avLst/>
        </a:prstGeom>
      </xdr:spPr>
    </xdr:pic>
    <xdr:clientData/>
  </xdr:twoCellAnchor>
  <xdr:twoCellAnchor editAs="oneCell">
    <xdr:from>
      <xdr:col>13</xdr:col>
      <xdr:colOff>544286</xdr:colOff>
      <xdr:row>2</xdr:row>
      <xdr:rowOff>11339</xdr:rowOff>
    </xdr:from>
    <xdr:to>
      <xdr:col>14</xdr:col>
      <xdr:colOff>635000</xdr:colOff>
      <xdr:row>5</xdr:row>
      <xdr:rowOff>188780</xdr:rowOff>
    </xdr:to>
    <xdr:pic>
      <xdr:nvPicPr>
        <xdr:cNvPr id="57" name="Picture 56">
          <a:extLst>
            <a:ext uri="{FF2B5EF4-FFF2-40B4-BE49-F238E27FC236}">
              <a16:creationId xmlns:a16="http://schemas.microsoft.com/office/drawing/2014/main" id="{7CCBF6C9-9439-466F-A033-802A2E61250E}"/>
            </a:ext>
          </a:extLst>
        </xdr:cNvPr>
        <xdr:cNvPicPr>
          <a:picLocks noChangeAspect="1"/>
        </xdr:cNvPicPr>
      </xdr:nvPicPr>
      <xdr:blipFill>
        <a:blip xmlns:r="http://schemas.openxmlformats.org/officeDocument/2006/relationships" r:embed="rId7"/>
        <a:stretch>
          <a:fillRect/>
        </a:stretch>
      </xdr:blipFill>
      <xdr:spPr>
        <a:xfrm>
          <a:off x="9094107" y="396875"/>
          <a:ext cx="748393" cy="755744"/>
        </a:xfrm>
        <a:prstGeom prst="rect">
          <a:avLst/>
        </a:prstGeom>
      </xdr:spPr>
    </xdr:pic>
    <xdr:clientData/>
  </xdr:twoCellAnchor>
  <xdr:twoCellAnchor>
    <xdr:from>
      <xdr:col>15</xdr:col>
      <xdr:colOff>34017</xdr:colOff>
      <xdr:row>1</xdr:row>
      <xdr:rowOff>158750</xdr:rowOff>
    </xdr:from>
    <xdr:to>
      <xdr:col>17</xdr:col>
      <xdr:colOff>102053</xdr:colOff>
      <xdr:row>5</xdr:row>
      <xdr:rowOff>170090</xdr:rowOff>
    </xdr:to>
    <xdr:sp macro="" textlink="">
      <xdr:nvSpPr>
        <xdr:cNvPr id="58" name="TextBox 57">
          <a:extLst>
            <a:ext uri="{FF2B5EF4-FFF2-40B4-BE49-F238E27FC236}">
              <a16:creationId xmlns:a16="http://schemas.microsoft.com/office/drawing/2014/main" id="{3E6D029A-032F-49B7-99B3-1C14F79E7C5F}"/>
            </a:ext>
          </a:extLst>
        </xdr:cNvPr>
        <xdr:cNvSpPr txBox="1"/>
      </xdr:nvSpPr>
      <xdr:spPr>
        <a:xfrm>
          <a:off x="9899196" y="351518"/>
          <a:ext cx="1383393" cy="782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602829"/>
              </a:solidFill>
            </a:rPr>
            <a:t>JOB</a:t>
          </a:r>
        </a:p>
        <a:p>
          <a:pPr algn="ctr"/>
          <a:r>
            <a:rPr lang="en-US" sz="1400" b="1">
              <a:solidFill>
                <a:srgbClr val="602829"/>
              </a:solidFill>
            </a:rPr>
            <a:t>SATISFACTIONS </a:t>
          </a:r>
        </a:p>
        <a:p>
          <a:pPr algn="ctr"/>
          <a:r>
            <a:rPr lang="en-US" sz="1400" b="1">
              <a:solidFill>
                <a:srgbClr val="602829"/>
              </a:solidFill>
            </a:rPr>
            <a:t>RATTING </a:t>
          </a:r>
        </a:p>
      </xdr:txBody>
    </xdr:sp>
    <xdr:clientData/>
  </xdr:twoCellAnchor>
  <xdr:twoCellAnchor>
    <xdr:from>
      <xdr:col>19</xdr:col>
      <xdr:colOff>102053</xdr:colOff>
      <xdr:row>1</xdr:row>
      <xdr:rowOff>147412</xdr:rowOff>
    </xdr:from>
    <xdr:to>
      <xdr:col>21</xdr:col>
      <xdr:colOff>532946</xdr:colOff>
      <xdr:row>5</xdr:row>
      <xdr:rowOff>124732</xdr:rowOff>
    </xdr:to>
    <xdr:graphicFrame macro="">
      <xdr:nvGraphicFramePr>
        <xdr:cNvPr id="61" name="Chart 60">
          <a:extLst>
            <a:ext uri="{FF2B5EF4-FFF2-40B4-BE49-F238E27FC236}">
              <a16:creationId xmlns:a16="http://schemas.microsoft.com/office/drawing/2014/main" id="{207C9E80-5F1C-4681-8608-7A95B4C574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181428</xdr:colOff>
      <xdr:row>2</xdr:row>
      <xdr:rowOff>34019</xdr:rowOff>
    </xdr:from>
    <xdr:to>
      <xdr:col>21</xdr:col>
      <xdr:colOff>557017</xdr:colOff>
      <xdr:row>5</xdr:row>
      <xdr:rowOff>11339</xdr:rowOff>
    </xdr:to>
    <xdr:sp macro="" textlink="">
      <xdr:nvSpPr>
        <xdr:cNvPr id="62" name="Freeform: Shape 61">
          <a:extLst>
            <a:ext uri="{FF2B5EF4-FFF2-40B4-BE49-F238E27FC236}">
              <a16:creationId xmlns:a16="http://schemas.microsoft.com/office/drawing/2014/main" id="{BC857428-9D87-4A61-8895-EBB75B9C093D}"/>
            </a:ext>
          </a:extLst>
        </xdr:cNvPr>
        <xdr:cNvSpPr/>
      </xdr:nvSpPr>
      <xdr:spPr>
        <a:xfrm>
          <a:off x="12669761" y="435072"/>
          <a:ext cx="1690151" cy="578899"/>
        </a:xfrm>
        <a:custGeom>
          <a:avLst/>
          <a:gdLst>
            <a:gd name="connsiteX0" fmla="*/ 1000624 w 1725727"/>
            <a:gd name="connsiteY0" fmla="*/ 3 h 426723"/>
            <a:gd name="connsiteX1" fmla="*/ 958588 w 1725727"/>
            <a:gd name="connsiteY1" fmla="*/ 132358 h 426723"/>
            <a:gd name="connsiteX2" fmla="*/ 822556 w 1725727"/>
            <a:gd name="connsiteY2" fmla="*/ 132357 h 426723"/>
            <a:gd name="connsiteX3" fmla="*/ 932609 w 1725727"/>
            <a:gd name="connsiteY3" fmla="*/ 214156 h 426723"/>
            <a:gd name="connsiteX4" fmla="*/ 890572 w 1725727"/>
            <a:gd name="connsiteY4" fmla="*/ 346511 h 426723"/>
            <a:gd name="connsiteX5" fmla="*/ 1000624 w 1725727"/>
            <a:gd name="connsiteY5" fmla="*/ 264710 h 426723"/>
            <a:gd name="connsiteX6" fmla="*/ 1110675 w 1725727"/>
            <a:gd name="connsiteY6" fmla="*/ 346511 h 426723"/>
            <a:gd name="connsiteX7" fmla="*/ 1068638 w 1725727"/>
            <a:gd name="connsiteY7" fmla="*/ 214156 h 426723"/>
            <a:gd name="connsiteX8" fmla="*/ 1178691 w 1725727"/>
            <a:gd name="connsiteY8" fmla="*/ 132357 h 426723"/>
            <a:gd name="connsiteX9" fmla="*/ 1042659 w 1725727"/>
            <a:gd name="connsiteY9" fmla="*/ 132358 h 426723"/>
            <a:gd name="connsiteX10" fmla="*/ 613209 w 1725727"/>
            <a:gd name="connsiteY10" fmla="*/ 2 h 426723"/>
            <a:gd name="connsiteX11" fmla="*/ 571173 w 1725727"/>
            <a:gd name="connsiteY11" fmla="*/ 132357 h 426723"/>
            <a:gd name="connsiteX12" fmla="*/ 435141 w 1725727"/>
            <a:gd name="connsiteY12" fmla="*/ 132356 h 426723"/>
            <a:gd name="connsiteX13" fmla="*/ 545194 w 1725727"/>
            <a:gd name="connsiteY13" fmla="*/ 214155 h 426723"/>
            <a:gd name="connsiteX14" fmla="*/ 503157 w 1725727"/>
            <a:gd name="connsiteY14" fmla="*/ 346510 h 426723"/>
            <a:gd name="connsiteX15" fmla="*/ 613209 w 1725727"/>
            <a:gd name="connsiteY15" fmla="*/ 264709 h 426723"/>
            <a:gd name="connsiteX16" fmla="*/ 723260 w 1725727"/>
            <a:gd name="connsiteY16" fmla="*/ 346510 h 426723"/>
            <a:gd name="connsiteX17" fmla="*/ 681223 w 1725727"/>
            <a:gd name="connsiteY17" fmla="*/ 214155 h 426723"/>
            <a:gd name="connsiteX18" fmla="*/ 791276 w 1725727"/>
            <a:gd name="connsiteY18" fmla="*/ 132356 h 426723"/>
            <a:gd name="connsiteX19" fmla="*/ 655244 w 1725727"/>
            <a:gd name="connsiteY19" fmla="*/ 132357 h 426723"/>
            <a:gd name="connsiteX20" fmla="*/ 0 w 1725727"/>
            <a:gd name="connsiteY20" fmla="*/ 0 h 426723"/>
            <a:gd name="connsiteX21" fmla="*/ 1467045 w 1725727"/>
            <a:gd name="connsiteY21" fmla="*/ 0 h 426723"/>
            <a:gd name="connsiteX22" fmla="*/ 1425009 w 1725727"/>
            <a:gd name="connsiteY22" fmla="*/ 132355 h 426723"/>
            <a:gd name="connsiteX23" fmla="*/ 1288977 w 1725727"/>
            <a:gd name="connsiteY23" fmla="*/ 132354 h 426723"/>
            <a:gd name="connsiteX24" fmla="*/ 1399030 w 1725727"/>
            <a:gd name="connsiteY24" fmla="*/ 214153 h 426723"/>
            <a:gd name="connsiteX25" fmla="*/ 1356993 w 1725727"/>
            <a:gd name="connsiteY25" fmla="*/ 346508 h 426723"/>
            <a:gd name="connsiteX26" fmla="*/ 1467045 w 1725727"/>
            <a:gd name="connsiteY26" fmla="*/ 264707 h 426723"/>
            <a:gd name="connsiteX27" fmla="*/ 1577096 w 1725727"/>
            <a:gd name="connsiteY27" fmla="*/ 346508 h 426723"/>
            <a:gd name="connsiteX28" fmla="*/ 1535059 w 1725727"/>
            <a:gd name="connsiteY28" fmla="*/ 214153 h 426723"/>
            <a:gd name="connsiteX29" fmla="*/ 1645112 w 1725727"/>
            <a:gd name="connsiteY29" fmla="*/ 132354 h 426723"/>
            <a:gd name="connsiteX30" fmla="*/ 1509080 w 1725727"/>
            <a:gd name="connsiteY30" fmla="*/ 132355 h 426723"/>
            <a:gd name="connsiteX31" fmla="*/ 1467045 w 1725727"/>
            <a:gd name="connsiteY31" fmla="*/ 0 h 426723"/>
            <a:gd name="connsiteX32" fmla="*/ 1725727 w 1725727"/>
            <a:gd name="connsiteY32" fmla="*/ 0 h 426723"/>
            <a:gd name="connsiteX33" fmla="*/ 1725727 w 1725727"/>
            <a:gd name="connsiteY33" fmla="*/ 426723 h 426723"/>
            <a:gd name="connsiteX34" fmla="*/ 0 w 1725727"/>
            <a:gd name="connsiteY34" fmla="*/ 426723 h 426723"/>
            <a:gd name="connsiteX35" fmla="*/ 0 w 1725727"/>
            <a:gd name="connsiteY35" fmla="*/ 132355 h 426723"/>
            <a:gd name="connsiteX36" fmla="*/ 110053 w 1725727"/>
            <a:gd name="connsiteY36" fmla="*/ 214154 h 426723"/>
            <a:gd name="connsiteX37" fmla="*/ 68016 w 1725727"/>
            <a:gd name="connsiteY37" fmla="*/ 346509 h 426723"/>
            <a:gd name="connsiteX38" fmla="*/ 178068 w 1725727"/>
            <a:gd name="connsiteY38" fmla="*/ 264708 h 426723"/>
            <a:gd name="connsiteX39" fmla="*/ 288119 w 1725727"/>
            <a:gd name="connsiteY39" fmla="*/ 346509 h 426723"/>
            <a:gd name="connsiteX40" fmla="*/ 246082 w 1725727"/>
            <a:gd name="connsiteY40" fmla="*/ 214154 h 426723"/>
            <a:gd name="connsiteX41" fmla="*/ 356135 w 1725727"/>
            <a:gd name="connsiteY41" fmla="*/ 132355 h 426723"/>
            <a:gd name="connsiteX42" fmla="*/ 220103 w 1725727"/>
            <a:gd name="connsiteY42" fmla="*/ 132356 h 426723"/>
            <a:gd name="connsiteX43" fmla="*/ 178068 w 1725727"/>
            <a:gd name="connsiteY43" fmla="*/ 1 h 426723"/>
            <a:gd name="connsiteX44" fmla="*/ 136032 w 1725727"/>
            <a:gd name="connsiteY44" fmla="*/ 132356 h 426723"/>
            <a:gd name="connsiteX45" fmla="*/ 0 w 1725727"/>
            <a:gd name="connsiteY45" fmla="*/ 132355 h 4267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1725727" h="426723">
              <a:moveTo>
                <a:pt x="1000624" y="3"/>
              </a:moveTo>
              <a:lnTo>
                <a:pt x="958588" y="132358"/>
              </a:lnTo>
              <a:lnTo>
                <a:pt x="822556" y="132357"/>
              </a:lnTo>
              <a:lnTo>
                <a:pt x="932609" y="214156"/>
              </a:lnTo>
              <a:lnTo>
                <a:pt x="890572" y="346511"/>
              </a:lnTo>
              <a:lnTo>
                <a:pt x="1000624" y="264710"/>
              </a:lnTo>
              <a:lnTo>
                <a:pt x="1110675" y="346511"/>
              </a:lnTo>
              <a:lnTo>
                <a:pt x="1068638" y="214156"/>
              </a:lnTo>
              <a:lnTo>
                <a:pt x="1178691" y="132357"/>
              </a:lnTo>
              <a:lnTo>
                <a:pt x="1042659" y="132358"/>
              </a:lnTo>
              <a:close/>
              <a:moveTo>
                <a:pt x="613209" y="2"/>
              </a:moveTo>
              <a:lnTo>
                <a:pt x="571173" y="132357"/>
              </a:lnTo>
              <a:lnTo>
                <a:pt x="435141" y="132356"/>
              </a:lnTo>
              <a:lnTo>
                <a:pt x="545194" y="214155"/>
              </a:lnTo>
              <a:lnTo>
                <a:pt x="503157" y="346510"/>
              </a:lnTo>
              <a:lnTo>
                <a:pt x="613209" y="264709"/>
              </a:lnTo>
              <a:lnTo>
                <a:pt x="723260" y="346510"/>
              </a:lnTo>
              <a:lnTo>
                <a:pt x="681223" y="214155"/>
              </a:lnTo>
              <a:lnTo>
                <a:pt x="791276" y="132356"/>
              </a:lnTo>
              <a:lnTo>
                <a:pt x="655244" y="132357"/>
              </a:lnTo>
              <a:close/>
              <a:moveTo>
                <a:pt x="0" y="0"/>
              </a:moveTo>
              <a:lnTo>
                <a:pt x="1467045" y="0"/>
              </a:lnTo>
              <a:lnTo>
                <a:pt x="1425009" y="132355"/>
              </a:lnTo>
              <a:lnTo>
                <a:pt x="1288977" y="132354"/>
              </a:lnTo>
              <a:lnTo>
                <a:pt x="1399030" y="214153"/>
              </a:lnTo>
              <a:lnTo>
                <a:pt x="1356993" y="346508"/>
              </a:lnTo>
              <a:lnTo>
                <a:pt x="1467045" y="264707"/>
              </a:lnTo>
              <a:lnTo>
                <a:pt x="1577096" y="346508"/>
              </a:lnTo>
              <a:lnTo>
                <a:pt x="1535059" y="214153"/>
              </a:lnTo>
              <a:lnTo>
                <a:pt x="1645112" y="132354"/>
              </a:lnTo>
              <a:lnTo>
                <a:pt x="1509080" y="132355"/>
              </a:lnTo>
              <a:lnTo>
                <a:pt x="1467045" y="0"/>
              </a:lnTo>
              <a:lnTo>
                <a:pt x="1725727" y="0"/>
              </a:lnTo>
              <a:lnTo>
                <a:pt x="1725727" y="426723"/>
              </a:lnTo>
              <a:lnTo>
                <a:pt x="0" y="426723"/>
              </a:lnTo>
              <a:lnTo>
                <a:pt x="0" y="132355"/>
              </a:lnTo>
              <a:lnTo>
                <a:pt x="110053" y="214154"/>
              </a:lnTo>
              <a:lnTo>
                <a:pt x="68016" y="346509"/>
              </a:lnTo>
              <a:lnTo>
                <a:pt x="178068" y="264708"/>
              </a:lnTo>
              <a:lnTo>
                <a:pt x="288119" y="346509"/>
              </a:lnTo>
              <a:lnTo>
                <a:pt x="246082" y="214154"/>
              </a:lnTo>
              <a:lnTo>
                <a:pt x="356135" y="132355"/>
              </a:lnTo>
              <a:lnTo>
                <a:pt x="220103" y="132356"/>
              </a:lnTo>
              <a:lnTo>
                <a:pt x="178068" y="1"/>
              </a:lnTo>
              <a:lnTo>
                <a:pt x="136032" y="132356"/>
              </a:lnTo>
              <a:lnTo>
                <a:pt x="0" y="132355"/>
              </a:lnTo>
              <a:close/>
            </a:path>
          </a:pathLst>
        </a:custGeom>
        <a:ln>
          <a:noFill/>
        </a:ln>
      </xdr:spPr>
      <xdr:style>
        <a:lnRef idx="2">
          <a:schemeClr val="dk1"/>
        </a:lnRef>
        <a:fillRef idx="1">
          <a:schemeClr val="lt1"/>
        </a:fillRef>
        <a:effectRef idx="0">
          <a:schemeClr val="dk1"/>
        </a:effectRef>
        <a:fontRef idx="minor">
          <a:schemeClr val="dk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623659</xdr:colOff>
      <xdr:row>17</xdr:row>
      <xdr:rowOff>68036</xdr:rowOff>
    </xdr:from>
    <xdr:to>
      <xdr:col>4</xdr:col>
      <xdr:colOff>283481</xdr:colOff>
      <xdr:row>25</xdr:row>
      <xdr:rowOff>0</xdr:rowOff>
    </xdr:to>
    <xdr:graphicFrame macro="">
      <xdr:nvGraphicFramePr>
        <xdr:cNvPr id="64" name="Chart 63">
          <a:extLst>
            <a:ext uri="{FF2B5EF4-FFF2-40B4-BE49-F238E27FC236}">
              <a16:creationId xmlns:a16="http://schemas.microsoft.com/office/drawing/2014/main" id="{18EA15A8-4E57-4210-B35F-0769BD4A90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238124</xdr:colOff>
      <xdr:row>17</xdr:row>
      <xdr:rowOff>170435</xdr:rowOff>
    </xdr:from>
    <xdr:to>
      <xdr:col>7</xdr:col>
      <xdr:colOff>503010</xdr:colOff>
      <xdr:row>24</xdr:row>
      <xdr:rowOff>181428</xdr:rowOff>
    </xdr:to>
    <xdr:graphicFrame macro="">
      <xdr:nvGraphicFramePr>
        <xdr:cNvPr id="65" name="Chart 64">
          <a:extLst>
            <a:ext uri="{FF2B5EF4-FFF2-40B4-BE49-F238E27FC236}">
              <a16:creationId xmlns:a16="http://schemas.microsoft.com/office/drawing/2014/main" id="{55D987D3-6CBC-40D2-8CE4-5CCD65C334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4</xdr:col>
      <xdr:colOff>464910</xdr:colOff>
      <xdr:row>19</xdr:row>
      <xdr:rowOff>23025</xdr:rowOff>
    </xdr:from>
    <xdr:to>
      <xdr:col>5</xdr:col>
      <xdr:colOff>589642</xdr:colOff>
      <xdr:row>23</xdr:row>
      <xdr:rowOff>34364</xdr:rowOff>
    </xdr:to>
    <xdr:pic>
      <xdr:nvPicPr>
        <xdr:cNvPr id="34" name="Graphic 33" descr="Male profile">
          <a:extLst>
            <a:ext uri="{FF2B5EF4-FFF2-40B4-BE49-F238E27FC236}">
              <a16:creationId xmlns:a16="http://schemas.microsoft.com/office/drawing/2014/main" id="{275848A0-658F-4CC9-8613-DB1351A388C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095624" y="3685614"/>
          <a:ext cx="782411" cy="782411"/>
        </a:xfrm>
        <a:prstGeom prst="rect">
          <a:avLst/>
        </a:prstGeom>
      </xdr:spPr>
    </xdr:pic>
    <xdr:clientData/>
  </xdr:twoCellAnchor>
  <xdr:twoCellAnchor editAs="oneCell">
    <xdr:from>
      <xdr:col>3</xdr:col>
      <xdr:colOff>498927</xdr:colOff>
      <xdr:row>19</xdr:row>
      <xdr:rowOff>18101</xdr:rowOff>
    </xdr:from>
    <xdr:to>
      <xdr:col>4</xdr:col>
      <xdr:colOff>633507</xdr:colOff>
      <xdr:row>23</xdr:row>
      <xdr:rowOff>39287</xdr:rowOff>
    </xdr:to>
    <xdr:pic>
      <xdr:nvPicPr>
        <xdr:cNvPr id="36" name="Graphic 35" descr="Female Profile">
          <a:extLst>
            <a:ext uri="{FF2B5EF4-FFF2-40B4-BE49-F238E27FC236}">
              <a16:creationId xmlns:a16="http://schemas.microsoft.com/office/drawing/2014/main" id="{D096E729-5356-4BCC-A2C8-3BB0A2D78DF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471963" y="3680690"/>
          <a:ext cx="792258" cy="792258"/>
        </a:xfrm>
        <a:prstGeom prst="rect">
          <a:avLst/>
        </a:prstGeom>
      </xdr:spPr>
    </xdr:pic>
    <xdr:clientData/>
  </xdr:twoCellAnchor>
  <xdr:twoCellAnchor>
    <xdr:from>
      <xdr:col>17</xdr:col>
      <xdr:colOff>56696</xdr:colOff>
      <xdr:row>1</xdr:row>
      <xdr:rowOff>79375</xdr:rowOff>
    </xdr:from>
    <xdr:to>
      <xdr:col>18</xdr:col>
      <xdr:colOff>544285</xdr:colOff>
      <xdr:row>5</xdr:row>
      <xdr:rowOff>136072</xdr:rowOff>
    </xdr:to>
    <xdr:graphicFrame macro="">
      <xdr:nvGraphicFramePr>
        <xdr:cNvPr id="59" name="Chart 58">
          <a:extLst>
            <a:ext uri="{FF2B5EF4-FFF2-40B4-BE49-F238E27FC236}">
              <a16:creationId xmlns:a16="http://schemas.microsoft.com/office/drawing/2014/main" id="{8917E583-0749-4FF4-98EB-4B8405C052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419552</xdr:colOff>
      <xdr:row>2</xdr:row>
      <xdr:rowOff>102053</xdr:rowOff>
    </xdr:from>
    <xdr:to>
      <xdr:col>18</xdr:col>
      <xdr:colOff>294821</xdr:colOff>
      <xdr:row>4</xdr:row>
      <xdr:rowOff>102054</xdr:rowOff>
    </xdr:to>
    <xdr:sp macro="" textlink="">
      <xdr:nvSpPr>
        <xdr:cNvPr id="2" name="TextBox 1">
          <a:extLst>
            <a:ext uri="{FF2B5EF4-FFF2-40B4-BE49-F238E27FC236}">
              <a16:creationId xmlns:a16="http://schemas.microsoft.com/office/drawing/2014/main" id="{5710A947-4F11-4D35-9455-82F7D9F6CEAC}"/>
            </a:ext>
          </a:extLst>
        </xdr:cNvPr>
        <xdr:cNvSpPr txBox="1"/>
      </xdr:nvSpPr>
      <xdr:spPr>
        <a:xfrm>
          <a:off x="11600088" y="487589"/>
          <a:ext cx="532947" cy="385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2.6</a:t>
          </a:r>
          <a:r>
            <a:rPr lang="en-US" sz="1800" b="1"/>
            <a:t> </a:t>
          </a:r>
          <a:r>
            <a:rPr lang="en-US" sz="1100"/>
            <a:t> 	 </a:t>
          </a:r>
        </a:p>
      </xdr:txBody>
    </xdr:sp>
    <xdr:clientData/>
  </xdr:twoCellAnchor>
  <xdr:twoCellAnchor>
    <xdr:from>
      <xdr:col>2</xdr:col>
      <xdr:colOff>170089</xdr:colOff>
      <xdr:row>12</xdr:row>
      <xdr:rowOff>45358</xdr:rowOff>
    </xdr:from>
    <xdr:to>
      <xdr:col>7</xdr:col>
      <xdr:colOff>215446</xdr:colOff>
      <xdr:row>14</xdr:row>
      <xdr:rowOff>181430</xdr:rowOff>
    </xdr:to>
    <xdr:sp macro="" textlink="">
      <xdr:nvSpPr>
        <xdr:cNvPr id="33" name="TextBox 32">
          <a:extLst>
            <a:ext uri="{FF2B5EF4-FFF2-40B4-BE49-F238E27FC236}">
              <a16:creationId xmlns:a16="http://schemas.microsoft.com/office/drawing/2014/main" id="{B9CBD92B-E9B4-4AA5-9674-43BD6C7C2795}"/>
            </a:ext>
          </a:extLst>
        </xdr:cNvPr>
        <xdr:cNvSpPr txBox="1"/>
      </xdr:nvSpPr>
      <xdr:spPr>
        <a:xfrm>
          <a:off x="1485446" y="2358572"/>
          <a:ext cx="3333750" cy="52160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002060"/>
              </a:solidFill>
            </a:rPr>
            <a:t>Total Employee By Gender</a:t>
          </a:r>
        </a:p>
      </xdr:txBody>
    </xdr:sp>
    <xdr:clientData/>
  </xdr:twoCellAnchor>
  <xdr:twoCellAnchor editAs="oneCell">
    <xdr:from>
      <xdr:col>2</xdr:col>
      <xdr:colOff>272143</xdr:colOff>
      <xdr:row>14</xdr:row>
      <xdr:rowOff>56696</xdr:rowOff>
    </xdr:from>
    <xdr:to>
      <xdr:col>7</xdr:col>
      <xdr:colOff>79375</xdr:colOff>
      <xdr:row>17</xdr:row>
      <xdr:rowOff>124731</xdr:rowOff>
    </xdr:to>
    <mc:AlternateContent xmlns:mc="http://schemas.openxmlformats.org/markup-compatibility/2006" xmlns:a14="http://schemas.microsoft.com/office/drawing/2010/main">
      <mc:Choice Requires="a14">
        <xdr:graphicFrame macro="">
          <xdr:nvGraphicFramePr>
            <xdr:cNvPr id="60" name="Gender 3">
              <a:extLst>
                <a:ext uri="{FF2B5EF4-FFF2-40B4-BE49-F238E27FC236}">
                  <a16:creationId xmlns:a16="http://schemas.microsoft.com/office/drawing/2014/main" id="{55EBDD26-D47B-43EB-8A46-85B620927939}"/>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586704" y="2864064"/>
              <a:ext cx="3093636" cy="6696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589644</xdr:colOff>
      <xdr:row>14</xdr:row>
      <xdr:rowOff>158750</xdr:rowOff>
    </xdr:from>
    <xdr:to>
      <xdr:col>15</xdr:col>
      <xdr:colOff>102053</xdr:colOff>
      <xdr:row>26</xdr:row>
      <xdr:rowOff>22679</xdr:rowOff>
    </xdr:to>
    <xdr:graphicFrame macro="">
      <xdr:nvGraphicFramePr>
        <xdr:cNvPr id="63" name="Chart 62">
          <a:extLst>
            <a:ext uri="{FF2B5EF4-FFF2-40B4-BE49-F238E27FC236}">
              <a16:creationId xmlns:a16="http://schemas.microsoft.com/office/drawing/2014/main" id="{EEB613D6-1F22-48E0-973B-53F3BB41A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238125</xdr:colOff>
      <xdr:row>12</xdr:row>
      <xdr:rowOff>56697</xdr:rowOff>
    </xdr:from>
    <xdr:to>
      <xdr:col>14</xdr:col>
      <xdr:colOff>589643</xdr:colOff>
      <xdr:row>14</xdr:row>
      <xdr:rowOff>158750</xdr:rowOff>
    </xdr:to>
    <xdr:sp macro="" textlink="">
      <xdr:nvSpPr>
        <xdr:cNvPr id="35" name="TextBox 34">
          <a:extLst>
            <a:ext uri="{FF2B5EF4-FFF2-40B4-BE49-F238E27FC236}">
              <a16:creationId xmlns:a16="http://schemas.microsoft.com/office/drawing/2014/main" id="{626DAB44-D011-4497-AA5C-1A41B23DE92C}"/>
            </a:ext>
          </a:extLst>
        </xdr:cNvPr>
        <xdr:cNvSpPr txBox="1"/>
      </xdr:nvSpPr>
      <xdr:spPr>
        <a:xfrm>
          <a:off x="5499554" y="2369911"/>
          <a:ext cx="4297589" cy="487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rgbClr val="002060"/>
              </a:solidFill>
            </a:rPr>
            <a:t>Eduction</a:t>
          </a:r>
          <a:r>
            <a:rPr lang="en-US" sz="2400" b="1" baseline="0">
              <a:solidFill>
                <a:srgbClr val="002060"/>
              </a:solidFill>
            </a:rPr>
            <a:t> wise Attritions</a:t>
          </a:r>
          <a:endParaRPr lang="en-US" sz="2400" b="1">
            <a:solidFill>
              <a:srgbClr val="002060"/>
            </a:solidFill>
          </a:endParaRPr>
        </a:p>
      </xdr:txBody>
    </xdr:sp>
    <xdr:clientData/>
  </xdr:twoCellAnchor>
  <xdr:twoCellAnchor>
    <xdr:from>
      <xdr:col>15</xdr:col>
      <xdr:colOff>215446</xdr:colOff>
      <xdr:row>14</xdr:row>
      <xdr:rowOff>113393</xdr:rowOff>
    </xdr:from>
    <xdr:to>
      <xdr:col>21</xdr:col>
      <xdr:colOff>544286</xdr:colOff>
      <xdr:row>26</xdr:row>
      <xdr:rowOff>79375</xdr:rowOff>
    </xdr:to>
    <mc:AlternateContent xmlns:mc="http://schemas.openxmlformats.org/markup-compatibility/2006">
      <mc:Choice xmlns:cx1="http://schemas.microsoft.com/office/drawing/2015/9/8/chartex" Requires="cx1">
        <xdr:graphicFrame macro="">
          <xdr:nvGraphicFramePr>
            <xdr:cNvPr id="66" name="Chart 65">
              <a:extLst>
                <a:ext uri="{FF2B5EF4-FFF2-40B4-BE49-F238E27FC236}">
                  <a16:creationId xmlns:a16="http://schemas.microsoft.com/office/drawing/2014/main" id="{C048E8EB-0191-49C2-A858-F3A84691D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121446" y="2869293"/>
              <a:ext cx="4291240" cy="232818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408214</xdr:colOff>
      <xdr:row>12</xdr:row>
      <xdr:rowOff>90716</xdr:rowOff>
    </xdr:from>
    <xdr:to>
      <xdr:col>21</xdr:col>
      <xdr:colOff>181429</xdr:colOff>
      <xdr:row>14</xdr:row>
      <xdr:rowOff>136071</xdr:rowOff>
    </xdr:to>
    <xdr:sp macro="" textlink="">
      <xdr:nvSpPr>
        <xdr:cNvPr id="37" name="TextBox 36">
          <a:extLst>
            <a:ext uri="{FF2B5EF4-FFF2-40B4-BE49-F238E27FC236}">
              <a16:creationId xmlns:a16="http://schemas.microsoft.com/office/drawing/2014/main" id="{066AE113-CED7-4432-BF3C-E64F844C1726}"/>
            </a:ext>
          </a:extLst>
        </xdr:cNvPr>
        <xdr:cNvSpPr txBox="1"/>
      </xdr:nvSpPr>
      <xdr:spPr>
        <a:xfrm>
          <a:off x="10273393" y="2403930"/>
          <a:ext cx="3719286" cy="430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rgbClr val="002060"/>
              </a:solidFill>
            </a:rPr>
            <a:t>Attrition</a:t>
          </a:r>
          <a:r>
            <a:rPr lang="en-US" sz="2400" b="1" baseline="0">
              <a:solidFill>
                <a:srgbClr val="002060"/>
              </a:solidFill>
            </a:rPr>
            <a:t> by job Roal</a:t>
          </a:r>
          <a:endParaRPr lang="en-US" sz="2400" b="1">
            <a:solidFill>
              <a:srgbClr val="002060"/>
            </a:solidFill>
          </a:endParaRPr>
        </a:p>
      </xdr:txBody>
    </xdr:sp>
    <xdr:clientData/>
  </xdr:twoCellAnchor>
  <xdr:twoCellAnchor>
    <xdr:from>
      <xdr:col>2</xdr:col>
      <xdr:colOff>11539</xdr:colOff>
      <xdr:row>29</xdr:row>
      <xdr:rowOff>46047</xdr:rowOff>
    </xdr:from>
    <xdr:to>
      <xdr:col>7</xdr:col>
      <xdr:colOff>482749</xdr:colOff>
      <xdr:row>40</xdr:row>
      <xdr:rowOff>100263</xdr:rowOff>
    </xdr:to>
    <xdr:graphicFrame macro="">
      <xdr:nvGraphicFramePr>
        <xdr:cNvPr id="69" name="Chart 68">
          <a:extLst>
            <a:ext uri="{FF2B5EF4-FFF2-40B4-BE49-F238E27FC236}">
              <a16:creationId xmlns:a16="http://schemas.microsoft.com/office/drawing/2014/main" id="{1F7331BA-A2F4-4CDE-A125-73D4C5740E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167106</xdr:colOff>
      <xdr:row>27</xdr:row>
      <xdr:rowOff>22280</xdr:rowOff>
    </xdr:from>
    <xdr:to>
      <xdr:col>7</xdr:col>
      <xdr:colOff>300789</xdr:colOff>
      <xdr:row>29</xdr:row>
      <xdr:rowOff>11141</xdr:rowOff>
    </xdr:to>
    <xdr:sp macro="" textlink="">
      <xdr:nvSpPr>
        <xdr:cNvPr id="38" name="TextBox 37">
          <a:extLst>
            <a:ext uri="{FF2B5EF4-FFF2-40B4-BE49-F238E27FC236}">
              <a16:creationId xmlns:a16="http://schemas.microsoft.com/office/drawing/2014/main" id="{0208695A-1E43-4956-B4F2-55567A4999A6}"/>
            </a:ext>
          </a:extLst>
        </xdr:cNvPr>
        <xdr:cNvSpPr txBox="1"/>
      </xdr:nvSpPr>
      <xdr:spPr>
        <a:xfrm>
          <a:off x="1481667" y="5436491"/>
          <a:ext cx="3420087" cy="389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002060"/>
              </a:solidFill>
            </a:rPr>
            <a:t>Department</a:t>
          </a:r>
          <a:r>
            <a:rPr lang="en-US" sz="2000" b="1" baseline="0">
              <a:solidFill>
                <a:srgbClr val="002060"/>
              </a:solidFill>
            </a:rPr>
            <a:t> wise Attritions</a:t>
          </a:r>
          <a:endParaRPr lang="en-US" sz="2000" b="1">
            <a:solidFill>
              <a:srgbClr val="002060"/>
            </a:solidFill>
          </a:endParaRPr>
        </a:p>
      </xdr:txBody>
    </xdr:sp>
    <xdr:clientData/>
  </xdr:twoCellAnchor>
  <xdr:twoCellAnchor>
    <xdr:from>
      <xdr:col>7</xdr:col>
      <xdr:colOff>646140</xdr:colOff>
      <xdr:row>29</xdr:row>
      <xdr:rowOff>0</xdr:rowOff>
    </xdr:from>
    <xdr:to>
      <xdr:col>13</xdr:col>
      <xdr:colOff>144824</xdr:colOff>
      <xdr:row>40</xdr:row>
      <xdr:rowOff>127332</xdr:rowOff>
    </xdr:to>
    <xdr:graphicFrame macro="">
      <xdr:nvGraphicFramePr>
        <xdr:cNvPr id="67" name="Chart 66">
          <a:extLst>
            <a:ext uri="{FF2B5EF4-FFF2-40B4-BE49-F238E27FC236}">
              <a16:creationId xmlns:a16="http://schemas.microsoft.com/office/drawing/2014/main" id="{BFBB1029-AA90-4262-8527-4F89A47424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44561</xdr:colOff>
      <xdr:row>26</xdr:row>
      <xdr:rowOff>178246</xdr:rowOff>
    </xdr:from>
    <xdr:to>
      <xdr:col>13</xdr:col>
      <xdr:colOff>178245</xdr:colOff>
      <xdr:row>28</xdr:row>
      <xdr:rowOff>189386</xdr:rowOff>
    </xdr:to>
    <xdr:sp macro="" textlink="">
      <xdr:nvSpPr>
        <xdr:cNvPr id="68" name="TextBox 67">
          <a:extLst>
            <a:ext uri="{FF2B5EF4-FFF2-40B4-BE49-F238E27FC236}">
              <a16:creationId xmlns:a16="http://schemas.microsoft.com/office/drawing/2014/main" id="{05892772-FC7B-4077-961D-DB053AE255F5}"/>
            </a:ext>
          </a:extLst>
        </xdr:cNvPr>
        <xdr:cNvSpPr txBox="1"/>
      </xdr:nvSpPr>
      <xdr:spPr>
        <a:xfrm>
          <a:off x="5302807" y="5391930"/>
          <a:ext cx="3420087" cy="412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baseline="0">
              <a:solidFill>
                <a:srgbClr val="002060"/>
              </a:solidFill>
            </a:rPr>
            <a:t>Attritions by Age Groups</a:t>
          </a:r>
          <a:endParaRPr lang="en-US" sz="2400" b="1">
            <a:solidFill>
              <a:srgbClr val="002060"/>
            </a:solidFill>
          </a:endParaRPr>
        </a:p>
      </xdr:txBody>
    </xdr:sp>
    <xdr:clientData/>
  </xdr:twoCellAnchor>
  <xdr:twoCellAnchor>
    <xdr:from>
      <xdr:col>13</xdr:col>
      <xdr:colOff>267369</xdr:colOff>
      <xdr:row>30</xdr:row>
      <xdr:rowOff>89123</xdr:rowOff>
    </xdr:from>
    <xdr:to>
      <xdr:col>17</xdr:col>
      <xdr:colOff>479035</xdr:colOff>
      <xdr:row>40</xdr:row>
      <xdr:rowOff>92632</xdr:rowOff>
    </xdr:to>
    <mc:AlternateContent xmlns:mc="http://schemas.openxmlformats.org/markup-compatibility/2006">
      <mc:Choice xmlns:cx2="http://schemas.microsoft.com/office/drawing/2015/10/21/chartex" Requires="cx2">
        <xdr:graphicFrame macro="">
          <xdr:nvGraphicFramePr>
            <xdr:cNvPr id="71" name="Chart 70">
              <a:extLst>
                <a:ext uri="{FF2B5EF4-FFF2-40B4-BE49-F238E27FC236}">
                  <a16:creationId xmlns:a16="http://schemas.microsoft.com/office/drawing/2014/main" id="{3D82EB4A-F6DF-47EC-8DEB-492140AF7F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8852569" y="5994623"/>
              <a:ext cx="2853266" cy="197200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367632</xdr:colOff>
      <xdr:row>27</xdr:row>
      <xdr:rowOff>77982</xdr:rowOff>
    </xdr:from>
    <xdr:to>
      <xdr:col>17</xdr:col>
      <xdr:colOff>412193</xdr:colOff>
      <xdr:row>30</xdr:row>
      <xdr:rowOff>77983</xdr:rowOff>
    </xdr:to>
    <xdr:sp macro="" textlink="">
      <xdr:nvSpPr>
        <xdr:cNvPr id="72" name="TextBox 71">
          <a:extLst>
            <a:ext uri="{FF2B5EF4-FFF2-40B4-BE49-F238E27FC236}">
              <a16:creationId xmlns:a16="http://schemas.microsoft.com/office/drawing/2014/main" id="{85B2500C-DD40-44E6-961D-E220BCE38385}"/>
            </a:ext>
          </a:extLst>
        </xdr:cNvPr>
        <xdr:cNvSpPr txBox="1"/>
      </xdr:nvSpPr>
      <xdr:spPr>
        <a:xfrm>
          <a:off x="8912281" y="5492193"/>
          <a:ext cx="2673684" cy="601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700" b="1" baseline="0">
              <a:solidFill>
                <a:srgbClr val="002060"/>
              </a:solidFill>
            </a:rPr>
            <a:t>Attritions by Marital Status</a:t>
          </a:r>
          <a:endParaRPr lang="en-US" sz="1700" b="1">
            <a:solidFill>
              <a:srgbClr val="002060"/>
            </a:solidFill>
          </a:endParaRPr>
        </a:p>
      </xdr:txBody>
    </xdr:sp>
    <xdr:clientData/>
  </xdr:twoCellAnchor>
  <xdr:twoCellAnchor editAs="oneCell">
    <xdr:from>
      <xdr:col>19</xdr:col>
      <xdr:colOff>557018</xdr:colOff>
      <xdr:row>30</xdr:row>
      <xdr:rowOff>155965</xdr:rowOff>
    </xdr:from>
    <xdr:to>
      <xdr:col>21</xdr:col>
      <xdr:colOff>467895</xdr:colOff>
      <xdr:row>37</xdr:row>
      <xdr:rowOff>149280</xdr:rowOff>
    </xdr:to>
    <mc:AlternateContent xmlns:mc="http://schemas.openxmlformats.org/markup-compatibility/2006" xmlns:a14="http://schemas.microsoft.com/office/drawing/2010/main">
      <mc:Choice Requires="a14">
        <xdr:graphicFrame macro="">
          <xdr:nvGraphicFramePr>
            <xdr:cNvPr id="73" name="Department 1">
              <a:extLst>
                <a:ext uri="{FF2B5EF4-FFF2-40B4-BE49-F238E27FC236}">
                  <a16:creationId xmlns:a16="http://schemas.microsoft.com/office/drawing/2014/main" id="{0AB917FF-7297-44F8-9B66-AB8273AC64A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045351" y="6171754"/>
              <a:ext cx="1225439" cy="139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545878</xdr:colOff>
      <xdr:row>30</xdr:row>
      <xdr:rowOff>33421</xdr:rowOff>
    </xdr:from>
    <xdr:to>
      <xdr:col>19</xdr:col>
      <xdr:colOff>590439</xdr:colOff>
      <xdr:row>40</xdr:row>
      <xdr:rowOff>168107</xdr:rowOff>
    </xdr:to>
    <mc:AlternateContent xmlns:mc="http://schemas.openxmlformats.org/markup-compatibility/2006" xmlns:a14="http://schemas.microsoft.com/office/drawing/2010/main">
      <mc:Choice Requires="a14">
        <xdr:graphicFrame macro="">
          <xdr:nvGraphicFramePr>
            <xdr:cNvPr id="74" name="Education Field 2">
              <a:extLst>
                <a:ext uri="{FF2B5EF4-FFF2-40B4-BE49-F238E27FC236}">
                  <a16:creationId xmlns:a16="http://schemas.microsoft.com/office/drawing/2014/main" id="{37B59FE2-A6D0-4E20-BA0B-02703316F873}"/>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1719650" y="6049210"/>
              <a:ext cx="1359122" cy="2139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445615</xdr:colOff>
      <xdr:row>28</xdr:row>
      <xdr:rowOff>144824</xdr:rowOff>
    </xdr:from>
    <xdr:to>
      <xdr:col>19</xdr:col>
      <xdr:colOff>623861</xdr:colOff>
      <xdr:row>30</xdr:row>
      <xdr:rowOff>77983</xdr:rowOff>
    </xdr:to>
    <xdr:sp macro="" textlink="">
      <xdr:nvSpPr>
        <xdr:cNvPr id="30" name="TextBox 29">
          <a:extLst>
            <a:ext uri="{FF2B5EF4-FFF2-40B4-BE49-F238E27FC236}">
              <a16:creationId xmlns:a16="http://schemas.microsoft.com/office/drawing/2014/main" id="{B5EDF518-CCAD-4466-97BE-FD7B86C17870}"/>
            </a:ext>
          </a:extLst>
        </xdr:cNvPr>
        <xdr:cNvSpPr txBox="1"/>
      </xdr:nvSpPr>
      <xdr:spPr>
        <a:xfrm>
          <a:off x="11619387" y="5759561"/>
          <a:ext cx="1492807" cy="334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002060"/>
              </a:solidFill>
            </a:rPr>
            <a:t>Eduction</a:t>
          </a:r>
          <a:r>
            <a:rPr lang="en-US" sz="1600" b="1" baseline="0">
              <a:solidFill>
                <a:srgbClr val="002060"/>
              </a:solidFill>
            </a:rPr>
            <a:t> Filed </a:t>
          </a:r>
          <a:endParaRPr lang="en-US" sz="1600" b="1">
            <a:solidFill>
              <a:srgbClr val="002060"/>
            </a:solidFill>
          </a:endParaRPr>
        </a:p>
      </xdr:txBody>
    </xdr:sp>
    <xdr:clientData/>
  </xdr:twoCellAnchor>
  <xdr:twoCellAnchor>
    <xdr:from>
      <xdr:col>20</xdr:col>
      <xdr:colOff>22281</xdr:colOff>
      <xdr:row>28</xdr:row>
      <xdr:rowOff>133684</xdr:rowOff>
    </xdr:from>
    <xdr:to>
      <xdr:col>21</xdr:col>
      <xdr:colOff>623860</xdr:colOff>
      <xdr:row>30</xdr:row>
      <xdr:rowOff>55703</xdr:rowOff>
    </xdr:to>
    <xdr:sp macro="" textlink="">
      <xdr:nvSpPr>
        <xdr:cNvPr id="75" name="TextBox 74">
          <a:extLst>
            <a:ext uri="{FF2B5EF4-FFF2-40B4-BE49-F238E27FC236}">
              <a16:creationId xmlns:a16="http://schemas.microsoft.com/office/drawing/2014/main" id="{A3901237-99F3-42CE-AEF1-30A6BD360296}"/>
            </a:ext>
          </a:extLst>
        </xdr:cNvPr>
        <xdr:cNvSpPr txBox="1"/>
      </xdr:nvSpPr>
      <xdr:spPr>
        <a:xfrm>
          <a:off x="13167895" y="5748421"/>
          <a:ext cx="1258860" cy="323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002060"/>
              </a:solidFill>
            </a:rPr>
            <a:t>Department</a:t>
          </a:r>
          <a:r>
            <a:rPr lang="en-US" sz="1400" b="1" baseline="0">
              <a:solidFill>
                <a:srgbClr val="002060"/>
              </a:solidFill>
            </a:rPr>
            <a:t> </a:t>
          </a:r>
          <a:endParaRPr lang="en-US" sz="1400" b="1">
            <a:solidFill>
              <a:srgbClr val="00206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10914" y="301271"/>
          <a:ext cx="13333434" cy="7918081"/>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165100</xdr:colOff>
      <xdr:row>2</xdr:row>
      <xdr:rowOff>12701</xdr:rowOff>
    </xdr:from>
    <xdr:to>
      <xdr:col>8</xdr:col>
      <xdr:colOff>12700</xdr:colOff>
      <xdr:row>7</xdr:row>
      <xdr:rowOff>171451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AFE3392-E764-4EF6-B950-821D524164D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394450" y="406401"/>
              <a:ext cx="18288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196850</xdr:colOff>
      <xdr:row>1</xdr:row>
      <xdr:rowOff>12699</xdr:rowOff>
    </xdr:from>
    <xdr:to>
      <xdr:col>7</xdr:col>
      <xdr:colOff>311150</xdr:colOff>
      <xdr:row>6</xdr:row>
      <xdr:rowOff>152400</xdr:rowOff>
    </xdr:to>
    <xdr:graphicFrame macro="">
      <xdr:nvGraphicFramePr>
        <xdr:cNvPr id="2" name="Chart 1">
          <a:extLst>
            <a:ext uri="{FF2B5EF4-FFF2-40B4-BE49-F238E27FC236}">
              <a16:creationId xmlns:a16="http://schemas.microsoft.com/office/drawing/2014/main" id="{82510B4C-AF52-43D7-87B4-3A8E048018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412750</xdr:colOff>
      <xdr:row>7</xdr:row>
      <xdr:rowOff>127000</xdr:rowOff>
    </xdr:from>
    <xdr:to>
      <xdr:col>7</xdr:col>
      <xdr:colOff>107950</xdr:colOff>
      <xdr:row>10</xdr:row>
      <xdr:rowOff>76200</xdr:rowOff>
    </xdr:to>
    <xdr:graphicFrame macro="">
      <xdr:nvGraphicFramePr>
        <xdr:cNvPr id="4" name="Chart 3">
          <a:extLst>
            <a:ext uri="{FF2B5EF4-FFF2-40B4-BE49-F238E27FC236}">
              <a16:creationId xmlns:a16="http://schemas.microsoft.com/office/drawing/2014/main" id="{A0D40532-54AD-459A-8570-23D027EF96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381000</xdr:colOff>
      <xdr:row>6</xdr:row>
      <xdr:rowOff>101601</xdr:rowOff>
    </xdr:from>
    <xdr:to>
      <xdr:col>10</xdr:col>
      <xdr:colOff>228600</xdr:colOff>
      <xdr:row>17</xdr:row>
      <xdr:rowOff>82551</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E977E440-3EBC-4A18-B589-3EC36EEF225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127750" y="1282701"/>
              <a:ext cx="1828800" cy="2146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368300</xdr:colOff>
      <xdr:row>0</xdr:row>
      <xdr:rowOff>133351</xdr:rowOff>
    </xdr:from>
    <xdr:to>
      <xdr:col>10</xdr:col>
      <xdr:colOff>215900</xdr:colOff>
      <xdr:row>5</xdr:row>
      <xdr:rowOff>184151</xdr:rowOff>
    </xdr:to>
    <mc:AlternateContent xmlns:mc="http://schemas.openxmlformats.org/markup-compatibility/2006" xmlns:a14="http://schemas.microsoft.com/office/drawing/2010/main">
      <mc:Choice Requires="a14">
        <xdr:graphicFrame macro="">
          <xdr:nvGraphicFramePr>
            <xdr:cNvPr id="7" name="Gender 1">
              <a:extLst>
                <a:ext uri="{FF2B5EF4-FFF2-40B4-BE49-F238E27FC236}">
                  <a16:creationId xmlns:a16="http://schemas.microsoft.com/office/drawing/2014/main" id="{CC2E653D-736B-4CE0-A2F0-03ABCE9AD6C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115050" y="133351"/>
              <a:ext cx="1828800" cy="1035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196850</xdr:colOff>
      <xdr:row>9</xdr:row>
      <xdr:rowOff>190500</xdr:rowOff>
    </xdr:from>
    <xdr:to>
      <xdr:col>8</xdr:col>
      <xdr:colOff>0</xdr:colOff>
      <xdr:row>17</xdr:row>
      <xdr:rowOff>6350</xdr:rowOff>
    </xdr:to>
    <xdr:graphicFrame macro="">
      <xdr:nvGraphicFramePr>
        <xdr:cNvPr id="4" name="Chart 3">
          <a:extLst>
            <a:ext uri="{FF2B5EF4-FFF2-40B4-BE49-F238E27FC236}">
              <a16:creationId xmlns:a16="http://schemas.microsoft.com/office/drawing/2014/main" id="{8674400A-439F-40D4-8D6D-C62D8491F2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234950</xdr:colOff>
      <xdr:row>3</xdr:row>
      <xdr:rowOff>127001</xdr:rowOff>
    </xdr:from>
    <xdr:to>
      <xdr:col>6</xdr:col>
      <xdr:colOff>82550</xdr:colOff>
      <xdr:row>9</xdr:row>
      <xdr:rowOff>184151</xdr:rowOff>
    </xdr:to>
    <mc:AlternateContent xmlns:mc="http://schemas.openxmlformats.org/markup-compatibility/2006" xmlns:a14="http://schemas.microsoft.com/office/drawing/2010/main">
      <mc:Choice Requires="a14">
        <xdr:graphicFrame macro="">
          <xdr:nvGraphicFramePr>
            <xdr:cNvPr id="5" name="Gender 2">
              <a:extLst>
                <a:ext uri="{FF2B5EF4-FFF2-40B4-BE49-F238E27FC236}">
                  <a16:creationId xmlns:a16="http://schemas.microsoft.com/office/drawing/2014/main" id="{8314259C-E282-4E8F-907A-E45D494793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416300" y="717551"/>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355599</xdr:colOff>
      <xdr:row>3</xdr:row>
      <xdr:rowOff>139699</xdr:rowOff>
    </xdr:from>
    <xdr:to>
      <xdr:col>8</xdr:col>
      <xdr:colOff>266700</xdr:colOff>
      <xdr:row>12</xdr:row>
      <xdr:rowOff>25400</xdr:rowOff>
    </xdr:to>
    <xdr:graphicFrame macro="">
      <xdr:nvGraphicFramePr>
        <xdr:cNvPr id="2" name="Chart 1">
          <a:extLst>
            <a:ext uri="{FF2B5EF4-FFF2-40B4-BE49-F238E27FC236}">
              <a16:creationId xmlns:a16="http://schemas.microsoft.com/office/drawing/2014/main" id="{A83BB3BD-050F-40F2-AE1A-542F4B5EAD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285750</xdr:colOff>
      <xdr:row>2</xdr:row>
      <xdr:rowOff>82551</xdr:rowOff>
    </xdr:from>
    <xdr:to>
      <xdr:col>5</xdr:col>
      <xdr:colOff>133350</xdr:colOff>
      <xdr:row>9</xdr:row>
      <xdr:rowOff>101601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A87C7446-E580-4695-86B2-A1733D508D0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175000" y="476251"/>
              <a:ext cx="1828800" cy="139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165100</xdr:colOff>
      <xdr:row>1</xdr:row>
      <xdr:rowOff>165101</xdr:rowOff>
    </xdr:from>
    <xdr:to>
      <xdr:col>10</xdr:col>
      <xdr:colOff>133350</xdr:colOff>
      <xdr:row>12</xdr:row>
      <xdr:rowOff>139701</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BD115FC4-B844-4FAC-B73B-2B6CACAC27F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016750" y="361951"/>
              <a:ext cx="1289050" cy="2139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876300</xdr:colOff>
      <xdr:row>7</xdr:row>
      <xdr:rowOff>120649</xdr:rowOff>
    </xdr:from>
    <xdr:to>
      <xdr:col>7</xdr:col>
      <xdr:colOff>323850</xdr:colOff>
      <xdr:row>16</xdr:row>
      <xdr:rowOff>161924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ACAED38-6C63-4058-B83A-2E40C30DE4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78400" y="1498599"/>
              <a:ext cx="3168650" cy="18129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393700</xdr:colOff>
      <xdr:row>9</xdr:row>
      <xdr:rowOff>31750</xdr:rowOff>
    </xdr:from>
    <xdr:to>
      <xdr:col>7</xdr:col>
      <xdr:colOff>400050</xdr:colOff>
      <xdr:row>16</xdr:row>
      <xdr:rowOff>161924</xdr:rowOff>
    </xdr:to>
    <xdr:graphicFrame macro="">
      <xdr:nvGraphicFramePr>
        <xdr:cNvPr id="3" name="Chart 2">
          <a:extLst>
            <a:ext uri="{FF2B5EF4-FFF2-40B4-BE49-F238E27FC236}">
              <a16:creationId xmlns:a16="http://schemas.microsoft.com/office/drawing/2014/main" id="{ECCBCD56-F800-42FA-8134-D9B0160911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120651</xdr:colOff>
      <xdr:row>7</xdr:row>
      <xdr:rowOff>95250</xdr:rowOff>
    </xdr:from>
    <xdr:to>
      <xdr:col>6</xdr:col>
      <xdr:colOff>520700</xdr:colOff>
      <xdr:row>14</xdr:row>
      <xdr:rowOff>57150</xdr:rowOff>
    </xdr:to>
    <xdr:graphicFrame macro="">
      <xdr:nvGraphicFramePr>
        <xdr:cNvPr id="2" name="Chart 1">
          <a:extLst>
            <a:ext uri="{FF2B5EF4-FFF2-40B4-BE49-F238E27FC236}">
              <a16:creationId xmlns:a16="http://schemas.microsoft.com/office/drawing/2014/main" id="{78B34432-0463-4692-83C1-3B30544A4E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19050</xdr:colOff>
      <xdr:row>7</xdr:row>
      <xdr:rowOff>158749</xdr:rowOff>
    </xdr:from>
    <xdr:to>
      <xdr:col>8</xdr:col>
      <xdr:colOff>628650</xdr:colOff>
      <xdr:row>16</xdr:row>
      <xdr:rowOff>161924</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896332F-A2ED-4A24-842B-2C373E94A9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83000" y="1536699"/>
              <a:ext cx="3251200" cy="17748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59647" y="319740"/>
          <a:ext cx="13205385" cy="7624497"/>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087718" y="522943"/>
          <a:ext cx="13312962" cy="7521401"/>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51859" y="301811"/>
          <a:ext cx="13277103" cy="7555469"/>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h Shahu" refreshedDate="45111.696604745368" createdVersion="6" refreshedVersion="6" minRefreshableVersion="3" recordCount="1470" xr:uid="{19C80CFC-C92F-4E06-A456-D01FE5F34967}">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6897602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7CE119-4894-4A7B-BF0F-2E95F857209F}"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 fld="17" baseField="0" baseItem="0"/>
    <dataField name="Average of Age" fld="16" subtotal="average" baseField="0" baseItem="2" numFmtId="1"/>
  </dataFields>
  <formats count="1">
    <format dxfId="153">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CA637C-EBFE-42D3-948A-ECC5135789D4}"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5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3A2F4A-1FB2-4D3C-930C-C34727D94573}"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n="emp"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7D77E4-195A-4E43-B1E4-B19ECD137B35}" name="Eduction by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3DF899A-9F19-4D27-8DEA-BF7AFE0CE434}"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38EAAA8-F7D7-4BFF-908B-B47E269527DF}"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16">
    <chartFormat chart="1"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 chart="7" format="9" series="1">
      <pivotArea type="data" outline="0" fieldPosition="0">
        <references count="1">
          <reference field="4294967294" count="1" selected="0">
            <x v="0"/>
          </reference>
        </references>
      </pivotArea>
    </chartFormat>
    <chartFormat chart="7" format="10">
      <pivotArea type="data" outline="0" fieldPosition="0">
        <references count="2">
          <reference field="4294967294" count="1" selected="0">
            <x v="0"/>
          </reference>
          <reference field="4" count="1" selected="0">
            <x v="0"/>
          </reference>
        </references>
      </pivotArea>
    </chartFormat>
    <chartFormat chart="7" format="11">
      <pivotArea type="data" outline="0" fieldPosition="0">
        <references count="2">
          <reference field="4294967294" count="1" selected="0">
            <x v="0"/>
          </reference>
          <reference field="4" count="1" selected="0">
            <x v="1"/>
          </reference>
        </references>
      </pivotArea>
    </chartFormat>
    <chartFormat chart="7" format="12">
      <pivotArea type="data" outline="0" fieldPosition="0">
        <references count="2">
          <reference field="4294967294" count="1" selected="0">
            <x v="0"/>
          </reference>
          <reference field="4" count="1" selected="0">
            <x v="2"/>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50E796F-B1E5-44A5-8757-D7F3E070220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s" fld="18" baseField="0"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 chart="2" format="4">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4624F0D-1EE9-4007-B53C-5F984291EFF6}"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D7ED4318-B845-4B38-8277-1C8353ED649D}" sourceName="Gender">
  <pivotTables>
    <pivotTable tabId="10" name="PivotTable2"/>
    <pivotTable tabId="14" name="PivotTable1"/>
    <pivotTable tabId="12" name="PivotTable2"/>
    <pivotTable tabId="11" name="Eduction by Attrition"/>
    <pivotTable tabId="7" name="PivotTable1"/>
    <pivotTable tabId="15" name="PivotTable1"/>
    <pivotTable tabId="9" name="PivotTable2"/>
    <pivotTable tabId="13" name="PivotTable3"/>
  </pivotTables>
  <data>
    <tabular pivotCacheId="168976026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E2B8E5B-C182-4978-84DA-241EFA0BFBCA}" sourceName="Department">
  <pivotTables>
    <pivotTable tabId="11" name="Eduction by Attrition"/>
  </pivotTables>
  <data>
    <tabular pivotCacheId="168976026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9D59E8F9-0C94-4857-87EA-2E56D1370443}" sourceName="Education Field">
  <pivotTables>
    <pivotTable tabId="11" name="Eduction by Attrition"/>
    <pivotTable tabId="14" name="PivotTable1"/>
    <pivotTable tabId="12" name="PivotTable2"/>
    <pivotTable tabId="10" name="PivotTable2"/>
    <pivotTable tabId="7" name="PivotTable1"/>
    <pivotTable tabId="15" name="PivotTable1"/>
    <pivotTable tabId="9" name="PivotTable2"/>
  </pivotTables>
  <data>
    <tabular pivotCacheId="1689760264">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CD2DA6CC-B357-4920-B1C2-6BBB721F543E}" cache="Slicer_Gender2" caption="Gender" columnCount="2" rowHeight="262466"/>
  <slicer name="Department 1" xr10:uid="{290ED56E-C9FF-4DE5-A3F3-3F754BC19426}" cache="Slicer_Department" style="Slicer Style 1" rowHeight="262466"/>
  <slicer name="Education Field 2" xr10:uid="{C8EEEAD1-83D9-4A90-8A67-B60FBA051D98}" cache="Slicer_Education_Field1" style="Slicer Style 1"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6AAC950-6776-42C6-B5EF-D780D9A49992}" cache="Slicer_Gender2" caption="Gender"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2C8A17BC-222E-4F4E-9228-6B45F220E883}" cache="Slicer_Gender2" caption="Gender" rowHeight="262466"/>
  <slicer name="Education Field" xr10:uid="{F4D258BC-17B2-42CF-80E3-8F9AD513B965}" cache="Slicer_Education_Field1"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517C15E2-0618-480B-B324-4065169E2D84}" cache="Slicer_Gender2" caption="Gender"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C91ED39-B640-45E1-A799-E3B0CA5D649E}" cache="Slicer_Department" caption="Department" rowHeight="262466"/>
  <slicer name="Education Field 1" xr10:uid="{43EF2043-A0A1-4ECC-A3BF-506D8274D0EE}" cache="Slicer_Education_Field1" caption="Education Field"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bin"/><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1972-98FD-4D8D-8419-F6EB7A92B5AF}">
  <dimension ref="X9:AE35"/>
  <sheetViews>
    <sheetView showGridLines="0" tabSelected="1" zoomScale="57" zoomScaleNormal="57" workbookViewId="0">
      <selection activeCell="X32" sqref="X32"/>
    </sheetView>
  </sheetViews>
  <sheetFormatPr defaultRowHeight="15.5" x14ac:dyDescent="0.35"/>
  <cols>
    <col min="1" max="16384" width="8.6640625" style="9"/>
  </cols>
  <sheetData>
    <row r="9" spans="24:31" x14ac:dyDescent="0.35">
      <c r="AC9" s="9" t="s">
        <v>1561</v>
      </c>
    </row>
    <row r="10" spans="24:31" x14ac:dyDescent="0.35">
      <c r="AA10" s="9" t="s">
        <v>1561</v>
      </c>
    </row>
    <row r="11" spans="24:31" x14ac:dyDescent="0.35">
      <c r="Y11" s="9" t="s">
        <v>1561</v>
      </c>
    </row>
    <row r="13" spans="24:31" x14ac:dyDescent="0.35">
      <c r="X13" s="9" t="s">
        <v>1561</v>
      </c>
    </row>
    <row r="15" spans="24:31" x14ac:dyDescent="0.35">
      <c r="AE15" s="9" t="s">
        <v>1561</v>
      </c>
    </row>
    <row r="35" spans="26:26" x14ac:dyDescent="0.35">
      <c r="Z35" s="9" t="s">
        <v>1576</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47" zoomScaleNormal="47" workbookViewId="0">
      <selection activeCell="C3" sqref="C3"/>
    </sheetView>
  </sheetViews>
  <sheetFormatPr defaultRowHeight="15.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741E8-16B0-467C-9FBA-25FF3756272C}">
  <dimension ref="A3:E16"/>
  <sheetViews>
    <sheetView workbookViewId="0">
      <selection activeCell="B20" sqref="B20"/>
    </sheetView>
  </sheetViews>
  <sheetFormatPr defaultRowHeight="15.5" x14ac:dyDescent="0.35"/>
  <cols>
    <col min="1" max="1" width="24.1640625" bestFit="1" customWidth="1"/>
    <col min="2" max="2" width="22.33203125" bestFit="1" customWidth="1"/>
    <col min="3" max="3" width="13.4140625" bestFit="1" customWidth="1"/>
    <col min="4" max="4" width="9.9140625" bestFit="1" customWidth="1"/>
    <col min="5" max="5" width="11.9140625" bestFit="1" customWidth="1"/>
  </cols>
  <sheetData>
    <row r="3" spans="1:5" x14ac:dyDescent="0.35">
      <c r="A3" t="s">
        <v>1555</v>
      </c>
      <c r="B3" t="s">
        <v>1554</v>
      </c>
      <c r="C3" t="s">
        <v>1556</v>
      </c>
    </row>
    <row r="4" spans="1:5" x14ac:dyDescent="0.35">
      <c r="A4" s="1">
        <v>1470</v>
      </c>
      <c r="B4" s="1">
        <v>237</v>
      </c>
      <c r="C4" s="3">
        <v>36.923809523809524</v>
      </c>
    </row>
    <row r="13" spans="1:5" x14ac:dyDescent="0.35">
      <c r="A13" t="s">
        <v>1557</v>
      </c>
      <c r="B13" t="s">
        <v>0</v>
      </c>
      <c r="C13" t="s">
        <v>1558</v>
      </c>
      <c r="D13" t="s">
        <v>1559</v>
      </c>
      <c r="E13" t="s">
        <v>1560</v>
      </c>
    </row>
    <row r="16" spans="1:5" x14ac:dyDescent="0.35">
      <c r="A16">
        <f>GETPIVOTDATA("Count of Employee Number",$A$3)</f>
        <v>1470</v>
      </c>
      <c r="B16">
        <f>GETPIVOTDATA("Sum of CF_attrition count",$A$3)</f>
        <v>237</v>
      </c>
      <c r="C16">
        <f>GETPIVOTDATA("Average of Age",$A$3)</f>
        <v>36.923809523809524</v>
      </c>
      <c r="D16">
        <f>A16-B16</f>
        <v>1233</v>
      </c>
      <c r="E16" s="4">
        <f>B16/A16</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457A1-8C84-43F0-B8E0-F3BF0F28E7D7}">
  <dimension ref="A3:K11"/>
  <sheetViews>
    <sheetView workbookViewId="0">
      <selection activeCell="L14" sqref="L14"/>
    </sheetView>
  </sheetViews>
  <sheetFormatPr defaultRowHeight="15.5" x14ac:dyDescent="0.35"/>
  <cols>
    <col min="1" max="1" width="23.4140625" bestFit="1" customWidth="1"/>
  </cols>
  <sheetData>
    <row r="3" spans="1:11" x14ac:dyDescent="0.35">
      <c r="A3" t="s">
        <v>1562</v>
      </c>
    </row>
    <row r="4" spans="1:11" x14ac:dyDescent="0.35">
      <c r="A4" s="2">
        <v>2.6265306122448981</v>
      </c>
    </row>
    <row r="8" spans="1:11" x14ac:dyDescent="0.35">
      <c r="A8" t="s">
        <v>1561</v>
      </c>
      <c r="B8" t="s">
        <v>1561</v>
      </c>
    </row>
    <row r="10" spans="1:11" x14ac:dyDescent="0.35">
      <c r="A10" t="s">
        <v>1563</v>
      </c>
      <c r="B10" s="2">
        <f>GETPIVOTDATA("Job Satisfaction",$A$3)</f>
        <v>2.6265306122448981</v>
      </c>
      <c r="C10">
        <f>B10/4</f>
        <v>0.65663265306122454</v>
      </c>
      <c r="K10" t="s">
        <v>1561</v>
      </c>
    </row>
    <row r="11" spans="1:11" x14ac:dyDescent="0.35">
      <c r="A11" t="s">
        <v>1564</v>
      </c>
      <c r="B11" s="2">
        <f>4-B10</f>
        <v>1.3734693877551019</v>
      </c>
      <c r="C11">
        <f>B11/4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7D7FC-F5D9-47C6-A078-65FD55D1B92A}">
  <dimension ref="A3:C10"/>
  <sheetViews>
    <sheetView workbookViewId="0">
      <selection activeCell="J6" sqref="J6"/>
    </sheetView>
  </sheetViews>
  <sheetFormatPr defaultRowHeight="15.5" x14ac:dyDescent="0.35"/>
  <cols>
    <col min="1" max="1" width="12.25" bestFit="1" customWidth="1"/>
    <col min="2" max="2" width="20.83203125" bestFit="1" customWidth="1"/>
  </cols>
  <sheetData>
    <row r="3" spans="1:3" x14ac:dyDescent="0.35">
      <c r="A3" s="5" t="s">
        <v>1565</v>
      </c>
      <c r="B3" t="s">
        <v>1568</v>
      </c>
    </row>
    <row r="4" spans="1:3" x14ac:dyDescent="0.35">
      <c r="A4" s="6" t="s">
        <v>51</v>
      </c>
      <c r="B4" s="1">
        <v>588</v>
      </c>
    </row>
    <row r="5" spans="1:3" x14ac:dyDescent="0.35">
      <c r="A5" s="6" t="s">
        <v>1567</v>
      </c>
      <c r="B5" s="1">
        <v>882</v>
      </c>
    </row>
    <row r="6" spans="1:3" x14ac:dyDescent="0.35">
      <c r="A6" s="6" t="s">
        <v>1566</v>
      </c>
      <c r="B6" s="1">
        <v>1470</v>
      </c>
    </row>
    <row r="9" spans="1:3" x14ac:dyDescent="0.35">
      <c r="A9" s="6" t="s">
        <v>1569</v>
      </c>
      <c r="B9">
        <f>IFERROR(GETPIVOTDATA("Employee Count",$A$3,"Gender","Female"),0)</f>
        <v>588</v>
      </c>
      <c r="C9" s="7">
        <f>IFERROR(B9/($B$9+$B$10 ),0)</f>
        <v>0.4</v>
      </c>
    </row>
    <row r="10" spans="1:3" x14ac:dyDescent="0.35">
      <c r="A10" s="6" t="s">
        <v>1570</v>
      </c>
      <c r="B10">
        <f>IFERROR(GETPIVOTDATA("Employee Count",$A$3,"Gender","emp"),0)</f>
        <v>882</v>
      </c>
      <c r="C10" s="7">
        <f>IFERROR(B10/($B$9+$B$10 ),0)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61EA2-3C32-4ABA-AB0C-A6A6F0BD8461}">
  <dimension ref="A3:I17"/>
  <sheetViews>
    <sheetView workbookViewId="0">
      <selection activeCell="B5" sqref="B5"/>
    </sheetView>
  </sheetViews>
  <sheetFormatPr defaultRowHeight="15.5" x14ac:dyDescent="0.35"/>
  <cols>
    <col min="1" max="1" width="15.58203125" bestFit="1" customWidth="1"/>
    <col min="2" max="2" width="22.33203125" bestFit="1" customWidth="1"/>
  </cols>
  <sheetData>
    <row r="3" spans="1:4" x14ac:dyDescent="0.35">
      <c r="A3" s="5" t="s">
        <v>1565</v>
      </c>
      <c r="B3" t="s">
        <v>1554</v>
      </c>
    </row>
    <row r="4" spans="1:4" x14ac:dyDescent="0.35">
      <c r="A4" s="6" t="s">
        <v>134</v>
      </c>
      <c r="B4" s="1">
        <v>5</v>
      </c>
    </row>
    <row r="5" spans="1:4" x14ac:dyDescent="0.35">
      <c r="A5" s="6" t="s">
        <v>65</v>
      </c>
      <c r="B5" s="1">
        <v>31</v>
      </c>
    </row>
    <row r="6" spans="1:4" x14ac:dyDescent="0.35">
      <c r="A6" s="6" t="s">
        <v>55</v>
      </c>
      <c r="B6" s="1">
        <v>44</v>
      </c>
    </row>
    <row r="7" spans="1:4" x14ac:dyDescent="0.35">
      <c r="A7" s="6" t="s">
        <v>71</v>
      </c>
      <c r="B7" s="1">
        <v>58</v>
      </c>
    </row>
    <row r="8" spans="1:4" x14ac:dyDescent="0.35">
      <c r="A8" s="6" t="s">
        <v>77</v>
      </c>
      <c r="B8" s="1">
        <v>99</v>
      </c>
    </row>
    <row r="9" spans="1:4" x14ac:dyDescent="0.35">
      <c r="A9" s="6" t="s">
        <v>1566</v>
      </c>
      <c r="B9" s="1">
        <v>237</v>
      </c>
    </row>
    <row r="16" spans="1:4" x14ac:dyDescent="0.35">
      <c r="D16" t="s">
        <v>1561</v>
      </c>
    </row>
    <row r="17" spans="9:9" x14ac:dyDescent="0.35">
      <c r="I17" t="s">
        <v>1561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50BBD-77A9-4795-B281-05D8CF2554E6}">
  <dimension ref="A3:E13"/>
  <sheetViews>
    <sheetView workbookViewId="0">
      <selection activeCell="E8" sqref="E8"/>
    </sheetView>
  </sheetViews>
  <sheetFormatPr defaultRowHeight="15.5" x14ac:dyDescent="0.35"/>
  <cols>
    <col min="1" max="1" width="22.83203125" bestFit="1" customWidth="1"/>
    <col min="2" max="2" width="22.33203125" bestFit="1" customWidth="1"/>
    <col min="4" max="4" width="22.83203125" bestFit="1" customWidth="1"/>
  </cols>
  <sheetData>
    <row r="3" spans="1:5" x14ac:dyDescent="0.35">
      <c r="A3" s="5" t="s">
        <v>1565</v>
      </c>
      <c r="B3" t="s">
        <v>1554</v>
      </c>
      <c r="D3" t="s">
        <v>1571</v>
      </c>
      <c r="E3" t="s">
        <v>1572</v>
      </c>
    </row>
    <row r="4" spans="1:5" x14ac:dyDescent="0.35">
      <c r="A4" s="6" t="s">
        <v>83</v>
      </c>
      <c r="B4" s="1">
        <v>9</v>
      </c>
      <c r="D4" t="str">
        <f>A4</f>
        <v>Healthcare Representative</v>
      </c>
      <c r="E4">
        <f>GETPIVOTDATA("CF_attrition count",$A$3,"Job Role",A4)</f>
        <v>9</v>
      </c>
    </row>
    <row r="5" spans="1:5" x14ac:dyDescent="0.35">
      <c r="A5" s="6" t="s">
        <v>163</v>
      </c>
      <c r="B5" s="1">
        <v>12</v>
      </c>
      <c r="D5" t="str">
        <f t="shared" ref="D5:D12" si="0">A5</f>
        <v>Human Resources</v>
      </c>
      <c r="E5">
        <f t="shared" ref="E5:E12" si="1">GETPIVOTDATA("CF_attrition count",$A$3,"Job Role",A5)</f>
        <v>12</v>
      </c>
    </row>
    <row r="6" spans="1:5" x14ac:dyDescent="0.35">
      <c r="A6" s="6" t="s">
        <v>68</v>
      </c>
      <c r="B6" s="1">
        <v>62</v>
      </c>
      <c r="D6" t="str">
        <f t="shared" si="0"/>
        <v>Laboratory Technician</v>
      </c>
      <c r="E6">
        <f t="shared" si="1"/>
        <v>62</v>
      </c>
    </row>
    <row r="7" spans="1:5" x14ac:dyDescent="0.35">
      <c r="A7" s="6" t="s">
        <v>95</v>
      </c>
      <c r="B7" s="1">
        <v>5</v>
      </c>
      <c r="D7" t="str">
        <f t="shared" si="0"/>
        <v>Manager</v>
      </c>
      <c r="E7">
        <f t="shared" si="1"/>
        <v>5</v>
      </c>
    </row>
    <row r="8" spans="1:5" x14ac:dyDescent="0.35">
      <c r="A8" s="6" t="s">
        <v>81</v>
      </c>
      <c r="B8" s="1">
        <v>10</v>
      </c>
      <c r="D8" t="str">
        <f t="shared" si="0"/>
        <v>Manufacturing Director</v>
      </c>
      <c r="E8">
        <f t="shared" si="1"/>
        <v>10</v>
      </c>
    </row>
    <row r="9" spans="1:5" x14ac:dyDescent="0.35">
      <c r="A9" s="6" t="s">
        <v>101</v>
      </c>
      <c r="B9" s="1">
        <v>2</v>
      </c>
      <c r="D9" t="str">
        <f t="shared" si="0"/>
        <v>Research Director</v>
      </c>
      <c r="E9">
        <f t="shared" si="1"/>
        <v>2</v>
      </c>
    </row>
    <row r="10" spans="1:5" x14ac:dyDescent="0.35">
      <c r="A10" s="6" t="s">
        <v>63</v>
      </c>
      <c r="B10" s="1">
        <v>47</v>
      </c>
      <c r="D10" t="str">
        <f t="shared" si="0"/>
        <v>Research Scientist</v>
      </c>
      <c r="E10">
        <f t="shared" si="1"/>
        <v>47</v>
      </c>
    </row>
    <row r="11" spans="1:5" x14ac:dyDescent="0.35">
      <c r="A11" s="6" t="s">
        <v>52</v>
      </c>
      <c r="B11" s="1">
        <v>57</v>
      </c>
      <c r="D11" t="str">
        <f t="shared" si="0"/>
        <v>Sales Executive</v>
      </c>
      <c r="E11">
        <f t="shared" si="1"/>
        <v>57</v>
      </c>
    </row>
    <row r="12" spans="1:5" x14ac:dyDescent="0.35">
      <c r="A12" s="6" t="s">
        <v>99</v>
      </c>
      <c r="B12" s="1">
        <v>33</v>
      </c>
      <c r="D12" t="str">
        <f t="shared" si="0"/>
        <v>Sales Representative</v>
      </c>
      <c r="E12">
        <f t="shared" si="1"/>
        <v>33</v>
      </c>
    </row>
    <row r="13" spans="1:5" x14ac:dyDescent="0.35">
      <c r="A13" s="6" t="s">
        <v>1566</v>
      </c>
      <c r="B13" s="1">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32A02-EA17-4CFE-99AA-CCDB700B3742}">
  <dimension ref="A3:B7"/>
  <sheetViews>
    <sheetView workbookViewId="0">
      <selection activeCell="F9" sqref="F9"/>
    </sheetView>
  </sheetViews>
  <sheetFormatPr defaultRowHeight="15.5" x14ac:dyDescent="0.35"/>
  <cols>
    <col min="1" max="1" width="12.25" bestFit="1" customWidth="1"/>
    <col min="2" max="2" width="22.33203125" bestFit="1" customWidth="1"/>
  </cols>
  <sheetData>
    <row r="3" spans="1:2" x14ac:dyDescent="0.35">
      <c r="A3" s="5" t="s">
        <v>1565</v>
      </c>
      <c r="B3" t="s">
        <v>1554</v>
      </c>
    </row>
    <row r="4" spans="1:2" x14ac:dyDescent="0.35">
      <c r="A4" s="6" t="s">
        <v>161</v>
      </c>
      <c r="B4" s="8">
        <v>5.0632911392405063E-2</v>
      </c>
    </row>
    <row r="5" spans="1:2" x14ac:dyDescent="0.35">
      <c r="A5" s="6" t="s">
        <v>60</v>
      </c>
      <c r="B5" s="8">
        <v>0.56118143459915615</v>
      </c>
    </row>
    <row r="6" spans="1:2" x14ac:dyDescent="0.35">
      <c r="A6" s="6" t="s">
        <v>48</v>
      </c>
      <c r="B6" s="8">
        <v>0.3881856540084388</v>
      </c>
    </row>
    <row r="7" spans="1:2" x14ac:dyDescent="0.35">
      <c r="A7" s="6" t="s">
        <v>1566</v>
      </c>
      <c r="B7" s="8">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C77F7-2DFD-4D58-A4B7-99C67ABAA7DC}">
  <dimension ref="A3:B9"/>
  <sheetViews>
    <sheetView workbookViewId="0">
      <selection activeCell="B16" sqref="B16"/>
    </sheetView>
  </sheetViews>
  <sheetFormatPr defaultRowHeight="15.5" x14ac:dyDescent="0.35"/>
  <cols>
    <col min="1" max="1" width="12.25" bestFit="1" customWidth="1"/>
    <col min="2" max="2" width="23.1640625" bestFit="1" customWidth="1"/>
  </cols>
  <sheetData>
    <row r="3" spans="1:2" x14ac:dyDescent="0.35">
      <c r="A3" s="5" t="s">
        <v>1565</v>
      </c>
      <c r="B3" t="s">
        <v>1573</v>
      </c>
    </row>
    <row r="4" spans="1:2" x14ac:dyDescent="0.35">
      <c r="A4" s="6" t="s">
        <v>69</v>
      </c>
      <c r="B4" s="1">
        <v>112</v>
      </c>
    </row>
    <row r="5" spans="1:2" x14ac:dyDescent="0.35">
      <c r="A5" s="6" t="s">
        <v>46</v>
      </c>
      <c r="B5" s="1">
        <v>51</v>
      </c>
    </row>
    <row r="6" spans="1:2" x14ac:dyDescent="0.35">
      <c r="A6" s="6" t="s">
        <v>92</v>
      </c>
      <c r="B6" s="1">
        <v>38</v>
      </c>
    </row>
    <row r="7" spans="1:2" x14ac:dyDescent="0.35">
      <c r="A7" s="6" t="s">
        <v>58</v>
      </c>
      <c r="B7" s="1">
        <v>25</v>
      </c>
    </row>
    <row r="8" spans="1:2" x14ac:dyDescent="0.35">
      <c r="A8" s="6" t="s">
        <v>75</v>
      </c>
      <c r="B8" s="1">
        <v>11</v>
      </c>
    </row>
    <row r="9" spans="1:2" x14ac:dyDescent="0.35">
      <c r="A9" s="6" t="s">
        <v>1566</v>
      </c>
      <c r="B9" s="1">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767A3-AA57-4399-BFE1-9DC6935BD8BA}">
  <dimension ref="A3:E7"/>
  <sheetViews>
    <sheetView workbookViewId="0">
      <selection activeCell="M7" sqref="M7"/>
    </sheetView>
  </sheetViews>
  <sheetFormatPr defaultRowHeight="15.5" x14ac:dyDescent="0.35"/>
  <cols>
    <col min="1" max="1" width="12.25" bestFit="1" customWidth="1"/>
    <col min="2" max="2" width="15.58203125" bestFit="1" customWidth="1"/>
    <col min="4" max="4" width="11.58203125" bestFit="1" customWidth="1"/>
  </cols>
  <sheetData>
    <row r="3" spans="1:5" x14ac:dyDescent="0.35">
      <c r="A3" s="5" t="s">
        <v>1565</v>
      </c>
      <c r="B3" t="s">
        <v>1574</v>
      </c>
      <c r="D3" t="s">
        <v>1575</v>
      </c>
      <c r="E3" t="s">
        <v>1572</v>
      </c>
    </row>
    <row r="4" spans="1:5" x14ac:dyDescent="0.35">
      <c r="A4" s="6" t="s">
        <v>79</v>
      </c>
      <c r="B4" s="1">
        <v>327</v>
      </c>
      <c r="D4" t="str">
        <f>A4</f>
        <v>Divorced</v>
      </c>
      <c r="E4">
        <f>GETPIVOTDATA("Attrition",$A$3,"Marital Status",A4)</f>
        <v>327</v>
      </c>
    </row>
    <row r="5" spans="1:5" x14ac:dyDescent="0.35">
      <c r="A5" s="6" t="s">
        <v>53</v>
      </c>
      <c r="B5" s="1">
        <v>470</v>
      </c>
      <c r="D5" t="str">
        <f t="shared" ref="D5:D6" si="0">A5</f>
        <v>Single</v>
      </c>
      <c r="E5">
        <f t="shared" ref="E5:E6" si="1">GETPIVOTDATA("Attrition",$A$3,"Marital Status",A5)</f>
        <v>470</v>
      </c>
    </row>
    <row r="6" spans="1:5" x14ac:dyDescent="0.35">
      <c r="A6" s="6" t="s">
        <v>64</v>
      </c>
      <c r="B6" s="1">
        <v>673</v>
      </c>
      <c r="D6" t="str">
        <f t="shared" si="0"/>
        <v>Married</v>
      </c>
      <c r="E6">
        <f t="shared" si="1"/>
        <v>673</v>
      </c>
    </row>
    <row r="7" spans="1:5" x14ac:dyDescent="0.35">
      <c r="A7" s="6" t="s">
        <v>1566</v>
      </c>
      <c r="B7" s="1">
        <v>1470</v>
      </c>
    </row>
  </sheetData>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E17" sqref="E17"/>
    </sheetView>
  </sheetViews>
  <sheetFormatPr defaultRowHeight="15.5" x14ac:dyDescent="0.35"/>
  <cols>
    <col min="1" max="1" width="9.83203125" customWidth="1"/>
    <col min="2" max="2" width="15.4140625" customWidth="1"/>
    <col min="3" max="3" width="13.33203125" customWidth="1"/>
    <col min="4" max="4" width="17.58203125" bestFit="1" customWidth="1"/>
    <col min="5" max="5" width="12.83203125" customWidth="1"/>
    <col min="6" max="6" width="15.5" customWidth="1"/>
    <col min="7" max="7" width="9" customWidth="1"/>
    <col min="8" max="8" width="18.08203125" customWidth="1"/>
    <col min="10" max="10" width="23.33203125" bestFit="1" customWidth="1"/>
    <col min="11" max="11" width="14.4140625" customWidth="1"/>
    <col min="12" max="12" width="11.1640625" customWidth="1"/>
    <col min="14" max="14" width="22.83203125" customWidth="1"/>
    <col min="18" max="18" width="17.9140625" customWidth="1"/>
    <col min="19" max="19" width="18.6640625" customWidth="1"/>
    <col min="20" max="20" width="16.5" customWidth="1"/>
    <col min="21" max="21" width="20.4140625" customWidth="1"/>
    <col min="22" max="22" width="11.08203125" customWidth="1"/>
    <col min="23" max="23" width="20.08203125" customWidth="1"/>
    <col min="24" max="24" width="16" bestFit="1" customWidth="1"/>
    <col min="25" max="25" width="16.4140625" customWidth="1"/>
    <col min="26" max="26" width="23.58203125" customWidth="1"/>
    <col min="27" max="27" width="12.5" customWidth="1"/>
    <col min="28" max="28" width="16.4140625" customWidth="1"/>
    <col min="29" max="29" width="10.1640625" customWidth="1"/>
    <col min="30" max="30" width="15.6640625" customWidth="1"/>
    <col min="31" max="31" width="16.33203125" customWidth="1"/>
    <col min="32" max="32" width="14" customWidth="1"/>
    <col min="33" max="33" width="23.58203125" customWidth="1"/>
    <col min="34" max="34" width="18.83203125" customWidth="1"/>
    <col min="35" max="35" width="19.08203125" customWidth="1"/>
    <col min="36" max="36" width="23.33203125" customWidth="1"/>
    <col min="37" max="37" width="15.6640625" customWidth="1"/>
    <col min="38" max="38" width="18.1640625" customWidth="1"/>
    <col min="39" max="39" width="19.5" customWidth="1"/>
    <col min="40" max="40" width="17.58203125" customWidth="1"/>
    <col min="41" max="41" width="17.9140625" customWidth="1"/>
    <col min="42" max="42" width="20.33203125" customWidth="1"/>
    <col min="43" max="43" width="25.1640625" customWidth="1"/>
    <col min="44" max="44" width="23.6640625"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C35" sqref="C35"/>
    </sheetView>
  </sheetViews>
  <sheetFormatPr defaultRowHeight="15.5" x14ac:dyDescent="0.3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W16" sqref="W16"/>
    </sheetView>
  </sheetViews>
  <sheetFormatPr defaultRowHeight="15.5" x14ac:dyDescent="0.3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85" zoomScaleNormal="85" workbookViewId="0">
      <selection activeCell="B27" sqref="B27"/>
    </sheetView>
  </sheetViews>
  <sheetFormatPr defaultRowHeight="15.5" x14ac:dyDescent="0.3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topLeftCell="A23" zoomScale="85" zoomScaleNormal="85" workbookViewId="0">
      <selection activeCell="H44" sqref="H44"/>
    </sheetView>
  </sheetViews>
  <sheetFormatPr defaultRowHeight="15.5" x14ac:dyDescent="0.3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DAshBoard</vt:lpstr>
      <vt:lpstr>Final </vt:lpstr>
      <vt:lpstr>KPI</vt:lpstr>
      <vt:lpstr>RATING</vt:lpstr>
      <vt:lpstr>Gender</vt:lpstr>
      <vt:lpstr>Eduction by Attrication</vt:lpstr>
      <vt:lpstr>Attritios by job</vt:lpstr>
      <vt:lpstr>Sheet4</vt:lpstr>
      <vt:lpstr>Attrition by age groups </vt:lpstr>
      <vt:lpstr>Marital Status </vt:lpstr>
      <vt:lpstr>Data</vt:lpstr>
      <vt:lpstr>Images</vt:lpstr>
      <vt:lpstr>Background 1</vt:lpstr>
      <vt:lpstr>Background 4</vt:lpstr>
      <vt:lpstr>Background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Akash Shahu</cp:lastModifiedBy>
  <dcterms:created xsi:type="dcterms:W3CDTF">2022-12-29T16:02:46Z</dcterms:created>
  <dcterms:modified xsi:type="dcterms:W3CDTF">2023-07-06T07:46:28Z</dcterms:modified>
</cp:coreProperties>
</file>