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uduvari\OneDrive\Documents\"/>
    </mc:Choice>
  </mc:AlternateContent>
  <xr:revisionPtr revIDLastSave="0" documentId="13_ncr:1_{B2B29FA7-A43E-485F-A9BB-7FB4CE9300A7}" xr6:coauthVersionLast="47" xr6:coauthVersionMax="47" xr10:uidLastSave="{00000000-0000-0000-0000-000000000000}"/>
  <bookViews>
    <workbookView xWindow="-120" yWindow="-120" windowWidth="20730" windowHeight="11160" xr2:uid="{ECDFD875-0AC8-47C5-B926-6E8614268CE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0" i="1" l="1"/>
  <c r="P20" i="1"/>
  <c r="Q20" i="1"/>
  <c r="R20" i="1"/>
  <c r="T20" i="1"/>
  <c r="N20" i="1"/>
  <c r="O19" i="1"/>
  <c r="P19" i="1"/>
  <c r="Q19" i="1"/>
  <c r="R19" i="1"/>
  <c r="T19" i="1"/>
  <c r="N19" i="1"/>
  <c r="O18" i="1"/>
  <c r="P18" i="1"/>
  <c r="Q18" i="1"/>
  <c r="R18" i="1"/>
  <c r="T18" i="1"/>
  <c r="N18" i="1"/>
  <c r="O17" i="1"/>
  <c r="P17" i="1"/>
  <c r="Q17" i="1"/>
  <c r="R17" i="1"/>
  <c r="T17" i="1"/>
  <c r="N17" i="1"/>
  <c r="T5" i="1"/>
  <c r="T6" i="1"/>
  <c r="T7" i="1"/>
  <c r="T8" i="1"/>
  <c r="T9" i="1"/>
  <c r="T10" i="1"/>
  <c r="T11" i="1"/>
  <c r="T12" i="1"/>
  <c r="T13" i="1"/>
  <c r="T14" i="1"/>
  <c r="T4" i="1"/>
  <c r="P3" i="1"/>
  <c r="Q3" i="1" s="1"/>
  <c r="R3" i="1" s="1"/>
  <c r="O3" i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N5" i="1"/>
  <c r="N6" i="1"/>
  <c r="N7" i="1"/>
  <c r="N8" i="1"/>
  <c r="N9" i="1"/>
  <c r="N10" i="1"/>
  <c r="N11" i="1"/>
  <c r="N12" i="1"/>
  <c r="N13" i="1"/>
  <c r="N14" i="1"/>
  <c r="N15" i="1"/>
  <c r="N4" i="1"/>
  <c r="J20" i="1"/>
  <c r="K20" i="1"/>
  <c r="L20" i="1"/>
  <c r="M20" i="1"/>
  <c r="J17" i="1"/>
  <c r="K17" i="1"/>
  <c r="L17" i="1"/>
  <c r="M17" i="1"/>
  <c r="E18" i="1"/>
  <c r="F18" i="1"/>
  <c r="G18" i="1"/>
  <c r="E19" i="1"/>
  <c r="F19" i="1"/>
  <c r="G19" i="1"/>
  <c r="H19" i="1"/>
  <c r="E17" i="1"/>
  <c r="F17" i="1"/>
  <c r="G17" i="1"/>
  <c r="H17" i="1"/>
  <c r="D17" i="1"/>
  <c r="D19" i="1"/>
  <c r="I19" i="1"/>
  <c r="J19" i="1"/>
  <c r="K19" i="1"/>
  <c r="L19" i="1"/>
  <c r="M19" i="1"/>
  <c r="D18" i="1"/>
  <c r="H18" i="1"/>
  <c r="J18" i="1"/>
  <c r="K18" i="1"/>
  <c r="L18" i="1"/>
  <c r="M18" i="1"/>
  <c r="I17" i="1"/>
  <c r="C17" i="1"/>
  <c r="C19" i="1"/>
  <c r="C18" i="1"/>
  <c r="L5" i="1"/>
  <c r="L6" i="1"/>
  <c r="L7" i="1"/>
  <c r="L8" i="1"/>
  <c r="L9" i="1"/>
  <c r="L10" i="1"/>
  <c r="L11" i="1"/>
  <c r="L12" i="1"/>
  <c r="L13" i="1"/>
  <c r="L14" i="1"/>
  <c r="L15" i="1"/>
  <c r="K5" i="1"/>
  <c r="K6" i="1"/>
  <c r="K7" i="1"/>
  <c r="K8" i="1"/>
  <c r="K9" i="1"/>
  <c r="K10" i="1"/>
  <c r="K11" i="1"/>
  <c r="K12" i="1"/>
  <c r="K13" i="1"/>
  <c r="K14" i="1"/>
  <c r="K15" i="1"/>
  <c r="J5" i="1"/>
  <c r="J6" i="1"/>
  <c r="J7" i="1"/>
  <c r="J8" i="1"/>
  <c r="J9" i="1"/>
  <c r="J10" i="1"/>
  <c r="J11" i="1"/>
  <c r="J12" i="1"/>
  <c r="J13" i="1"/>
  <c r="J14" i="1"/>
  <c r="J15" i="1"/>
  <c r="M5" i="1"/>
  <c r="M6" i="1"/>
  <c r="M7" i="1"/>
  <c r="M8" i="1"/>
  <c r="M9" i="1"/>
  <c r="M10" i="1"/>
  <c r="M11" i="1"/>
  <c r="M12" i="1"/>
  <c r="M13" i="1"/>
  <c r="M14" i="1"/>
  <c r="M15" i="1"/>
  <c r="J4" i="1"/>
  <c r="K4" i="1"/>
  <c r="L4" i="1"/>
  <c r="M4" i="1"/>
  <c r="I4" i="1"/>
  <c r="K3" i="1"/>
  <c r="L3" i="1" s="1"/>
  <c r="M3" i="1" s="1"/>
  <c r="J3" i="1"/>
  <c r="I5" i="1"/>
  <c r="I6" i="1"/>
  <c r="I7" i="1"/>
  <c r="I8" i="1"/>
  <c r="I9" i="1"/>
  <c r="I10" i="1"/>
  <c r="I11" i="1"/>
  <c r="I12" i="1"/>
  <c r="I13" i="1"/>
  <c r="I14" i="1"/>
  <c r="I15" i="1"/>
  <c r="T15" i="1" s="1"/>
  <c r="H3" i="1"/>
  <c r="F3" i="1"/>
  <c r="G3" i="1"/>
  <c r="E3" i="1"/>
  <c r="I18" i="1" l="1"/>
  <c r="I20" i="1"/>
</calcChain>
</file>

<file path=xl/sharedStrings.xml><?xml version="1.0" encoding="utf-8"?>
<sst xmlns="http://schemas.openxmlformats.org/spreadsheetml/2006/main" count="36" uniqueCount="36">
  <si>
    <t>First Name</t>
  </si>
  <si>
    <t>Last Name</t>
  </si>
  <si>
    <t>Alicia</t>
  </si>
  <si>
    <t>Garaya</t>
  </si>
  <si>
    <t xml:space="preserve">Haron </t>
  </si>
  <si>
    <t>Jiu</t>
  </si>
  <si>
    <t>Qiun</t>
  </si>
  <si>
    <t>Ling</t>
  </si>
  <si>
    <t>Darren</t>
  </si>
  <si>
    <t>Mwangi</t>
  </si>
  <si>
    <t xml:space="preserve">Linet </t>
  </si>
  <si>
    <t>Pendo</t>
  </si>
  <si>
    <t>Wesley</t>
  </si>
  <si>
    <t>Snipers</t>
  </si>
  <si>
    <t xml:space="preserve">Reche </t>
  </si>
  <si>
    <t>Kitu</t>
  </si>
  <si>
    <t>Yuan</t>
  </si>
  <si>
    <t>Basa</t>
  </si>
  <si>
    <t xml:space="preserve">Jackie </t>
  </si>
  <si>
    <t>Chen</t>
  </si>
  <si>
    <t>Tora</t>
  </si>
  <si>
    <t>Der</t>
  </si>
  <si>
    <t>Fress</t>
  </si>
  <si>
    <t>Kasebanga</t>
  </si>
  <si>
    <t xml:space="preserve">Thor </t>
  </si>
  <si>
    <t>Asgard</t>
  </si>
  <si>
    <t>Hourly Wage</t>
  </si>
  <si>
    <t>Employee payroll</t>
  </si>
  <si>
    <t>Hours Worked</t>
  </si>
  <si>
    <t>Pay</t>
  </si>
  <si>
    <t>Max</t>
  </si>
  <si>
    <t>Min</t>
  </si>
  <si>
    <t>Average</t>
  </si>
  <si>
    <t>Total</t>
  </si>
  <si>
    <t>Overtime pay</t>
  </si>
  <si>
    <t>January Gross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</si>
</sst>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6" formatCode="&quot;$&quot;#,##0.00"/>
    <numFmt numFmtId="169" formatCode="&quot;$&quot;#,##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5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166" fontId="0" fillId="0" borderId="0" xfId="1" applyNumberFormat="1" applyFont="1"/>
    <xf numFmtId="0" fontId="0" fillId="2" borderId="0" xfId="0" applyFill="1"/>
    <xf numFmtId="0" fontId="0" fillId="2" borderId="0" xfId="1" applyNumberFormat="1" applyFont="1" applyFill="1"/>
    <xf numFmtId="44" fontId="0" fillId="2" borderId="0" xfId="1" applyFont="1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6" fontId="0" fillId="6" borderId="0" xfId="0" applyNumberFormat="1" applyFill="1"/>
    <xf numFmtId="169" fontId="0" fillId="5" borderId="0" xfId="0" applyNumberFormat="1" applyFill="1"/>
    <xf numFmtId="169" fontId="0" fillId="5" borderId="0" xfId="1" applyNumberFormat="1" applyFont="1" applyFill="1"/>
    <xf numFmtId="169" fontId="0" fillId="0" borderId="0" xfId="0" applyNumberFormat="1"/>
    <xf numFmtId="0" fontId="0" fillId="7" borderId="0" xfId="0" applyFont="1" applyFill="1" applyAlignment="1">
      <alignment horizontal="center"/>
    </xf>
    <xf numFmtId="44" fontId="0" fillId="8" borderId="0" xfId="0" applyNumberFormat="1" applyFill="1"/>
    <xf numFmtId="166" fontId="0" fillId="8" borderId="0" xfId="1" applyNumberFormat="1" applyFont="1" applyFill="1"/>
    <xf numFmtId="16" fontId="0" fillId="9" borderId="0" xfId="0" applyNumberFormat="1" applyFill="1"/>
    <xf numFmtId="169" fontId="0" fillId="10" borderId="0" xfId="0" applyNumberFormat="1" applyFill="1"/>
    <xf numFmtId="166" fontId="0" fillId="10" borderId="0" xfId="1" applyNumberFormat="1" applyFont="1" applyFill="1"/>
    <xf numFmtId="0" fontId="0" fillId="6" borderId="0" xfId="0" applyFill="1"/>
    <xf numFmtId="44" fontId="0" fillId="6" borderId="0" xfId="1" applyFont="1" applyFill="1"/>
    <xf numFmtId="169" fontId="0" fillId="6" borderId="0" xfId="0" applyNumberFormat="1" applyFill="1"/>
    <xf numFmtId="44" fontId="0" fillId="6" borderId="0" xfId="0" applyNumberFormat="1" applyFill="1"/>
    <xf numFmtId="0" fontId="1" fillId="6" borderId="0" xfId="0" applyFont="1" applyFill="1"/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08E3C-2DA7-4095-8E31-A080819470A5}">
  <dimension ref="A1:W20"/>
  <sheetViews>
    <sheetView tabSelected="1" zoomScale="65" zoomScaleNormal="65" workbookViewId="0">
      <selection activeCell="N31" sqref="N31"/>
    </sheetView>
  </sheetViews>
  <sheetFormatPr defaultRowHeight="15" x14ac:dyDescent="0.25"/>
  <cols>
    <col min="1" max="1" width="11" bestFit="1" customWidth="1"/>
    <col min="2" max="2" width="10.85546875" bestFit="1" customWidth="1"/>
    <col min="3" max="3" width="12.28515625" style="1" bestFit="1" customWidth="1"/>
    <col min="4" max="4" width="12" bestFit="1" customWidth="1"/>
    <col min="6" max="6" width="13.7109375" bestFit="1" customWidth="1"/>
    <col min="9" max="13" width="10.5703125" bestFit="1" customWidth="1"/>
    <col min="14" max="14" width="10.85546875" hidden="1" customWidth="1"/>
    <col min="15" max="15" width="13.140625" bestFit="1" customWidth="1"/>
    <col min="16" max="16" width="11.28515625" bestFit="1" customWidth="1"/>
    <col min="17" max="17" width="10.85546875" bestFit="1" customWidth="1"/>
    <col min="18" max="18" width="11.28515625" bestFit="1" customWidth="1"/>
    <col min="19" max="19" width="7.7109375" bestFit="1" customWidth="1"/>
    <col min="20" max="20" width="16.7109375" bestFit="1" customWidth="1"/>
  </cols>
  <sheetData>
    <row r="1" spans="1:23" ht="18.75" x14ac:dyDescent="0.3">
      <c r="A1" s="24" t="s">
        <v>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3" x14ac:dyDescent="0.25">
      <c r="D2" s="7" t="s">
        <v>28</v>
      </c>
      <c r="E2" s="7"/>
      <c r="F2" s="7"/>
      <c r="G2" s="7"/>
      <c r="H2" s="7"/>
      <c r="I2" s="8" t="s">
        <v>29</v>
      </c>
      <c r="J2" s="8"/>
      <c r="K2" s="8"/>
      <c r="L2" s="8"/>
      <c r="M2" s="8"/>
      <c r="N2" s="13" t="s">
        <v>34</v>
      </c>
      <c r="O2" s="13"/>
      <c r="P2" s="13"/>
      <c r="Q2" s="13"/>
      <c r="R2" s="13"/>
      <c r="T2" s="16" t="s">
        <v>35</v>
      </c>
    </row>
    <row r="3" spans="1:23" s="19" customFormat="1" ht="15.75" x14ac:dyDescent="0.25">
      <c r="A3" s="23" t="s">
        <v>0</v>
      </c>
      <c r="B3" s="23" t="s">
        <v>1</v>
      </c>
      <c r="C3" s="20" t="s">
        <v>26</v>
      </c>
      <c r="D3" s="9">
        <v>45292</v>
      </c>
      <c r="E3" s="9">
        <f>D3+7</f>
        <v>45299</v>
      </c>
      <c r="F3" s="9">
        <f t="shared" ref="F3:G3" si="0">E3+7</f>
        <v>45306</v>
      </c>
      <c r="G3" s="9">
        <f t="shared" si="0"/>
        <v>45313</v>
      </c>
      <c r="H3" s="9">
        <f>G3+7</f>
        <v>45320</v>
      </c>
      <c r="I3" s="9">
        <v>45292</v>
      </c>
      <c r="J3" s="9">
        <f>I3+7</f>
        <v>45299</v>
      </c>
      <c r="K3" s="9">
        <f t="shared" ref="K3:M3" si="1">J3+7</f>
        <v>45306</v>
      </c>
      <c r="L3" s="9">
        <f t="shared" si="1"/>
        <v>45313</v>
      </c>
      <c r="M3" s="9">
        <f t="shared" si="1"/>
        <v>45320</v>
      </c>
      <c r="N3" s="9">
        <v>45292</v>
      </c>
      <c r="O3" s="9">
        <f>N3+7</f>
        <v>45299</v>
      </c>
      <c r="P3" s="9">
        <f t="shared" ref="P3:R3" si="2">O3+7</f>
        <v>45306</v>
      </c>
      <c r="Q3" s="9">
        <f t="shared" si="2"/>
        <v>45313</v>
      </c>
      <c r="R3" s="9">
        <f t="shared" si="2"/>
        <v>45320</v>
      </c>
      <c r="S3" s="9"/>
      <c r="T3" s="9">
        <v>45322</v>
      </c>
      <c r="U3" s="9"/>
      <c r="V3" s="9"/>
      <c r="W3" s="9"/>
    </row>
    <row r="4" spans="1:23" x14ac:dyDescent="0.25">
      <c r="A4" t="s">
        <v>2</v>
      </c>
      <c r="B4" t="s">
        <v>3</v>
      </c>
      <c r="C4" s="1">
        <v>12.21</v>
      </c>
      <c r="D4" s="4">
        <v>55</v>
      </c>
      <c r="E4" s="4">
        <v>41</v>
      </c>
      <c r="F4" s="4">
        <v>43</v>
      </c>
      <c r="G4" s="4">
        <v>40</v>
      </c>
      <c r="H4" s="4">
        <v>52</v>
      </c>
      <c r="I4" s="10">
        <f>$C4*D4</f>
        <v>671.55000000000007</v>
      </c>
      <c r="J4" s="10">
        <f t="shared" ref="J4:M15" si="3">$C4*E4</f>
        <v>500.61</v>
      </c>
      <c r="K4" s="10">
        <f t="shared" si="3"/>
        <v>525.03000000000009</v>
      </c>
      <c r="L4" s="10">
        <f t="shared" si="3"/>
        <v>488.40000000000003</v>
      </c>
      <c r="M4" s="10">
        <f t="shared" si="3"/>
        <v>634.92000000000007</v>
      </c>
      <c r="N4" s="14">
        <f>IF(D4&gt;40,D4-40,0)*0.5*$C4</f>
        <v>91.575000000000003</v>
      </c>
      <c r="O4" s="14">
        <f t="shared" ref="O4:R15" si="4">IF(E4&gt;40,E4-40,0)*0.5*$C4</f>
        <v>6.1050000000000004</v>
      </c>
      <c r="P4" s="14">
        <f t="shared" si="4"/>
        <v>18.315000000000001</v>
      </c>
      <c r="Q4" s="14">
        <f t="shared" si="4"/>
        <v>0</v>
      </c>
      <c r="R4" s="14">
        <f t="shared" si="4"/>
        <v>73.260000000000005</v>
      </c>
      <c r="T4" s="17">
        <f>SUM(I4:R4)</f>
        <v>3009.7650000000003</v>
      </c>
    </row>
    <row r="5" spans="1:23" x14ac:dyDescent="0.25">
      <c r="A5" t="s">
        <v>4</v>
      </c>
      <c r="B5" t="s">
        <v>5</v>
      </c>
      <c r="C5" s="1">
        <v>34.21</v>
      </c>
      <c r="D5" s="4">
        <v>41</v>
      </c>
      <c r="E5" s="4">
        <v>39</v>
      </c>
      <c r="F5" s="4">
        <v>42</v>
      </c>
      <c r="G5" s="4">
        <v>36</v>
      </c>
      <c r="H5" s="4">
        <v>44</v>
      </c>
      <c r="I5" s="10">
        <f t="shared" ref="I5:I15" si="5">C5*D5</f>
        <v>1402.6100000000001</v>
      </c>
      <c r="J5" s="10">
        <f t="shared" si="3"/>
        <v>1334.19</v>
      </c>
      <c r="K5" s="10">
        <f t="shared" si="3"/>
        <v>1436.82</v>
      </c>
      <c r="L5" s="10">
        <f t="shared" si="3"/>
        <v>1231.56</v>
      </c>
      <c r="M5" s="10">
        <f t="shared" si="3"/>
        <v>1505.24</v>
      </c>
      <c r="N5" s="14">
        <f t="shared" ref="N5:N15" si="6">IF(D5&gt;40,D5-40,0)*0.5*$C5</f>
        <v>17.105</v>
      </c>
      <c r="O5" s="14">
        <f t="shared" si="4"/>
        <v>0</v>
      </c>
      <c r="P5" s="14">
        <f t="shared" si="4"/>
        <v>34.21</v>
      </c>
      <c r="Q5" s="14">
        <f t="shared" si="4"/>
        <v>0</v>
      </c>
      <c r="R5" s="14">
        <f t="shared" si="4"/>
        <v>68.42</v>
      </c>
      <c r="T5" s="17">
        <f t="shared" ref="T5:T15" si="7">SUM(I5:R5)</f>
        <v>7030.1549999999997</v>
      </c>
    </row>
    <row r="6" spans="1:23" x14ac:dyDescent="0.25">
      <c r="A6" t="s">
        <v>6</v>
      </c>
      <c r="B6" t="s">
        <v>7</v>
      </c>
      <c r="C6" s="1">
        <v>50</v>
      </c>
      <c r="D6" s="4">
        <v>38</v>
      </c>
      <c r="E6" s="4">
        <v>23</v>
      </c>
      <c r="F6" s="4">
        <v>52</v>
      </c>
      <c r="G6" s="4">
        <v>43</v>
      </c>
      <c r="H6" s="4">
        <v>40</v>
      </c>
      <c r="I6" s="10">
        <f t="shared" si="5"/>
        <v>1900</v>
      </c>
      <c r="J6" s="10">
        <f t="shared" si="3"/>
        <v>1150</v>
      </c>
      <c r="K6" s="10">
        <f t="shared" si="3"/>
        <v>2600</v>
      </c>
      <c r="L6" s="10">
        <f t="shared" si="3"/>
        <v>2150</v>
      </c>
      <c r="M6" s="10">
        <f t="shared" si="3"/>
        <v>2000</v>
      </c>
      <c r="N6" s="14">
        <f t="shared" si="6"/>
        <v>0</v>
      </c>
      <c r="O6" s="14">
        <f t="shared" si="4"/>
        <v>0</v>
      </c>
      <c r="P6" s="14">
        <f t="shared" si="4"/>
        <v>300</v>
      </c>
      <c r="Q6" s="14">
        <f t="shared" si="4"/>
        <v>75</v>
      </c>
      <c r="R6" s="14">
        <f t="shared" si="4"/>
        <v>0</v>
      </c>
      <c r="T6" s="17">
        <f t="shared" si="7"/>
        <v>10175</v>
      </c>
    </row>
    <row r="7" spans="1:23" x14ac:dyDescent="0.25">
      <c r="A7" t="s">
        <v>8</v>
      </c>
      <c r="B7" t="s">
        <v>9</v>
      </c>
      <c r="C7" s="1">
        <v>29.72</v>
      </c>
      <c r="D7" s="4">
        <v>47</v>
      </c>
      <c r="E7" s="4">
        <v>40</v>
      </c>
      <c r="F7" s="4">
        <v>40</v>
      </c>
      <c r="G7" s="4">
        <v>40</v>
      </c>
      <c r="H7" s="4">
        <v>44</v>
      </c>
      <c r="I7" s="10">
        <f t="shared" si="5"/>
        <v>1396.84</v>
      </c>
      <c r="J7" s="10">
        <f t="shared" si="3"/>
        <v>1188.8</v>
      </c>
      <c r="K7" s="10">
        <f t="shared" si="3"/>
        <v>1188.8</v>
      </c>
      <c r="L7" s="10">
        <f t="shared" si="3"/>
        <v>1188.8</v>
      </c>
      <c r="M7" s="10">
        <f t="shared" si="3"/>
        <v>1307.6799999999998</v>
      </c>
      <c r="N7" s="14">
        <f t="shared" si="6"/>
        <v>104.02</v>
      </c>
      <c r="O7" s="14">
        <f t="shared" si="4"/>
        <v>0</v>
      </c>
      <c r="P7" s="14">
        <f t="shared" si="4"/>
        <v>0</v>
      </c>
      <c r="Q7" s="14">
        <f t="shared" si="4"/>
        <v>0</v>
      </c>
      <c r="R7" s="14">
        <f t="shared" si="4"/>
        <v>59.44</v>
      </c>
      <c r="T7" s="17">
        <f t="shared" si="7"/>
        <v>6434.38</v>
      </c>
    </row>
    <row r="8" spans="1:23" x14ac:dyDescent="0.25">
      <c r="A8" t="s">
        <v>10</v>
      </c>
      <c r="B8" t="s">
        <v>11</v>
      </c>
      <c r="C8" s="1">
        <v>11.43</v>
      </c>
      <c r="D8" s="4">
        <v>50</v>
      </c>
      <c r="E8" s="4">
        <v>45</v>
      </c>
      <c r="F8" s="4">
        <v>40</v>
      </c>
      <c r="G8" s="4">
        <v>43</v>
      </c>
      <c r="H8" s="4">
        <v>42</v>
      </c>
      <c r="I8" s="10">
        <f t="shared" si="5"/>
        <v>571.5</v>
      </c>
      <c r="J8" s="10">
        <f t="shared" si="3"/>
        <v>514.35</v>
      </c>
      <c r="K8" s="10">
        <f t="shared" si="3"/>
        <v>457.2</v>
      </c>
      <c r="L8" s="10">
        <f t="shared" si="3"/>
        <v>491.49</v>
      </c>
      <c r="M8" s="10">
        <f t="shared" si="3"/>
        <v>480.06</v>
      </c>
      <c r="N8" s="14">
        <f t="shared" si="6"/>
        <v>57.15</v>
      </c>
      <c r="O8" s="14">
        <f t="shared" si="4"/>
        <v>28.574999999999999</v>
      </c>
      <c r="P8" s="14">
        <f t="shared" si="4"/>
        <v>0</v>
      </c>
      <c r="Q8" s="14">
        <f t="shared" si="4"/>
        <v>17.145</v>
      </c>
      <c r="R8" s="14">
        <f t="shared" si="4"/>
        <v>11.43</v>
      </c>
      <c r="T8" s="17">
        <f t="shared" si="7"/>
        <v>2628.8999999999996</v>
      </c>
    </row>
    <row r="9" spans="1:23" x14ac:dyDescent="0.25">
      <c r="A9" t="s">
        <v>12</v>
      </c>
      <c r="B9" t="s">
        <v>13</v>
      </c>
      <c r="C9" s="1">
        <v>18.93</v>
      </c>
      <c r="D9" s="4">
        <v>43</v>
      </c>
      <c r="E9" s="4">
        <v>47</v>
      </c>
      <c r="F9" s="4">
        <v>39</v>
      </c>
      <c r="G9" s="4">
        <v>46</v>
      </c>
      <c r="H9" s="4">
        <v>51</v>
      </c>
      <c r="I9" s="10">
        <f t="shared" si="5"/>
        <v>813.99</v>
      </c>
      <c r="J9" s="10">
        <f t="shared" si="3"/>
        <v>889.71</v>
      </c>
      <c r="K9" s="10">
        <f t="shared" si="3"/>
        <v>738.27</v>
      </c>
      <c r="L9" s="10">
        <f t="shared" si="3"/>
        <v>870.78</v>
      </c>
      <c r="M9" s="10">
        <f t="shared" si="3"/>
        <v>965.43</v>
      </c>
      <c r="N9" s="14">
        <f t="shared" si="6"/>
        <v>28.395</v>
      </c>
      <c r="O9" s="14">
        <f t="shared" si="4"/>
        <v>66.254999999999995</v>
      </c>
      <c r="P9" s="14">
        <f t="shared" si="4"/>
        <v>0</v>
      </c>
      <c r="Q9" s="14">
        <f t="shared" si="4"/>
        <v>56.79</v>
      </c>
      <c r="R9" s="14">
        <f t="shared" si="4"/>
        <v>104.11499999999999</v>
      </c>
      <c r="T9" s="17">
        <f t="shared" si="7"/>
        <v>4533.7350000000006</v>
      </c>
    </row>
    <row r="10" spans="1:23" x14ac:dyDescent="0.25">
      <c r="A10" t="s">
        <v>14</v>
      </c>
      <c r="B10" t="s">
        <v>15</v>
      </c>
      <c r="C10" s="1">
        <v>17.61</v>
      </c>
      <c r="D10" s="4">
        <v>44</v>
      </c>
      <c r="E10" s="4">
        <v>41</v>
      </c>
      <c r="F10" s="4">
        <v>47</v>
      </c>
      <c r="G10" s="4">
        <v>55</v>
      </c>
      <c r="H10" s="4">
        <v>38</v>
      </c>
      <c r="I10" s="10">
        <f t="shared" si="5"/>
        <v>774.83999999999992</v>
      </c>
      <c r="J10" s="10">
        <f t="shared" si="3"/>
        <v>722.01</v>
      </c>
      <c r="K10" s="10">
        <f t="shared" si="3"/>
        <v>827.67</v>
      </c>
      <c r="L10" s="10">
        <f t="shared" si="3"/>
        <v>968.55</v>
      </c>
      <c r="M10" s="10">
        <f t="shared" si="3"/>
        <v>669.18</v>
      </c>
      <c r="N10" s="14">
        <f t="shared" si="6"/>
        <v>35.22</v>
      </c>
      <c r="O10" s="14">
        <f t="shared" si="4"/>
        <v>8.8049999999999997</v>
      </c>
      <c r="P10" s="14">
        <f t="shared" si="4"/>
        <v>61.634999999999998</v>
      </c>
      <c r="Q10" s="14">
        <f t="shared" si="4"/>
        <v>132.07499999999999</v>
      </c>
      <c r="R10" s="14">
        <f t="shared" si="4"/>
        <v>0</v>
      </c>
      <c r="T10" s="17">
        <f t="shared" si="7"/>
        <v>4199.9849999999997</v>
      </c>
    </row>
    <row r="11" spans="1:23" x14ac:dyDescent="0.25">
      <c r="A11" t="s">
        <v>16</v>
      </c>
      <c r="B11" t="s">
        <v>17</v>
      </c>
      <c r="C11" s="1">
        <v>14.78</v>
      </c>
      <c r="D11" s="4">
        <v>40</v>
      </c>
      <c r="E11" s="4">
        <v>56</v>
      </c>
      <c r="F11" s="4">
        <v>47</v>
      </c>
      <c r="G11" s="4">
        <v>41</v>
      </c>
      <c r="H11" s="4">
        <v>39</v>
      </c>
      <c r="I11" s="10">
        <f t="shared" si="5"/>
        <v>591.19999999999993</v>
      </c>
      <c r="J11" s="10">
        <f t="shared" si="3"/>
        <v>827.68</v>
      </c>
      <c r="K11" s="10">
        <f t="shared" si="3"/>
        <v>694.66</v>
      </c>
      <c r="L11" s="10">
        <f t="shared" si="3"/>
        <v>605.98</v>
      </c>
      <c r="M11" s="10">
        <f t="shared" si="3"/>
        <v>576.41999999999996</v>
      </c>
      <c r="N11" s="14">
        <f t="shared" si="6"/>
        <v>0</v>
      </c>
      <c r="O11" s="14">
        <f t="shared" si="4"/>
        <v>118.24</v>
      </c>
      <c r="P11" s="14">
        <f t="shared" si="4"/>
        <v>51.73</v>
      </c>
      <c r="Q11" s="14">
        <f t="shared" si="4"/>
        <v>7.39</v>
      </c>
      <c r="R11" s="14">
        <f t="shared" si="4"/>
        <v>0</v>
      </c>
      <c r="T11" s="17">
        <f t="shared" si="7"/>
        <v>3473.2999999999997</v>
      </c>
    </row>
    <row r="12" spans="1:23" x14ac:dyDescent="0.25">
      <c r="A12" t="s">
        <v>18</v>
      </c>
      <c r="B12" t="s">
        <v>19</v>
      </c>
      <c r="C12" s="1">
        <v>80.56</v>
      </c>
      <c r="D12" s="4">
        <v>40</v>
      </c>
      <c r="E12" s="4">
        <v>23</v>
      </c>
      <c r="F12" s="4">
        <v>15</v>
      </c>
      <c r="G12" s="4">
        <v>40</v>
      </c>
      <c r="H12" s="4">
        <v>45</v>
      </c>
      <c r="I12" s="10">
        <f t="shared" si="5"/>
        <v>3222.4</v>
      </c>
      <c r="J12" s="10">
        <f t="shared" si="3"/>
        <v>1852.88</v>
      </c>
      <c r="K12" s="10">
        <f t="shared" si="3"/>
        <v>1208.4000000000001</v>
      </c>
      <c r="L12" s="10">
        <f t="shared" si="3"/>
        <v>3222.4</v>
      </c>
      <c r="M12" s="10">
        <f t="shared" si="3"/>
        <v>3625.2000000000003</v>
      </c>
      <c r="N12" s="14">
        <f t="shared" si="6"/>
        <v>0</v>
      </c>
      <c r="O12" s="14">
        <f t="shared" si="4"/>
        <v>0</v>
      </c>
      <c r="P12" s="14">
        <f t="shared" si="4"/>
        <v>0</v>
      </c>
      <c r="Q12" s="14">
        <f t="shared" si="4"/>
        <v>0</v>
      </c>
      <c r="R12" s="14">
        <f t="shared" si="4"/>
        <v>201.4</v>
      </c>
      <c r="T12" s="17">
        <f t="shared" si="7"/>
        <v>13332.68</v>
      </c>
    </row>
    <row r="13" spans="1:23" x14ac:dyDescent="0.25">
      <c r="A13" t="s">
        <v>20</v>
      </c>
      <c r="B13" t="s">
        <v>21</v>
      </c>
      <c r="C13" s="1">
        <v>75</v>
      </c>
      <c r="D13" s="4">
        <v>35</v>
      </c>
      <c r="E13" s="4">
        <v>39</v>
      </c>
      <c r="F13" s="4">
        <v>35</v>
      </c>
      <c r="G13" s="4">
        <v>40</v>
      </c>
      <c r="H13" s="4">
        <v>40</v>
      </c>
      <c r="I13" s="10">
        <f t="shared" si="5"/>
        <v>2625</v>
      </c>
      <c r="J13" s="10">
        <f t="shared" si="3"/>
        <v>2925</v>
      </c>
      <c r="K13" s="10">
        <f t="shared" si="3"/>
        <v>2625</v>
      </c>
      <c r="L13" s="10">
        <f t="shared" si="3"/>
        <v>3000</v>
      </c>
      <c r="M13" s="10">
        <f t="shared" si="3"/>
        <v>3000</v>
      </c>
      <c r="N13" s="14">
        <f t="shared" si="6"/>
        <v>0</v>
      </c>
      <c r="O13" s="14">
        <f t="shared" si="4"/>
        <v>0</v>
      </c>
      <c r="P13" s="14">
        <f t="shared" si="4"/>
        <v>0</v>
      </c>
      <c r="Q13" s="14">
        <f t="shared" si="4"/>
        <v>0</v>
      </c>
      <c r="R13" s="14">
        <f t="shared" si="4"/>
        <v>0</v>
      </c>
      <c r="T13" s="17">
        <f t="shared" si="7"/>
        <v>14175</v>
      </c>
    </row>
    <row r="14" spans="1:23" x14ac:dyDescent="0.25">
      <c r="A14" t="s">
        <v>22</v>
      </c>
      <c r="B14" t="s">
        <v>23</v>
      </c>
      <c r="C14" s="1">
        <v>96.92</v>
      </c>
      <c r="D14" s="4">
        <v>39</v>
      </c>
      <c r="E14" s="4">
        <v>27</v>
      </c>
      <c r="F14" s="4">
        <v>21</v>
      </c>
      <c r="G14" s="4">
        <v>40</v>
      </c>
      <c r="H14" s="4">
        <v>42</v>
      </c>
      <c r="I14" s="10">
        <f t="shared" si="5"/>
        <v>3779.88</v>
      </c>
      <c r="J14" s="10">
        <f t="shared" si="3"/>
        <v>2616.84</v>
      </c>
      <c r="K14" s="10">
        <f t="shared" si="3"/>
        <v>2035.32</v>
      </c>
      <c r="L14" s="10">
        <f t="shared" si="3"/>
        <v>3876.8</v>
      </c>
      <c r="M14" s="10">
        <f t="shared" si="3"/>
        <v>4070.64</v>
      </c>
      <c r="N14" s="14">
        <f t="shared" si="6"/>
        <v>0</v>
      </c>
      <c r="O14" s="14">
        <f t="shared" si="4"/>
        <v>0</v>
      </c>
      <c r="P14" s="14">
        <f t="shared" si="4"/>
        <v>0</v>
      </c>
      <c r="Q14" s="14">
        <f t="shared" si="4"/>
        <v>0</v>
      </c>
      <c r="R14" s="14">
        <f t="shared" si="4"/>
        <v>96.92</v>
      </c>
      <c r="T14" s="17">
        <f t="shared" si="7"/>
        <v>16476.399999999998</v>
      </c>
    </row>
    <row r="15" spans="1:23" x14ac:dyDescent="0.25">
      <c r="A15" t="s">
        <v>24</v>
      </c>
      <c r="B15" t="s">
        <v>25</v>
      </c>
      <c r="C15" s="1">
        <v>97</v>
      </c>
      <c r="D15" s="4">
        <v>38</v>
      </c>
      <c r="E15" s="4">
        <v>30</v>
      </c>
      <c r="F15" s="4">
        <v>20</v>
      </c>
      <c r="G15" s="4">
        <v>35</v>
      </c>
      <c r="H15" s="4">
        <v>45</v>
      </c>
      <c r="I15" s="10">
        <f t="shared" si="5"/>
        <v>3686</v>
      </c>
      <c r="J15" s="10">
        <f t="shared" si="3"/>
        <v>2910</v>
      </c>
      <c r="K15" s="10">
        <f t="shared" si="3"/>
        <v>1940</v>
      </c>
      <c r="L15" s="10">
        <f t="shared" si="3"/>
        <v>3395</v>
      </c>
      <c r="M15" s="10">
        <f t="shared" si="3"/>
        <v>4365</v>
      </c>
      <c r="N15" s="14">
        <f t="shared" si="6"/>
        <v>0</v>
      </c>
      <c r="O15" s="14">
        <f t="shared" si="4"/>
        <v>0</v>
      </c>
      <c r="P15" s="14">
        <f t="shared" si="4"/>
        <v>0</v>
      </c>
      <c r="Q15" s="14">
        <f t="shared" si="4"/>
        <v>0</v>
      </c>
      <c r="R15" s="14">
        <f t="shared" si="4"/>
        <v>242.5</v>
      </c>
      <c r="T15" s="17">
        <f t="shared" si="7"/>
        <v>16538.5</v>
      </c>
    </row>
    <row r="16" spans="1:23" s="19" customFormat="1" x14ac:dyDescent="0.25">
      <c r="C16" s="20"/>
      <c r="I16" s="21"/>
      <c r="J16" s="21"/>
      <c r="K16" s="21"/>
      <c r="L16" s="21"/>
      <c r="M16" s="21"/>
      <c r="N16" s="22"/>
    </row>
    <row r="17" spans="1:20" x14ac:dyDescent="0.25">
      <c r="A17" t="s">
        <v>30</v>
      </c>
      <c r="C17" s="3">
        <f>MAX(C4:C15)</f>
        <v>97</v>
      </c>
      <c r="D17" s="5">
        <f t="shared" ref="D17:M17" si="8">MAX(D4:D15)</f>
        <v>55</v>
      </c>
      <c r="E17" s="5">
        <f t="shared" si="8"/>
        <v>56</v>
      </c>
      <c r="F17" s="5">
        <f t="shared" si="8"/>
        <v>52</v>
      </c>
      <c r="G17" s="5">
        <f t="shared" si="8"/>
        <v>55</v>
      </c>
      <c r="H17" s="5">
        <f t="shared" si="8"/>
        <v>52</v>
      </c>
      <c r="I17" s="11">
        <f t="shared" si="8"/>
        <v>3779.88</v>
      </c>
      <c r="J17" s="11">
        <f t="shared" si="8"/>
        <v>2925</v>
      </c>
      <c r="K17" s="11">
        <f t="shared" si="8"/>
        <v>2625</v>
      </c>
      <c r="L17" s="11">
        <f t="shared" si="8"/>
        <v>3876.8</v>
      </c>
      <c r="M17" s="11">
        <f t="shared" si="8"/>
        <v>4365</v>
      </c>
      <c r="N17" s="15">
        <f>MAX(N4:N15)</f>
        <v>104.02</v>
      </c>
      <c r="O17" s="15">
        <f t="shared" ref="O17:T17" si="9">MAX(O4:O15)</f>
        <v>118.24</v>
      </c>
      <c r="P17" s="15">
        <f t="shared" si="9"/>
        <v>300</v>
      </c>
      <c r="Q17" s="15">
        <f t="shared" si="9"/>
        <v>132.07499999999999</v>
      </c>
      <c r="R17" s="15">
        <f t="shared" si="9"/>
        <v>242.5</v>
      </c>
      <c r="S17" s="3"/>
      <c r="T17" s="18">
        <f t="shared" si="9"/>
        <v>16538.5</v>
      </c>
    </row>
    <row r="18" spans="1:20" x14ac:dyDescent="0.25">
      <c r="A18" t="s">
        <v>31</v>
      </c>
      <c r="C18" s="3">
        <f>MIN(C4:C15)</f>
        <v>11.43</v>
      </c>
      <c r="D18" s="5">
        <f t="shared" ref="D18:M18" si="10">MIN(D4:D15)</f>
        <v>35</v>
      </c>
      <c r="E18" s="5">
        <f t="shared" si="10"/>
        <v>23</v>
      </c>
      <c r="F18" s="5">
        <f t="shared" si="10"/>
        <v>15</v>
      </c>
      <c r="G18" s="5">
        <f t="shared" si="10"/>
        <v>35</v>
      </c>
      <c r="H18" s="6">
        <f t="shared" si="10"/>
        <v>38</v>
      </c>
      <c r="I18" s="11">
        <f t="shared" si="10"/>
        <v>571.5</v>
      </c>
      <c r="J18" s="11">
        <f t="shared" si="10"/>
        <v>500.61</v>
      </c>
      <c r="K18" s="11">
        <f t="shared" si="10"/>
        <v>457.2</v>
      </c>
      <c r="L18" s="11">
        <f t="shared" si="10"/>
        <v>488.40000000000003</v>
      </c>
      <c r="M18" s="11">
        <f t="shared" si="10"/>
        <v>480.06</v>
      </c>
      <c r="N18" s="15">
        <f>MIN(N4:N15)</f>
        <v>0</v>
      </c>
      <c r="O18" s="15">
        <f t="shared" ref="O18:T18" si="11">MIN(O4:O15)</f>
        <v>0</v>
      </c>
      <c r="P18" s="15">
        <f t="shared" si="11"/>
        <v>0</v>
      </c>
      <c r="Q18" s="15">
        <f t="shared" si="11"/>
        <v>0</v>
      </c>
      <c r="R18" s="15">
        <f t="shared" si="11"/>
        <v>0</v>
      </c>
      <c r="S18" s="3"/>
      <c r="T18" s="18">
        <f t="shared" si="11"/>
        <v>2628.8999999999996</v>
      </c>
    </row>
    <row r="19" spans="1:20" x14ac:dyDescent="0.25">
      <c r="A19" t="s">
        <v>32</v>
      </c>
      <c r="C19" s="3">
        <f>AVERAGE(C4:C15)</f>
        <v>44.864166666666677</v>
      </c>
      <c r="D19" s="5">
        <f t="shared" ref="D19:M19" si="12">AVERAGE(D4:D15)</f>
        <v>42.5</v>
      </c>
      <c r="E19" s="5">
        <f t="shared" si="12"/>
        <v>37.583333333333336</v>
      </c>
      <c r="F19" s="5">
        <f t="shared" si="12"/>
        <v>36.75</v>
      </c>
      <c r="G19" s="5">
        <f t="shared" si="12"/>
        <v>41.583333333333336</v>
      </c>
      <c r="H19" s="5">
        <f t="shared" si="12"/>
        <v>43.5</v>
      </c>
      <c r="I19" s="11">
        <f t="shared" si="12"/>
        <v>1786.3175000000001</v>
      </c>
      <c r="J19" s="11">
        <f t="shared" si="12"/>
        <v>1452.6724999999999</v>
      </c>
      <c r="K19" s="11">
        <f t="shared" si="12"/>
        <v>1356.4308333333333</v>
      </c>
      <c r="L19" s="11">
        <f t="shared" si="12"/>
        <v>1790.8133333333333</v>
      </c>
      <c r="M19" s="11">
        <f t="shared" si="12"/>
        <v>1933.3141666666668</v>
      </c>
      <c r="N19" s="15">
        <f>AVERAGE(N4:N15)</f>
        <v>27.788749999999993</v>
      </c>
      <c r="O19" s="15">
        <f t="shared" ref="O19:T19" si="13">AVERAGE(O4:O15)</f>
        <v>18.998333333333335</v>
      </c>
      <c r="P19" s="15">
        <f t="shared" si="13"/>
        <v>38.824166666666663</v>
      </c>
      <c r="Q19" s="15">
        <f t="shared" si="13"/>
        <v>24.033333333333331</v>
      </c>
      <c r="R19" s="15">
        <f t="shared" si="13"/>
        <v>71.45708333333333</v>
      </c>
      <c r="S19" s="3"/>
      <c r="T19" s="18">
        <f t="shared" si="13"/>
        <v>8500.65</v>
      </c>
    </row>
    <row r="20" spans="1:20" x14ac:dyDescent="0.25">
      <c r="A20" t="s">
        <v>33</v>
      </c>
      <c r="I20" s="12">
        <f>SUM(I4:I15)</f>
        <v>21435.81</v>
      </c>
      <c r="J20" s="12">
        <f t="shared" ref="J20:T20" si="14">SUM(J4:J15)</f>
        <v>17432.07</v>
      </c>
      <c r="K20" s="12">
        <f t="shared" si="14"/>
        <v>16277.17</v>
      </c>
      <c r="L20" s="12">
        <f t="shared" si="14"/>
        <v>21489.759999999998</v>
      </c>
      <c r="M20" s="12">
        <f t="shared" si="14"/>
        <v>23199.77</v>
      </c>
      <c r="N20" s="12">
        <f t="shared" si="14"/>
        <v>333.46499999999992</v>
      </c>
      <c r="O20" s="12">
        <f t="shared" si="14"/>
        <v>227.98000000000002</v>
      </c>
      <c r="P20" s="12">
        <f t="shared" si="14"/>
        <v>465.89</v>
      </c>
      <c r="Q20" s="12">
        <f t="shared" si="14"/>
        <v>288.39999999999998</v>
      </c>
      <c r="R20" s="12">
        <f t="shared" si="14"/>
        <v>857.48500000000001</v>
      </c>
      <c r="S20" s="12"/>
      <c r="T20" s="12">
        <f t="shared" si="14"/>
        <v>102007.79999999999</v>
      </c>
    </row>
  </sheetData>
  <mergeCells count="4">
    <mergeCell ref="D2:H2"/>
    <mergeCell ref="I2:M2"/>
    <mergeCell ref="N2:R2"/>
    <mergeCell ref="A1:T1"/>
  </mergeCells>
  <conditionalFormatting sqref="A3:B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{0D3DA52E-D3AD-4F89-BE21-AF382C760F64}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3DA52E-D3AD-4F89-BE21-AF382C760F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A3:B3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V 3 s 9 W D J D V 6 m k A A A A 9 g A A A B I A H A B D b 2 5 m a W c v U G F j a 2 F n Z S 5 4 b W w g o h g A K K A U A A A A A A A A A A A A A A A A A A A A A A A A A A A A h Y 9 B D o I w F E S v Q r q n L S U m h n z K w q 0 k J k T j t o G K j f A x t F j u 5 s I j e Q U x i r p z O W / e Y u Z + v U E 2 t k 1 w 0 b 0 1 H a Y k o p w E G s u u M l i n Z H C H c E k y C R t V n l S t g 0 l G m 4 y 2 S s n R u X P C m P e e + p h 2 f c 0 E 5 x H b 5 + u i P O p W k Y 9 s / s u h Q e s U l p p I 2 L 3 G S E E j E d M F F 5 Q D m y H k B r + C m P Y + 2 x 8 I q 6 F x Q 6 + l x n B b A J s j s P c H + Q B Q S w M E F A A C A A g A V 3 s 9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d 7 P V g o i k e 4 D g A A A B E A A A A T A B w A R m 9 y b X V s Y X M v U 2 V j d G l v b j E u b S C i G A A o o B Q A A A A A A A A A A A A A A A A A A A A A A A A A A A A r T k 0 u y c z P U w i G 0 I b W A F B L A Q I t A B Q A A g A I A F d 7 P V g y Q 1 e p p A A A A P Y A A A A S A A A A A A A A A A A A A A A A A A A A A A B D b 2 5 m a W c v U G F j a 2 F n Z S 5 4 b W x Q S w E C L Q A U A A I A C A B X e z 1 Y D 8 r p q 6 Q A A A D p A A A A E w A A A A A A A A A A A A A A A A D w A A A A W 0 N v b n R l b n R f V H l w Z X N d L n h t b F B L A Q I t A B Q A A g A I A F d 7 P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t 4 S L E P u x i S r 1 X y F u f d A w k A A A A A A I A A A A A A B B m A A A A A Q A A I A A A A K 1 M + 2 h P O e t A M R Z L j v D r M k X T T D i 6 l j v V L O Z o r j V c I e D B A A A A A A 6 A A A A A A g A A I A A A A O I e N J h 6 F 0 6 o Y G 2 b N 7 8 T H J x J s r Y q C 9 2 W r 8 z d E 2 g o Z C P 1 U A A A A P s Q h M g o 3 C I 2 c V + u j 5 T T V r h 3 Y + y Z p 5 N L r F L o h o X 8 o k L a d y B + p a I 1 w O D Z t g d H n L L s K D l p V p O t 3 e R j 0 E 7 1 g + + 2 k a H 7 B Q 3 2 4 k G y E b q F 1 l a 6 + T 7 B Q A A A A G y i z M 3 v X f o f 7 I I j P 9 d T s / O D s k j R + 8 7 X v y o P T M O a O H h Y K 0 e 0 o p 7 R R + 7 4 g G v t 2 c V 0 / l E O D P W e 6 Q m j K + I L r B m T M y E = < / D a t a M a s h u p > 
</file>

<file path=customXml/itemProps1.xml><?xml version="1.0" encoding="utf-8"?>
<ds:datastoreItem xmlns:ds="http://schemas.openxmlformats.org/officeDocument/2006/customXml" ds:itemID="{1FCF4D2A-A77C-46A8-B046-0028EF6CA9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lmao Budu</dc:creator>
  <cp:lastModifiedBy>lmao Budu</cp:lastModifiedBy>
  <dcterms:created xsi:type="dcterms:W3CDTF">2024-01-29T12:12:42Z</dcterms:created>
  <dcterms:modified xsi:type="dcterms:W3CDTF">2024-01-30T11:34:36Z</dcterms:modified>
</cp:coreProperties>
</file>