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SteamLibrary\steamapps\common\Barotrauma\Mods\Craftable Ammo Updated\"/>
    </mc:Choice>
  </mc:AlternateContent>
  <xr:revisionPtr revIDLastSave="0" documentId="13_ncr:1_{93668B8C-4888-4DE2-8FED-F0D6E1C2455D}" xr6:coauthVersionLast="46" xr6:coauthVersionMax="46" xr10:uidLastSave="{00000000-0000-0000-0000-000000000000}"/>
  <bookViews>
    <workbookView xWindow="150" yWindow="1335" windowWidth="18630" windowHeight="13635" xr2:uid="{7E2C1857-9588-4A6F-A355-EE1AD0DB27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G29" i="1"/>
  <c r="G31" i="1" s="1"/>
  <c r="H35" i="1"/>
  <c r="P35" i="1" s="1"/>
  <c r="G35" i="1"/>
  <c r="O35" i="1" s="1"/>
  <c r="F35" i="1"/>
  <c r="N35" i="1" s="1"/>
  <c r="E35" i="1"/>
  <c r="M35" i="1" s="1"/>
  <c r="D35" i="1"/>
  <c r="H23" i="1"/>
  <c r="G23" i="1"/>
  <c r="O23" i="1" s="1"/>
  <c r="F23" i="1"/>
  <c r="N23" i="1" s="1"/>
  <c r="E23" i="1"/>
  <c r="M23" i="1" s="1"/>
  <c r="D23" i="1"/>
  <c r="D11" i="1"/>
  <c r="E11" i="1"/>
  <c r="F11" i="1"/>
  <c r="G11" i="1"/>
  <c r="H11" i="1"/>
  <c r="P23" i="1"/>
  <c r="L23" i="1"/>
  <c r="L35" i="1"/>
  <c r="D19" i="1"/>
  <c r="F31" i="1"/>
  <c r="E31" i="1"/>
  <c r="D31" i="1"/>
  <c r="H19" i="1"/>
  <c r="F19" i="1"/>
  <c r="E19" i="1"/>
  <c r="I17" i="1"/>
  <c r="I19" i="1" s="1"/>
  <c r="G17" i="1"/>
  <c r="G19" i="1" s="1"/>
  <c r="H6" i="1"/>
  <c r="H8" i="1" s="1"/>
  <c r="J6" i="1"/>
  <c r="J8" i="1" s="1"/>
  <c r="F8" i="1"/>
  <c r="I8" i="1"/>
  <c r="G8" i="1"/>
  <c r="D8" i="1"/>
  <c r="D10" i="1" l="1"/>
  <c r="D34" i="1"/>
  <c r="L34" i="1" s="1"/>
  <c r="D22" i="1"/>
  <c r="L22" i="1" s="1"/>
</calcChain>
</file>

<file path=xl/sharedStrings.xml><?xml version="1.0" encoding="utf-8"?>
<sst xmlns="http://schemas.openxmlformats.org/spreadsheetml/2006/main" count="74" uniqueCount="25">
  <si>
    <t>Copper</t>
  </si>
  <si>
    <t>Amount</t>
  </si>
  <si>
    <t>Price</t>
  </si>
  <si>
    <t>Price / Amount</t>
  </si>
  <si>
    <t>Plastic</t>
  </si>
  <si>
    <t>Lead</t>
  </si>
  <si>
    <t>Flashpowder</t>
  </si>
  <si>
    <t>Material</t>
  </si>
  <si>
    <t>Silicon</t>
  </si>
  <si>
    <t>Carbon</t>
  </si>
  <si>
    <t>Magnesium</t>
  </si>
  <si>
    <t>Potassium</t>
  </si>
  <si>
    <t>Total Price:</t>
  </si>
  <si>
    <t>Buying Price:</t>
  </si>
  <si>
    <t>SMG Magazine</t>
  </si>
  <si>
    <t>Shotgun Shell</t>
  </si>
  <si>
    <t>Steel</t>
  </si>
  <si>
    <t>Revolver Round</t>
  </si>
  <si>
    <t>for full stack (8)</t>
  </si>
  <si>
    <t>for full stack (6)</t>
  </si>
  <si>
    <t>outpost</t>
  </si>
  <si>
    <t>city</t>
  </si>
  <si>
    <t>research</t>
  </si>
  <si>
    <t>military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</si>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</sst>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BA8F-6808-420C-A4B7-970E02BD5191}">
  <dimension ref="C4:P36"/>
  <sheetViews>
    <sheetView tabSelected="1" workbookViewId="0">
      <selection activeCell="C15" sqref="C15"/>
    </sheetView>
  </sheetViews>
  <sheetFormatPr defaultRowHeight="15" x14ac:dyDescent="0.25"/>
  <cols>
    <col min="1" max="2" width="9.140625" style="1"/>
    <col min="3" max="3" width="14.28515625" style="1" customWidth="1"/>
    <col min="4" max="16384" width="9.140625" style="1"/>
  </cols>
  <sheetData>
    <row r="4" spans="3:14" x14ac:dyDescent="0.25">
      <c r="C4" s="1" t="s">
        <v>14</v>
      </c>
      <c r="G4" s="5" t="s">
        <v>4</v>
      </c>
      <c r="H4" s="5"/>
      <c r="I4" s="5" t="s">
        <v>6</v>
      </c>
      <c r="J4" s="5"/>
    </row>
    <row r="5" spans="3:14" x14ac:dyDescent="0.25">
      <c r="C5" s="1" t="s">
        <v>7</v>
      </c>
      <c r="D5" s="1" t="s">
        <v>0</v>
      </c>
      <c r="E5" s="1" t="s">
        <v>16</v>
      </c>
      <c r="F5" s="1" t="s">
        <v>5</v>
      </c>
      <c r="G5" s="1" t="s">
        <v>8</v>
      </c>
      <c r="H5" s="1" t="s">
        <v>9</v>
      </c>
      <c r="I5" s="1" t="s">
        <v>10</v>
      </c>
      <c r="J5" s="1" t="s">
        <v>11</v>
      </c>
    </row>
    <row r="6" spans="3:14" x14ac:dyDescent="0.25">
      <c r="C6" s="1" t="s">
        <v>1</v>
      </c>
      <c r="D6" s="1">
        <v>0.25</v>
      </c>
      <c r="E6" s="1">
        <v>0.25</v>
      </c>
      <c r="F6" s="1">
        <v>1</v>
      </c>
      <c r="G6" s="1">
        <v>0.5</v>
      </c>
      <c r="H6" s="1">
        <f>G6</f>
        <v>0.5</v>
      </c>
      <c r="I6" s="1">
        <v>0.5</v>
      </c>
      <c r="J6" s="1">
        <f>I6</f>
        <v>0.5</v>
      </c>
    </row>
    <row r="7" spans="3:14" x14ac:dyDescent="0.25">
      <c r="C7" s="1" t="s">
        <v>3</v>
      </c>
      <c r="D7" s="1">
        <v>22</v>
      </c>
      <c r="E7" s="1">
        <v>20</v>
      </c>
      <c r="F7" s="1">
        <v>18</v>
      </c>
      <c r="G7" s="1">
        <v>31</v>
      </c>
      <c r="H7" s="1">
        <v>10</v>
      </c>
      <c r="I7" s="1">
        <v>65</v>
      </c>
      <c r="J7" s="1">
        <v>10</v>
      </c>
    </row>
    <row r="8" spans="3:14" x14ac:dyDescent="0.25">
      <c r="C8" s="1" t="s">
        <v>2</v>
      </c>
      <c r="D8" s="1">
        <f t="shared" ref="D8:E8" si="0">D7*D6</f>
        <v>5.5</v>
      </c>
      <c r="E8" s="3">
        <f t="shared" si="0"/>
        <v>5</v>
      </c>
      <c r="F8" s="1">
        <f>F7*F6</f>
        <v>18</v>
      </c>
      <c r="G8" s="1">
        <f>G7*G6</f>
        <v>15.5</v>
      </c>
      <c r="H8" s="1">
        <f>H7*H6</f>
        <v>5</v>
      </c>
      <c r="I8" s="1">
        <f>I7*I6</f>
        <v>32.5</v>
      </c>
      <c r="J8" s="1">
        <f>J7*J6</f>
        <v>5</v>
      </c>
    </row>
    <row r="10" spans="3:14" x14ac:dyDescent="0.25">
      <c r="C10" s="1" t="s">
        <v>12</v>
      </c>
      <c r="D10" s="1">
        <f>SUM(D8:J8)</f>
        <v>86.5</v>
      </c>
    </row>
    <row r="11" spans="3:14" x14ac:dyDescent="0.25">
      <c r="C11" s="1" t="s">
        <v>13</v>
      </c>
      <c r="D11" s="1">
        <f>C12*1.5</f>
        <v>150</v>
      </c>
      <c r="E11" s="2">
        <f>C12*1.25</f>
        <v>125</v>
      </c>
      <c r="F11" s="2">
        <f>C12*1.25</f>
        <v>125</v>
      </c>
      <c r="G11" s="2">
        <f>C12*0.9</f>
        <v>90</v>
      </c>
      <c r="H11" s="2">
        <f>C12*1.25</f>
        <v>125</v>
      </c>
    </row>
    <row r="12" spans="3:14" x14ac:dyDescent="0.25">
      <c r="C12" s="1">
        <v>100</v>
      </c>
      <c r="D12" s="2" t="s">
        <v>20</v>
      </c>
      <c r="E12" s="2" t="s">
        <v>21</v>
      </c>
      <c r="F12" s="2" t="s">
        <v>22</v>
      </c>
      <c r="G12" s="2" t="s">
        <v>23</v>
      </c>
      <c r="H12" s="2" t="s">
        <v>24</v>
      </c>
    </row>
    <row r="13" spans="3:14" x14ac:dyDescent="0.25">
      <c r="N13" s="3"/>
    </row>
    <row r="15" spans="3:14" x14ac:dyDescent="0.25">
      <c r="C15" s="1" t="s">
        <v>15</v>
      </c>
      <c r="F15" s="5" t="s">
        <v>4</v>
      </c>
      <c r="G15" s="5"/>
      <c r="H15" s="5" t="s">
        <v>6</v>
      </c>
      <c r="I15" s="5"/>
    </row>
    <row r="16" spans="3:14" x14ac:dyDescent="0.25">
      <c r="C16" s="1" t="s">
        <v>7</v>
      </c>
      <c r="D16" s="1" t="s">
        <v>16</v>
      </c>
      <c r="E16" s="1" t="s">
        <v>5</v>
      </c>
      <c r="F16" s="1" t="s">
        <v>8</v>
      </c>
      <c r="G16" s="1" t="s">
        <v>9</v>
      </c>
      <c r="H16" s="1" t="s">
        <v>10</v>
      </c>
      <c r="I16" s="1" t="s">
        <v>11</v>
      </c>
    </row>
    <row r="17" spans="3:16" x14ac:dyDescent="0.25">
      <c r="C17" s="1" t="s">
        <v>1</v>
      </c>
      <c r="D17" s="1">
        <v>0.2</v>
      </c>
      <c r="E17" s="1">
        <v>0.2</v>
      </c>
      <c r="F17" s="1">
        <v>0.1</v>
      </c>
      <c r="G17" s="1">
        <f>F17</f>
        <v>0.1</v>
      </c>
      <c r="H17" s="1">
        <v>0.2</v>
      </c>
      <c r="I17" s="1">
        <f>H17</f>
        <v>0.2</v>
      </c>
    </row>
    <row r="18" spans="3:16" x14ac:dyDescent="0.25">
      <c r="C18" s="1" t="s">
        <v>3</v>
      </c>
      <c r="D18" s="1">
        <v>20</v>
      </c>
      <c r="E18" s="1">
        <v>18</v>
      </c>
      <c r="F18" s="1">
        <v>31</v>
      </c>
      <c r="G18" s="1">
        <v>10</v>
      </c>
      <c r="H18" s="1">
        <v>65</v>
      </c>
      <c r="I18" s="1">
        <v>10</v>
      </c>
    </row>
    <row r="19" spans="3:16" x14ac:dyDescent="0.25">
      <c r="C19" s="1" t="s">
        <v>2</v>
      </c>
      <c r="D19" s="1">
        <f t="shared" ref="D19:I19" si="1">D18*D17</f>
        <v>4</v>
      </c>
      <c r="E19" s="1">
        <f t="shared" si="1"/>
        <v>3.6</v>
      </c>
      <c r="F19" s="1">
        <f t="shared" si="1"/>
        <v>3.1</v>
      </c>
      <c r="G19" s="1">
        <f t="shared" si="1"/>
        <v>1</v>
      </c>
      <c r="H19" s="1">
        <f t="shared" si="1"/>
        <v>13</v>
      </c>
      <c r="I19" s="1">
        <f t="shared" si="1"/>
        <v>2</v>
      </c>
    </row>
    <row r="21" spans="3:16" x14ac:dyDescent="0.25">
      <c r="K21" s="4" t="s">
        <v>18</v>
      </c>
    </row>
    <row r="22" spans="3:16" x14ac:dyDescent="0.25">
      <c r="C22" s="1" t="s">
        <v>12</v>
      </c>
      <c r="D22" s="1">
        <f>SUM(D19:I19)</f>
        <v>26.7</v>
      </c>
      <c r="K22" s="2" t="s">
        <v>12</v>
      </c>
      <c r="L22" s="2">
        <f>D22*8</f>
        <v>213.6</v>
      </c>
      <c r="M22" s="2"/>
      <c r="N22" s="2"/>
      <c r="O22" s="2"/>
      <c r="P22" s="2"/>
    </row>
    <row r="23" spans="3:16" x14ac:dyDescent="0.25">
      <c r="C23" s="1" t="s">
        <v>13</v>
      </c>
      <c r="D23" s="2">
        <f>C24*1.5</f>
        <v>60</v>
      </c>
      <c r="E23" s="2">
        <f>C24*1.25</f>
        <v>50</v>
      </c>
      <c r="F23" s="2">
        <f>C24*1.25</f>
        <v>50</v>
      </c>
      <c r="G23" s="2">
        <f>C24*0.9</f>
        <v>36</v>
      </c>
      <c r="H23" s="2">
        <f>C24*1.25</f>
        <v>50</v>
      </c>
      <c r="K23" s="2" t="s">
        <v>13</v>
      </c>
      <c r="L23" s="2">
        <f>D23*8</f>
        <v>480</v>
      </c>
      <c r="M23" s="2">
        <f>E23*8</f>
        <v>400</v>
      </c>
      <c r="N23" s="2">
        <f>F23*8</f>
        <v>400</v>
      </c>
      <c r="O23" s="2">
        <f>G23*8</f>
        <v>288</v>
      </c>
      <c r="P23" s="2">
        <f>H23*8</f>
        <v>400</v>
      </c>
    </row>
    <row r="24" spans="3:16" x14ac:dyDescent="0.25">
      <c r="C24" s="1">
        <v>40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L24" s="2" t="s">
        <v>20</v>
      </c>
      <c r="M24" s="2" t="s">
        <v>21</v>
      </c>
      <c r="N24" s="2" t="s">
        <v>22</v>
      </c>
      <c r="O24" s="2" t="s">
        <v>23</v>
      </c>
      <c r="P24" s="2" t="s">
        <v>24</v>
      </c>
    </row>
    <row r="27" spans="3:16" x14ac:dyDescent="0.25">
      <c r="C27" s="1" t="s">
        <v>17</v>
      </c>
      <c r="F27" s="5" t="s">
        <v>6</v>
      </c>
      <c r="G27" s="5"/>
    </row>
    <row r="28" spans="3:16" x14ac:dyDescent="0.25">
      <c r="C28" s="1" t="s">
        <v>7</v>
      </c>
      <c r="D28" s="1" t="s">
        <v>0</v>
      </c>
      <c r="E28" s="1" t="s">
        <v>5</v>
      </c>
      <c r="F28" s="1" t="s">
        <v>10</v>
      </c>
      <c r="G28" s="1" t="s">
        <v>11</v>
      </c>
    </row>
    <row r="29" spans="3:16" x14ac:dyDescent="0.25">
      <c r="C29" s="1" t="s">
        <v>1</v>
      </c>
      <c r="D29" s="1">
        <v>0.1</v>
      </c>
      <c r="E29" s="1">
        <v>0.2</v>
      </c>
      <c r="F29" s="1">
        <v>0.2</v>
      </c>
      <c r="G29" s="1">
        <f>F29</f>
        <v>0.2</v>
      </c>
    </row>
    <row r="30" spans="3:16" x14ac:dyDescent="0.25">
      <c r="C30" s="1" t="s">
        <v>3</v>
      </c>
      <c r="D30" s="1">
        <v>22</v>
      </c>
      <c r="E30" s="1">
        <v>18</v>
      </c>
      <c r="F30" s="1">
        <v>65</v>
      </c>
      <c r="G30" s="1">
        <v>10</v>
      </c>
    </row>
    <row r="31" spans="3:16" x14ac:dyDescent="0.25">
      <c r="C31" s="1" t="s">
        <v>2</v>
      </c>
      <c r="D31" s="1">
        <f>D30*D29</f>
        <v>2.2000000000000002</v>
      </c>
      <c r="E31" s="1">
        <f>E30*E29</f>
        <v>3.6</v>
      </c>
      <c r="F31" s="1">
        <f>F30*F29</f>
        <v>13</v>
      </c>
      <c r="G31" s="1">
        <f>G30*G29</f>
        <v>2</v>
      </c>
    </row>
    <row r="33" spans="3:16" x14ac:dyDescent="0.25">
      <c r="K33" s="4" t="s">
        <v>19</v>
      </c>
    </row>
    <row r="34" spans="3:16" x14ac:dyDescent="0.25">
      <c r="C34" s="1" t="s">
        <v>12</v>
      </c>
      <c r="D34" s="1">
        <f>SUM(D31:G31)</f>
        <v>20.8</v>
      </c>
      <c r="K34" s="2" t="s">
        <v>12</v>
      </c>
      <c r="L34" s="2">
        <f>D34*8</f>
        <v>166.4</v>
      </c>
      <c r="M34" s="2"/>
      <c r="N34" s="2"/>
      <c r="O34" s="2"/>
      <c r="P34" s="2"/>
    </row>
    <row r="35" spans="3:16" x14ac:dyDescent="0.25">
      <c r="C35" s="1" t="s">
        <v>13</v>
      </c>
      <c r="D35" s="2">
        <f>C36*1.5</f>
        <v>45</v>
      </c>
      <c r="E35" s="2">
        <f>C36*1.25</f>
        <v>37.5</v>
      </c>
      <c r="F35" s="2">
        <f>C36*1.25</f>
        <v>37.5</v>
      </c>
      <c r="G35" s="2">
        <f>C36*0.9</f>
        <v>27</v>
      </c>
      <c r="H35" s="2">
        <f>C36*1.25</f>
        <v>37.5</v>
      </c>
      <c r="K35" s="2" t="s">
        <v>13</v>
      </c>
      <c r="L35" s="2">
        <f>D35*8</f>
        <v>360</v>
      </c>
      <c r="M35" s="2">
        <f t="shared" ref="M35:P35" si="2">E35*8</f>
        <v>300</v>
      </c>
      <c r="N35" s="2">
        <f t="shared" si="2"/>
        <v>300</v>
      </c>
      <c r="O35" s="2">
        <f t="shared" si="2"/>
        <v>216</v>
      </c>
      <c r="P35" s="2">
        <f t="shared" si="2"/>
        <v>300</v>
      </c>
    </row>
    <row r="36" spans="3:16" x14ac:dyDescent="0.25">
      <c r="C36" s="1">
        <v>30</v>
      </c>
      <c r="D36" s="2" t="s">
        <v>20</v>
      </c>
      <c r="E36" s="2" t="s">
        <v>21</v>
      </c>
      <c r="F36" s="2" t="s">
        <v>22</v>
      </c>
      <c r="G36" s="2" t="s">
        <v>23</v>
      </c>
      <c r="H36" s="2" t="s">
        <v>24</v>
      </c>
      <c r="L36" s="2" t="s">
        <v>20</v>
      </c>
      <c r="M36" s="2" t="s">
        <v>21</v>
      </c>
      <c r="N36" s="2" t="s">
        <v>22</v>
      </c>
      <c r="O36" s="2" t="s">
        <v>23</v>
      </c>
      <c r="P36" s="2" t="s">
        <v>24</v>
      </c>
    </row>
  </sheetData>
  <mergeCells count="5">
    <mergeCell ref="F27:G27"/>
    <mergeCell ref="G4:H4"/>
    <mergeCell ref="I4:J4"/>
    <mergeCell ref="F15:G15"/>
    <mergeCell ref="H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2021-02-18T20:33:37Z</dcterms:created>
  <dcterms:modified xsi:type="dcterms:W3CDTF">2021-05-09T10:05:25Z</dcterms:modified>
</cp:coreProperties>
</file>