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CC\Summer 2\Adv KDD\SharkAttack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Sheet1!$A$1:$T$61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1" i="1" l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S61" i="1"/>
  <c r="T61" i="1"/>
  <c r="R2" i="1"/>
  <c r="S2" i="1"/>
  <c r="T2" i="1"/>
</calcChain>
</file>

<file path=xl/sharedStrings.xml><?xml version="1.0" encoding="utf-8"?>
<sst xmlns="http://schemas.openxmlformats.org/spreadsheetml/2006/main" count="981" uniqueCount="435">
  <si>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</si>
  <si>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</si>
  <si>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</si>
  <si>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</si>
  <si>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</si>
  <si>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</si>
  <si>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</si>
  <si>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</si>
  <si>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</si>
  <si>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</si>
  <si>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</si>
  <si>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</si>
  <si>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</si>
  <si>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</si>
  <si>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</si>
  <si>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</si>
  <si>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2016.06.25</t>
  </si>
  <si>
    <t>25-Jun-2016</t>
  </si>
  <si>
    <t>Unprovoked</t>
  </si>
  <si>
    <t>USA</t>
  </si>
  <si>
    <t>North Carolina</t>
  </si>
  <si>
    <t>Atlantic Beach, Carteret County</t>
  </si>
  <si>
    <t>Surfing</t>
  </si>
  <si>
    <t>male</t>
  </si>
  <si>
    <t>M</t>
  </si>
  <si>
    <t>Foot injured</t>
  </si>
  <si>
    <t>N</t>
  </si>
  <si>
    <t>14h34</t>
  </si>
  <si>
    <t>C. Creswell, GSAF</t>
  </si>
  <si>
    <t>2016.06.11</t>
  </si>
  <si>
    <t>11-Jun-2016</t>
  </si>
  <si>
    <t>Standing</t>
  </si>
  <si>
    <t>Dillon Bowen</t>
  </si>
  <si>
    <t>Laceration to wrist</t>
  </si>
  <si>
    <t>15h00</t>
  </si>
  <si>
    <t>3' shark</t>
  </si>
  <si>
    <t>2015.07.04.a</t>
  </si>
  <si>
    <t>04-Jul-2015</t>
  </si>
  <si>
    <t>2015</t>
  </si>
  <si>
    <t>Off Surf City, Pender County</t>
  </si>
  <si>
    <t>a marine</t>
  </si>
  <si>
    <t>32</t>
  </si>
  <si>
    <t>Lacerations to right hand &amp; forearm</t>
  </si>
  <si>
    <t>Evening</t>
  </si>
  <si>
    <t>2015.07.01</t>
  </si>
  <si>
    <t>01-Jul-2015</t>
  </si>
  <si>
    <t>Ocracoke, Lifeguard Beach, National Park Service, Hyde County</t>
  </si>
  <si>
    <t>Swimming</t>
  </si>
  <si>
    <t>Andrew Costello</t>
  </si>
  <si>
    <t>68</t>
  </si>
  <si>
    <t>Injuries to torso, hip, lower leg &amp; hands</t>
  </si>
  <si>
    <t>12h10</t>
  </si>
  <si>
    <t>6' to 7' shark</t>
  </si>
  <si>
    <t>2015.06.27.b</t>
  </si>
  <si>
    <t>27-Jun-2015</t>
  </si>
  <si>
    <t>Rodanthe, Dare County</t>
  </si>
  <si>
    <t>John Cole</t>
  </si>
  <si>
    <t>18</t>
  </si>
  <si>
    <t>Injuries to right calf, buttock and both hands</t>
  </si>
  <si>
    <t>16h00</t>
  </si>
  <si>
    <t>Bull shark</t>
  </si>
  <si>
    <t>C. Creswell, WRAL, 6/27/2015</t>
  </si>
  <si>
    <t>2015.06.25</t>
  </si>
  <si>
    <t>25-Jun-2015</t>
  </si>
  <si>
    <t>Avon, Hatteras Island, Outer Banks, Dare County</t>
  </si>
  <si>
    <t>Body surfing?</t>
  </si>
  <si>
    <t>Patrick Thornton</t>
  </si>
  <si>
    <t>47</t>
  </si>
  <si>
    <t>Multiple lacerations to back</t>
  </si>
  <si>
    <t>11h41</t>
  </si>
  <si>
    <t>2015.06.24.b</t>
  </si>
  <si>
    <t>24-Jun-2015</t>
  </si>
  <si>
    <t>Surf City</t>
  </si>
  <si>
    <t>Brady Noyes</t>
  </si>
  <si>
    <t>6</t>
  </si>
  <si>
    <t>Minor injury to foot</t>
  </si>
  <si>
    <t>12h25</t>
  </si>
  <si>
    <t>Sandtiger shark</t>
  </si>
  <si>
    <t>2015.06.14.b</t>
  </si>
  <si>
    <t>14-Jun-2015</t>
  </si>
  <si>
    <t>Oak Island, Brunswick County</t>
  </si>
  <si>
    <t>Wading</t>
  </si>
  <si>
    <t>Hunter Treschel</t>
  </si>
  <si>
    <t>16</t>
  </si>
  <si>
    <t>Arm amputated below shoulder</t>
  </si>
  <si>
    <t>17h51</t>
  </si>
  <si>
    <t>2015.06.14.a</t>
  </si>
  <si>
    <t>Kiersten Yow</t>
  </si>
  <si>
    <t>F</t>
  </si>
  <si>
    <t>12</t>
  </si>
  <si>
    <t>Left arm amputated at elbow &amp; severe injury to leg</t>
  </si>
  <si>
    <t>16h12</t>
  </si>
  <si>
    <t>2015.06.11</t>
  </si>
  <si>
    <t>11-Jun-2015</t>
  </si>
  <si>
    <t>Ocean Isle, Brunswick County</t>
  </si>
  <si>
    <t>Boogie boarding</t>
  </si>
  <si>
    <t>girl</t>
  </si>
  <si>
    <t>13</t>
  </si>
  <si>
    <t>Minor lacerations to foot</t>
  </si>
  <si>
    <t>12h45</t>
  </si>
  <si>
    <t>4' shark</t>
  </si>
  <si>
    <t>2014.08.27.b</t>
  </si>
  <si>
    <t>27-Aug-2014</t>
  </si>
  <si>
    <t>2014</t>
  </si>
  <si>
    <t>Figure Eight Island,  New Hanover County</t>
  </si>
  <si>
    <t>Hunter Anderson</t>
  </si>
  <si>
    <t>29</t>
  </si>
  <si>
    <t>Laceration to left hand</t>
  </si>
  <si>
    <t>4' to 6' shark</t>
  </si>
  <si>
    <t>2014.08.24</t>
  </si>
  <si>
    <t>24-Aug-2014</t>
  </si>
  <si>
    <t>Off Masonboro Island, New Hanover County</t>
  </si>
  <si>
    <t>Kite boarding</t>
  </si>
  <si>
    <t>Miller Diggs</t>
  </si>
  <si>
    <t>Laceration to left foot</t>
  </si>
  <si>
    <t>C. Creswell, GSAF; WWAY, 8/24/2014</t>
  </si>
  <si>
    <t>2014.07.27</t>
  </si>
  <si>
    <t>27-Jul-2014</t>
  </si>
  <si>
    <t>Sunset Beach, Brunswick County</t>
  </si>
  <si>
    <t>Teen</t>
  </si>
  <si>
    <t>Left foot bitten</t>
  </si>
  <si>
    <t>Possibly juvenile tiger shark</t>
  </si>
  <si>
    <t>2014.07.12</t>
  </si>
  <si>
    <t>12-Jul-2014</t>
  </si>
  <si>
    <t>Masonboro Island, New Hanover County</t>
  </si>
  <si>
    <t>Body surfing</t>
  </si>
  <si>
    <t>Carson Jewell</t>
  </si>
  <si>
    <t>Lacerations to hand and wrist</t>
  </si>
  <si>
    <t>2013.07.11</t>
  </si>
  <si>
    <t>11-Jul-2013</t>
  </si>
  <si>
    <t>2013</t>
  </si>
  <si>
    <t>Holden Beach. Brunswick County</t>
  </si>
  <si>
    <t>Barbara Corey</t>
  </si>
  <si>
    <t>63</t>
  </si>
  <si>
    <t>Right foot bitten</t>
  </si>
  <si>
    <t>15h20</t>
  </si>
  <si>
    <t>C. Creswell, GSAF, WWAY-TV, 7/12/2013</t>
  </si>
  <si>
    <t>2012.07.24</t>
  </si>
  <si>
    <t>24-Jul-2012</t>
  </si>
  <si>
    <t>2012</t>
  </si>
  <si>
    <t>Invalid</t>
  </si>
  <si>
    <t>Shark involvement unconfirmed</t>
  </si>
  <si>
    <t>11h45</t>
  </si>
  <si>
    <t>Shark involvement not confirmed</t>
  </si>
  <si>
    <t>2012.07.08</t>
  </si>
  <si>
    <t>08-Jul-2012</t>
  </si>
  <si>
    <t>North Topsail Beach, Onslow County</t>
  </si>
  <si>
    <t>Tracy Fasick</t>
  </si>
  <si>
    <t>43</t>
  </si>
  <si>
    <t>Lacerations to right ankle and calf</t>
  </si>
  <si>
    <t>17h30</t>
  </si>
  <si>
    <t>A. Brenneka, SharkAttackSurvivors.com; T.Fasick</t>
  </si>
  <si>
    <t>2012.06.18</t>
  </si>
  <si>
    <t>18-Jun-2012</t>
  </si>
  <si>
    <t>Brooklyn Daniel</t>
  </si>
  <si>
    <t xml:space="preserve">Numerous puncture wounds to leg </t>
  </si>
  <si>
    <t>11h00</t>
  </si>
  <si>
    <t>C. Creswell</t>
  </si>
  <si>
    <t>2012.05.31</t>
  </si>
  <si>
    <t>31-May-2012</t>
  </si>
  <si>
    <t>Megan Konkler</t>
  </si>
  <si>
    <t>33</t>
  </si>
  <si>
    <t>Foot bitten</t>
  </si>
  <si>
    <t>13h30</t>
  </si>
  <si>
    <t>18" to 24" shark</t>
  </si>
  <si>
    <t>2011.08.24.b</t>
  </si>
  <si>
    <t xml:space="preserve">24-Aug-2011 </t>
  </si>
  <si>
    <t>2011</t>
  </si>
  <si>
    <t>Buxton Beach, Dare County</t>
  </si>
  <si>
    <t>Kevin Dinneen</t>
  </si>
  <si>
    <t>21</t>
  </si>
  <si>
    <t>Lacerations to foot</t>
  </si>
  <si>
    <t>Shark Times</t>
  </si>
  <si>
    <t>2011.08.24.a</t>
  </si>
  <si>
    <t>10</t>
  </si>
  <si>
    <t>Heel bitten</t>
  </si>
  <si>
    <t>15h30</t>
  </si>
  <si>
    <t>WECT.com, 8/24/2011</t>
  </si>
  <si>
    <t>2011.08.17.c.</t>
  </si>
  <si>
    <t>17-Aug-2011</t>
  </si>
  <si>
    <t>Kure Beach, New Hanover County</t>
  </si>
  <si>
    <t>Trang Aronian</t>
  </si>
  <si>
    <t>20s</t>
  </si>
  <si>
    <t>17h00</t>
  </si>
  <si>
    <t>Possibly a 5' to 6' sandtiger shark</t>
  </si>
  <si>
    <t>2011.08.17.b.</t>
  </si>
  <si>
    <t>Wrightsville Beach, New Hanover County</t>
  </si>
  <si>
    <t>Abrasions to left hand</t>
  </si>
  <si>
    <t>C. Creswell, GSAF; Wway, 8/17/2011</t>
  </si>
  <si>
    <t>2011.08.11</t>
  </si>
  <si>
    <t>11-Aug--2011</t>
  </si>
  <si>
    <t>Beaufort Inlet</t>
  </si>
  <si>
    <t>Don White</t>
  </si>
  <si>
    <t>54</t>
  </si>
  <si>
    <t>Lower right leg bitten</t>
  </si>
  <si>
    <t>14h00</t>
  </si>
  <si>
    <t>Eyewitness News 9, 8/12/011</t>
  </si>
  <si>
    <t>2011.07.19</t>
  </si>
  <si>
    <t>19-Jul-2011</t>
  </si>
  <si>
    <t>Ocracoke Island, Hyde County</t>
  </si>
  <si>
    <t>Boogie Boarding</t>
  </si>
  <si>
    <t>Lucy Magnum</t>
  </si>
  <si>
    <t>Lower right leg &amp; foot bitten</t>
  </si>
  <si>
    <t>C. Creswell, GSAF; WITN.com</t>
  </si>
  <si>
    <t>2011.06.26</t>
  </si>
  <si>
    <t>26-Jun-2008</t>
  </si>
  <si>
    <r>
      <t>North Topsail Beach,</t>
    </r>
    <r>
      <rPr>
        <b/>
        <sz val="8"/>
        <color indexed="18"/>
        <rFont val="Arial"/>
        <family val="2"/>
      </rPr>
      <t xml:space="preserve"> </t>
    </r>
    <r>
      <rPr>
        <sz val="8"/>
        <color indexed="18"/>
        <rFont val="Arial"/>
        <family val="2"/>
      </rPr>
      <t>Onslow County</t>
    </r>
  </si>
  <si>
    <t>Playing in the surf</t>
  </si>
  <si>
    <t xml:space="preserve">Cassidy Cartwright </t>
  </si>
  <si>
    <t>Ankle bitten</t>
  </si>
  <si>
    <t>Bull shark, 6'</t>
  </si>
  <si>
    <t>C. Creswell &amp; G. Hubbell</t>
  </si>
  <si>
    <t>2010.08.07.b</t>
  </si>
  <si>
    <t>07-Aug-2010</t>
  </si>
  <si>
    <t>2010</t>
  </si>
  <si>
    <t>Figure Eight Island, Wilmington, New Hanover County</t>
  </si>
  <si>
    <t>Josh Clement</t>
  </si>
  <si>
    <t>25</t>
  </si>
  <si>
    <t>2010.07.17.b</t>
  </si>
  <si>
    <t>17-Jul-2010</t>
  </si>
  <si>
    <t>Kendall Parker</t>
  </si>
  <si>
    <t>Lacerations to right forearm</t>
  </si>
  <si>
    <t>Sandtiger shark, 4' to 5'</t>
  </si>
  <si>
    <t>2010.06.25.a</t>
  </si>
  <si>
    <t>25-Jun-2010</t>
  </si>
  <si>
    <t>Topsail Island, Pender County</t>
  </si>
  <si>
    <t>Carley Schlentz</t>
  </si>
  <si>
    <t>13h00</t>
  </si>
  <si>
    <t>2009.09.12</t>
  </si>
  <si>
    <t>12-Sep-2009</t>
  </si>
  <si>
    <t>2009</t>
  </si>
  <si>
    <t>Corolla, Currituck County</t>
  </si>
  <si>
    <t>Richard A Snead</t>
  </si>
  <si>
    <t>60</t>
  </si>
  <si>
    <t>FATAL</t>
  </si>
  <si>
    <t>Y</t>
  </si>
  <si>
    <t>21h00</t>
  </si>
  <si>
    <t>Shark involvement prior to death not confirmed</t>
  </si>
  <si>
    <t xml:space="preserve">C. Creswell, GSAF  </t>
  </si>
  <si>
    <t>2009.07.22.b</t>
  </si>
  <si>
    <t>22-Jul-2009</t>
  </si>
  <si>
    <t>Julia Anne Mittleberg</t>
  </si>
  <si>
    <t>26</t>
  </si>
  <si>
    <t>2008.08.22</t>
  </si>
  <si>
    <t>24-Aug-2008</t>
  </si>
  <si>
    <t>2008</t>
  </si>
  <si>
    <t>Surf City, Topsail Island, Pender County</t>
  </si>
  <si>
    <t>Jessica Brothers</t>
  </si>
  <si>
    <t>20</t>
  </si>
  <si>
    <t>Calf bitten</t>
  </si>
  <si>
    <t>18h00</t>
  </si>
  <si>
    <t>2008.07.24.b</t>
  </si>
  <si>
    <t>24-Jul-2008</t>
  </si>
  <si>
    <t>Jake Martin</t>
  </si>
  <si>
    <t>9</t>
  </si>
  <si>
    <t>Minor lacerations to  toe</t>
  </si>
  <si>
    <t>2008.07.24.a</t>
  </si>
  <si>
    <t xml:space="preserve">Madeline Sinsley </t>
  </si>
  <si>
    <t>8</t>
  </si>
  <si>
    <t xml:space="preserve">Lacerations to dorsum of right foot </t>
  </si>
  <si>
    <t>3' to 4' shark</t>
  </si>
  <si>
    <t>2008.07.13</t>
  </si>
  <si>
    <t>13-Jul-2008</t>
  </si>
  <si>
    <t>Carolina Beach, New Hanover County</t>
  </si>
  <si>
    <t>Donald Griffin</t>
  </si>
  <si>
    <t>52</t>
  </si>
  <si>
    <t>Bruises, abrasions and some spinal and nerve damage when collided with marine animal, possibly a shark or dolphin.</t>
  </si>
  <si>
    <t>2008.07.09</t>
  </si>
  <si>
    <t>09-Jul-2008</t>
  </si>
  <si>
    <t>Emerald Isle, Carteret County</t>
  </si>
  <si>
    <t>Bailleigh Foster</t>
  </si>
  <si>
    <t>14</t>
  </si>
  <si>
    <t>Lacerations to  right foot</t>
  </si>
  <si>
    <t>19h30</t>
  </si>
  <si>
    <t>2008.05.26</t>
  </si>
  <si>
    <t>26-May-2008</t>
  </si>
  <si>
    <t>Hammocks Beach State Park, Bear Island, Onslow County</t>
  </si>
  <si>
    <t>William Early</t>
  </si>
  <si>
    <t>Biceps &amp; lower arm bitten</t>
  </si>
  <si>
    <t>15h50</t>
  </si>
  <si>
    <t>2007.08.22</t>
  </si>
  <si>
    <t>22-Aug-2007</t>
  </si>
  <si>
    <t>2007</t>
  </si>
  <si>
    <t>Provoked</t>
  </si>
  <si>
    <t>North Carolina Aquarium at Fort Fisher</t>
  </si>
  <si>
    <t>Diving</t>
  </si>
  <si>
    <t>Bruce Pennington</t>
  </si>
  <si>
    <t>Minor injury from captive shark PROVOKED INCIDENT</t>
  </si>
  <si>
    <t>Sand shark</t>
  </si>
  <si>
    <t>Clay Creswell, GSAF; WECT TV6</t>
  </si>
  <si>
    <t>2007.07.18.b</t>
  </si>
  <si>
    <t>18-Jul-2007</t>
  </si>
  <si>
    <t>North Topsail Beach, Onslow  County</t>
  </si>
  <si>
    <t>Matt Baker</t>
  </si>
  <si>
    <t>Right calf bitten</t>
  </si>
  <si>
    <t>12h30</t>
  </si>
  <si>
    <t>2' to 3' shark</t>
  </si>
  <si>
    <t>2007.07.17.a</t>
  </si>
  <si>
    <t>17-Jul-2007</t>
  </si>
  <si>
    <t>female</t>
  </si>
  <si>
    <t>30</t>
  </si>
  <si>
    <t>Lacerations to right thigh &amp; left foot</t>
  </si>
  <si>
    <t>5' shark</t>
  </si>
  <si>
    <t>2006.09.16</t>
  </si>
  <si>
    <t>16-Sep-2006</t>
  </si>
  <si>
    <t>2006</t>
  </si>
  <si>
    <t>Onslow Beach</t>
  </si>
  <si>
    <t>Jake Poland</t>
  </si>
  <si>
    <t>Laceration to left thigh</t>
  </si>
  <si>
    <t>2006.08.00.b</t>
  </si>
  <si>
    <t>Aug-2006</t>
  </si>
  <si>
    <t>Miriam Picklesimer</t>
  </si>
  <si>
    <t>59</t>
  </si>
  <si>
    <t>Lacerations &amp; punctures to left foot</t>
  </si>
  <si>
    <t>12h00</t>
  </si>
  <si>
    <t>2005.09.05</t>
  </si>
  <si>
    <t>05-Sep-2005</t>
  </si>
  <si>
    <t>2005</t>
  </si>
  <si>
    <t>Elizabeth Gardner</t>
  </si>
  <si>
    <t>Calf severely lacerated</t>
  </si>
  <si>
    <t>Clay Creswell, GSAF</t>
  </si>
  <si>
    <t>2005.08.12</t>
  </si>
  <si>
    <t>12-Aug-2005</t>
  </si>
  <si>
    <t>Carolina Beach off Texas Avenue, New Hanover County</t>
  </si>
  <si>
    <t>Chris O'Connor</t>
  </si>
  <si>
    <t xml:space="preserve">Laceration on right wrist &amp; crescent of puncture wounds on  forearm </t>
  </si>
  <si>
    <t>11h30</t>
  </si>
  <si>
    <t>1.8 m [6'] shark</t>
  </si>
  <si>
    <t>2005.07.15</t>
  </si>
  <si>
    <t>15-Jul-2005</t>
  </si>
  <si>
    <t>Holden Beach, Brunswick County</t>
  </si>
  <si>
    <t>Chris Humphrey</t>
  </si>
  <si>
    <t>22</t>
  </si>
  <si>
    <t>Lacerations of left forearm</t>
  </si>
  <si>
    <t>16h40</t>
  </si>
  <si>
    <t>[4.5' to 5'] shark</t>
  </si>
  <si>
    <t>2004.07.28</t>
  </si>
  <si>
    <t>28-Jul-2004</t>
  </si>
  <si>
    <t>2004</t>
  </si>
  <si>
    <t>Catherine Delneo</t>
  </si>
  <si>
    <t>28</t>
  </si>
  <si>
    <t>C.Delneo, C. Creswell, M. Levine, R. Collier, GSAF</t>
  </si>
  <si>
    <t>2004.07.27.b</t>
  </si>
  <si>
    <t>27-Jul-2004</t>
  </si>
  <si>
    <t>Alexis Huesgen</t>
  </si>
  <si>
    <t>Right forearm &amp; wrist lacerated</t>
  </si>
  <si>
    <t>2003.06.19</t>
  </si>
  <si>
    <t>19-Jun-2003</t>
  </si>
  <si>
    <t>2003</t>
  </si>
  <si>
    <t xml:space="preserve">Surfing </t>
  </si>
  <si>
    <t>Chris White</t>
  </si>
  <si>
    <t xml:space="preserve">Hand bitten </t>
  </si>
  <si>
    <t>"sand shark"</t>
  </si>
  <si>
    <t>2002.08.05</t>
  </si>
  <si>
    <t>05-Aug-2002</t>
  </si>
  <si>
    <t>2002</t>
  </si>
  <si>
    <t>Topsail Beach, Pender County</t>
  </si>
  <si>
    <t>Robert Pollan</t>
  </si>
  <si>
    <t>Leg lacerated</t>
  </si>
  <si>
    <t>1.2 m to 1.5 m [4' to 5'] shark</t>
  </si>
  <si>
    <t>Wisconsin State Journal; C. Creswell, GSAF</t>
  </si>
  <si>
    <t>2002.07.20</t>
  </si>
  <si>
    <t>20-Jul-2002</t>
  </si>
  <si>
    <t>Mary Katherine Strong</t>
  </si>
  <si>
    <t xml:space="preserve">Bull shark, 1.8 m to 2.1 m [6' to 7'] </t>
  </si>
  <si>
    <t>2002.07.04</t>
  </si>
  <si>
    <t>04-Jul-2002</t>
  </si>
  <si>
    <t>Avery Olearczyk</t>
  </si>
  <si>
    <t>Calf, foot &amp; hand bitten</t>
  </si>
  <si>
    <t>17h15</t>
  </si>
  <si>
    <t>1.2 m to 1.5 m [4' to 5'] shark, possibly a bull shark</t>
  </si>
  <si>
    <t xml:space="preserve">Miami Herald, 7/7/2002 </t>
  </si>
  <si>
    <t>2001.09.15.a</t>
  </si>
  <si>
    <t>15-Sep-2001</t>
  </si>
  <si>
    <t>2001</t>
  </si>
  <si>
    <t>Dale Fulcher, Jr.</t>
  </si>
  <si>
    <t>13h45</t>
  </si>
  <si>
    <t>Clay Creswell, GSAF; Topsail Voice, 9/19/2001</t>
  </si>
  <si>
    <t>2001.09.03.b</t>
  </si>
  <si>
    <t>03-Sep-2001</t>
  </si>
  <si>
    <t xml:space="preserve">Swimming </t>
  </si>
  <si>
    <t>Sergi Zaloukaev</t>
  </si>
  <si>
    <t>A large white shark was filmed by divers on a local wreck 2 days prior to the incident.</t>
  </si>
  <si>
    <t xml:space="preserve">M. Levine, GSAF            </t>
  </si>
  <si>
    <t>2001.09.03.a</t>
  </si>
  <si>
    <t>Natalia (Natasha) Slobonskaya</t>
  </si>
  <si>
    <t>23</t>
  </si>
  <si>
    <t>Left buttock &amp; foot  severed</t>
  </si>
  <si>
    <t>2000.10.02</t>
  </si>
  <si>
    <t>02-Oct-2000</t>
  </si>
  <si>
    <t>2000</t>
  </si>
  <si>
    <t>Mark Taylor</t>
  </si>
  <si>
    <t>24</t>
  </si>
  <si>
    <t>Upper left arm lacerated</t>
  </si>
  <si>
    <t>16h30</t>
  </si>
  <si>
    <t>The State (Columbia), 10/6/2000, p.A6</t>
  </si>
  <si>
    <t>2000.08.21</t>
  </si>
  <si>
    <t>21-Aug-2000</t>
  </si>
  <si>
    <t>Bouges Bank, Emerald Isle, Carteret County</t>
  </si>
  <si>
    <t xml:space="preserve">Swimming out to porpoises </t>
  </si>
  <si>
    <t>Severe gash to left hand above wrist, almost severing hand</t>
  </si>
  <si>
    <t>C. Creswell, GSAF; Wilmington Morning Star; Charlotte Observer, 8/23/2000, p.2B</t>
  </si>
  <si>
    <t>2000.08.11</t>
  </si>
  <si>
    <t>11-Aug-2000</t>
  </si>
  <si>
    <t>Daniel Macatee</t>
  </si>
  <si>
    <t>Non-fatal</t>
  </si>
  <si>
    <t>Possibly same incident as 2000.08.21</t>
  </si>
  <si>
    <t>Shark involvement  not confirmed</t>
  </si>
  <si>
    <t xml:space="preserve"> F. Schwartz</t>
  </si>
  <si>
    <t>2000.07.17</t>
  </si>
  <si>
    <t>17-Jul-2000</t>
  </si>
  <si>
    <t>Oceanic Pier, Wrightsville Beach, New Hanover County</t>
  </si>
  <si>
    <t>Patrick G. Bruff</t>
  </si>
  <si>
    <t>Foot lacerated</t>
  </si>
  <si>
    <t>C. Creswell, GSAF; Charlotte Observer, 7/20/2000, p.1A &amp; 8/23/2000, p.2B; F. Schwartz, p.23</t>
  </si>
  <si>
    <t>2000.07.16.b</t>
  </si>
  <si>
    <t>16-Jul-2000</t>
  </si>
  <si>
    <t>Tim Poynter</t>
  </si>
  <si>
    <t>Minor lacerations on foot</t>
  </si>
  <si>
    <t>1.8 m [6'] grey-colored shark</t>
  </si>
  <si>
    <t>C. Creswell, GSAF; Charlotte Observer, 7/20/2000, p.1A</t>
  </si>
  <si>
    <t>2000.07.06</t>
  </si>
  <si>
    <t>06-Jul-2000</t>
  </si>
  <si>
    <t>Pine Island, Corolla, Currituck County</t>
  </si>
  <si>
    <t>Playing</t>
  </si>
  <si>
    <t>Ashley Walker</t>
  </si>
  <si>
    <t>Calf lacerated</t>
  </si>
  <si>
    <t>Tiger shark, 0.9 m to 1.5 m [3' to 5'] ?</t>
  </si>
  <si>
    <t>Charlotte Observer, 7/20/2000, p.1A</t>
  </si>
  <si>
    <t>Yes</t>
  </si>
  <si>
    <t>Attack</t>
  </si>
  <si>
    <t>Hours</t>
  </si>
  <si>
    <t xml:space="preserve">time of attack </t>
  </si>
  <si>
    <t>Day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</si>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</sst>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u/>
      <sz val="8"/>
      <color indexed="18"/>
      <name val="Arial"/>
      <family val="2"/>
    </font>
    <font>
      <b/>
      <sz val="8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9" fontId="3" fillId="2" borderId="1" xfId="1" applyFont="1" applyFill="1" applyBorder="1" applyAlignment="1">
      <alignment horizontal="center" wrapText="1"/>
    </xf>
    <xf numFmtId="0" fontId="5" fillId="0" borderId="1" xfId="2" applyFont="1" applyFill="1" applyBorder="1" applyAlignment="1" applyProtection="1">
      <alignment horizontal="center" wrapText="1"/>
    </xf>
    <xf numFmtId="49" fontId="6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 wrapText="1"/>
    </xf>
    <xf numFmtId="2" fontId="6" fillId="3" borderId="1" xfId="0" applyNumberFormat="1" applyFont="1" applyFill="1" applyBorder="1" applyAlignment="1">
      <alignment horizontal="center" wrapText="1"/>
    </xf>
    <xf numFmtId="9" fontId="6" fillId="3" borderId="1" xfId="1" applyFont="1" applyFill="1" applyBorder="1" applyAlignment="1">
      <alignment horizontal="center" wrapText="1"/>
    </xf>
    <xf numFmtId="0" fontId="7" fillId="0" borderId="1" xfId="2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4" fontId="6" fillId="3" borderId="1" xfId="0" applyNumberFormat="1" applyFont="1" applyFill="1" applyBorder="1" applyAlignment="1">
      <alignment horizontal="center" wrapText="1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9" fontId="6" fillId="4" borderId="1" xfId="1" applyFont="1" applyFill="1" applyBorder="1" applyAlignment="1">
      <alignment horizontal="center" wrapText="1"/>
    </xf>
    <xf numFmtId="9" fontId="3" fillId="2" borderId="0" xfId="1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view="pageBreakPreview" zoomScaleNormal="100" zoomScaleSheetLayoutView="100" workbookViewId="0">
      <selection activeCell="Q74" sqref="Q74"/>
    </sheetView>
  </sheetViews>
  <sheetFormatPr defaultRowHeight="15" x14ac:dyDescent="0.25"/>
  <cols>
    <col min="1" max="1" width="13.140625" customWidth="1"/>
    <col min="2" max="2" width="11.5703125" customWidth="1"/>
    <col min="18" max="19" width="0" hidden="1" customWidth="1"/>
  </cols>
  <sheetData>
    <row r="1" spans="1:20" ht="34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430</v>
      </c>
      <c r="R1" s="17" t="s">
        <v>431</v>
      </c>
      <c r="S1" s="17"/>
      <c r="T1" s="17" t="s">
        <v>432</v>
      </c>
    </row>
    <row r="2" spans="1:20" ht="45.75" x14ac:dyDescent="0.25">
      <c r="A2" s="4" t="s">
        <v>16</v>
      </c>
      <c r="B2" s="5" t="s">
        <v>17</v>
      </c>
      <c r="C2" s="6">
        <v>2016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>
        <v>11</v>
      </c>
      <c r="L2" s="6" t="s">
        <v>25</v>
      </c>
      <c r="M2" s="6" t="s">
        <v>26</v>
      </c>
      <c r="N2" s="6" t="s">
        <v>27</v>
      </c>
      <c r="O2" s="6"/>
      <c r="P2" s="6" t="s">
        <v>28</v>
      </c>
      <c r="Q2" s="6" t="s">
        <v>429</v>
      </c>
      <c r="R2" s="18">
        <f>_xlfn.NUMBERVALUE(LEFT(N2,2))</f>
        <v>14</v>
      </c>
      <c r="S2" s="18" t="b">
        <f>COUNT(FIND({0,1,2,3,4,5,6,7,8,9},R2))&gt;0</f>
        <v>1</v>
      </c>
      <c r="T2" s="6" t="str">
        <f>IF(S2,IF(_xlfn.NUMBERVALUE(R2)&lt;7,"Dawn",IF((AND(_xlfn.NUMBERVALUE(R2)&gt;6,_xlfn.NUMBERVALUE(R2)&lt;16)),"Day",IF(AND(_xlfn.NUMBERVALUE(R2)&gt;15,_xlfn.NUMBERVALUE(R2)&lt;21),"Evening","Dusk")
)),N2)</f>
        <v>Day</v>
      </c>
    </row>
    <row r="3" spans="1:20" ht="45.75" x14ac:dyDescent="0.25">
      <c r="A3" s="4" t="s">
        <v>29</v>
      </c>
      <c r="B3" s="5" t="s">
        <v>30</v>
      </c>
      <c r="C3" s="6">
        <v>2016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31</v>
      </c>
      <c r="I3" s="6" t="s">
        <v>32</v>
      </c>
      <c r="J3" s="6" t="s">
        <v>24</v>
      </c>
      <c r="K3" s="6">
        <v>19</v>
      </c>
      <c r="L3" s="6" t="s">
        <v>33</v>
      </c>
      <c r="M3" s="6" t="s">
        <v>26</v>
      </c>
      <c r="N3" s="6" t="s">
        <v>34</v>
      </c>
      <c r="O3" s="6" t="s">
        <v>35</v>
      </c>
      <c r="P3" s="6" t="s">
        <v>28</v>
      </c>
      <c r="Q3" s="6" t="s">
        <v>429</v>
      </c>
      <c r="R3" s="18" t="str">
        <f t="shared" ref="R3:R61" si="0">LEFT(N3,2)</f>
        <v>15</v>
      </c>
      <c r="S3" s="18" t="b">
        <f>COUNT(FIND({0,1,2,3,4,5,6,7,8,9},R3))&gt;0</f>
        <v>1</v>
      </c>
      <c r="T3" s="6" t="str">
        <f t="shared" ref="T3:T61" si="1">IF(S3,IF(_xlfn.NUMBERVALUE(R3)&lt;7,"Dawn",IF((AND(_xlfn.NUMBERVALUE(R3)&gt;6,_xlfn.NUMBERVALUE(R3)&lt;16)),"Day",IF(AND(_xlfn.NUMBERVALUE(R3)&gt;15,_xlfn.NUMBERVALUE(R3)&lt;21),"Evening","Dusk")
)),N3)</f>
        <v>Day</v>
      </c>
    </row>
    <row r="4" spans="1:20" ht="45.75" x14ac:dyDescent="0.25">
      <c r="A4" s="7" t="s">
        <v>36</v>
      </c>
      <c r="B4" s="5" t="s">
        <v>37</v>
      </c>
      <c r="C4" s="8" t="s">
        <v>38</v>
      </c>
      <c r="D4" s="5" t="s">
        <v>18</v>
      </c>
      <c r="E4" s="5" t="s">
        <v>19</v>
      </c>
      <c r="F4" s="5" t="s">
        <v>20</v>
      </c>
      <c r="G4" s="5" t="s">
        <v>39</v>
      </c>
      <c r="H4" s="5"/>
      <c r="I4" s="5" t="s">
        <v>40</v>
      </c>
      <c r="J4" s="5" t="s">
        <v>24</v>
      </c>
      <c r="K4" s="5" t="s">
        <v>41</v>
      </c>
      <c r="L4" s="5" t="s">
        <v>42</v>
      </c>
      <c r="M4" s="5" t="s">
        <v>26</v>
      </c>
      <c r="N4" s="5" t="s">
        <v>43</v>
      </c>
      <c r="O4" s="5"/>
      <c r="P4" s="9" t="s">
        <v>28</v>
      </c>
      <c r="Q4" s="9" t="s">
        <v>429</v>
      </c>
      <c r="R4" s="18" t="str">
        <f t="shared" si="0"/>
        <v>Ev</v>
      </c>
      <c r="S4" s="18" t="b">
        <f>COUNT(FIND({0,1,2,3,4,5,6,7,8,9},R4))&gt;0</f>
        <v>0</v>
      </c>
      <c r="T4" s="6" t="str">
        <f t="shared" si="1"/>
        <v>Evening</v>
      </c>
    </row>
    <row r="5" spans="1:20" ht="90.75" x14ac:dyDescent="0.25">
      <c r="A5" s="7" t="s">
        <v>44</v>
      </c>
      <c r="B5" s="5" t="s">
        <v>45</v>
      </c>
      <c r="C5" s="5" t="s">
        <v>38</v>
      </c>
      <c r="D5" s="5" t="s">
        <v>18</v>
      </c>
      <c r="E5" s="5" t="s">
        <v>19</v>
      </c>
      <c r="F5" s="5" t="s">
        <v>20</v>
      </c>
      <c r="G5" s="5" t="s">
        <v>46</v>
      </c>
      <c r="H5" s="5" t="s">
        <v>47</v>
      </c>
      <c r="I5" s="5" t="s">
        <v>48</v>
      </c>
      <c r="J5" s="5" t="s">
        <v>24</v>
      </c>
      <c r="K5" s="5" t="s">
        <v>49</v>
      </c>
      <c r="L5" s="5" t="s">
        <v>50</v>
      </c>
      <c r="M5" s="5" t="s">
        <v>26</v>
      </c>
      <c r="N5" s="5" t="s">
        <v>51</v>
      </c>
      <c r="O5" s="5" t="s">
        <v>52</v>
      </c>
      <c r="P5" s="9" t="s">
        <v>28</v>
      </c>
      <c r="Q5" s="9" t="s">
        <v>429</v>
      </c>
      <c r="R5" s="18" t="str">
        <f t="shared" si="0"/>
        <v>12</v>
      </c>
      <c r="S5" s="18" t="b">
        <f>COUNT(FIND({0,1,2,3,4,5,6,7,8,9},R5))&gt;0</f>
        <v>1</v>
      </c>
      <c r="T5" s="6" t="str">
        <f t="shared" si="1"/>
        <v>Day</v>
      </c>
    </row>
    <row r="6" spans="1:20" ht="45.75" x14ac:dyDescent="0.25">
      <c r="A6" s="10" t="s">
        <v>53</v>
      </c>
      <c r="B6" s="5" t="s">
        <v>54</v>
      </c>
      <c r="C6" s="5" t="s">
        <v>38</v>
      </c>
      <c r="D6" s="5" t="s">
        <v>18</v>
      </c>
      <c r="E6" s="5" t="s">
        <v>19</v>
      </c>
      <c r="F6" s="5" t="s">
        <v>20</v>
      </c>
      <c r="G6" s="5" t="s">
        <v>55</v>
      </c>
      <c r="H6" s="5" t="s">
        <v>47</v>
      </c>
      <c r="I6" s="5" t="s">
        <v>56</v>
      </c>
      <c r="J6" s="5" t="s">
        <v>24</v>
      </c>
      <c r="K6" s="5" t="s">
        <v>57</v>
      </c>
      <c r="L6" s="5" t="s">
        <v>58</v>
      </c>
      <c r="M6" s="5" t="s">
        <v>26</v>
      </c>
      <c r="N6" s="5" t="s">
        <v>59</v>
      </c>
      <c r="O6" s="5" t="s">
        <v>60</v>
      </c>
      <c r="P6" s="9" t="s">
        <v>61</v>
      </c>
      <c r="Q6" s="9" t="s">
        <v>429</v>
      </c>
      <c r="R6" s="18" t="str">
        <f t="shared" si="0"/>
        <v>16</v>
      </c>
      <c r="S6" s="18" t="b">
        <f>COUNT(FIND({0,1,2,3,4,5,6,7,8,9},R6))&gt;0</f>
        <v>1</v>
      </c>
      <c r="T6" s="6" t="str">
        <f t="shared" si="1"/>
        <v>Evening</v>
      </c>
    </row>
    <row r="7" spans="1:20" ht="79.5" x14ac:dyDescent="0.25">
      <c r="A7" s="10" t="s">
        <v>62</v>
      </c>
      <c r="B7" s="5" t="s">
        <v>63</v>
      </c>
      <c r="C7" s="5" t="s">
        <v>38</v>
      </c>
      <c r="D7" s="5" t="s">
        <v>18</v>
      </c>
      <c r="E7" s="5" t="s">
        <v>19</v>
      </c>
      <c r="F7" s="5" t="s">
        <v>20</v>
      </c>
      <c r="G7" s="5" t="s">
        <v>64</v>
      </c>
      <c r="H7" s="5" t="s">
        <v>65</v>
      </c>
      <c r="I7" s="5" t="s">
        <v>66</v>
      </c>
      <c r="J7" s="5" t="s">
        <v>24</v>
      </c>
      <c r="K7" s="5" t="s">
        <v>67</v>
      </c>
      <c r="L7" s="5" t="s">
        <v>68</v>
      </c>
      <c r="M7" s="5" t="s">
        <v>26</v>
      </c>
      <c r="N7" s="5" t="s">
        <v>69</v>
      </c>
      <c r="O7" s="5"/>
      <c r="P7" s="9" t="s">
        <v>28</v>
      </c>
      <c r="Q7" s="9" t="s">
        <v>429</v>
      </c>
      <c r="R7" s="18" t="str">
        <f t="shared" si="0"/>
        <v>11</v>
      </c>
      <c r="S7" s="18" t="b">
        <f>COUNT(FIND({0,1,2,3,4,5,6,7,8,9},R7))&gt;0</f>
        <v>1</v>
      </c>
      <c r="T7" s="6" t="str">
        <f t="shared" si="1"/>
        <v>Day</v>
      </c>
    </row>
    <row r="8" spans="1:20" ht="34.5" x14ac:dyDescent="0.25">
      <c r="A8" s="10" t="s">
        <v>70</v>
      </c>
      <c r="B8" s="5" t="s">
        <v>71</v>
      </c>
      <c r="C8" s="5" t="s">
        <v>38</v>
      </c>
      <c r="D8" s="5" t="s">
        <v>18</v>
      </c>
      <c r="E8" s="5" t="s">
        <v>19</v>
      </c>
      <c r="F8" s="5" t="s">
        <v>20</v>
      </c>
      <c r="G8" s="5" t="s">
        <v>72</v>
      </c>
      <c r="H8" s="5" t="s">
        <v>47</v>
      </c>
      <c r="I8" s="5" t="s">
        <v>73</v>
      </c>
      <c r="J8" s="5" t="s">
        <v>24</v>
      </c>
      <c r="K8" s="5" t="s">
        <v>74</v>
      </c>
      <c r="L8" s="5" t="s">
        <v>75</v>
      </c>
      <c r="M8" s="5" t="s">
        <v>26</v>
      </c>
      <c r="N8" s="5" t="s">
        <v>76</v>
      </c>
      <c r="O8" s="5" t="s">
        <v>77</v>
      </c>
      <c r="P8" s="9" t="s">
        <v>28</v>
      </c>
      <c r="Q8" s="9" t="s">
        <v>429</v>
      </c>
      <c r="R8" s="18" t="str">
        <f t="shared" si="0"/>
        <v>12</v>
      </c>
      <c r="S8" s="18" t="b">
        <f>COUNT(FIND({0,1,2,3,4,5,6,7,8,9},R8))&gt;0</f>
        <v>1</v>
      </c>
      <c r="T8" s="6" t="str">
        <f t="shared" si="1"/>
        <v>Day</v>
      </c>
    </row>
    <row r="9" spans="1:20" ht="45.75" x14ac:dyDescent="0.25">
      <c r="A9" s="10" t="s">
        <v>78</v>
      </c>
      <c r="B9" s="5" t="s">
        <v>79</v>
      </c>
      <c r="C9" s="5" t="s">
        <v>38</v>
      </c>
      <c r="D9" s="5" t="s">
        <v>18</v>
      </c>
      <c r="E9" s="5" t="s">
        <v>19</v>
      </c>
      <c r="F9" s="5" t="s">
        <v>20</v>
      </c>
      <c r="G9" s="5" t="s">
        <v>80</v>
      </c>
      <c r="H9" s="5" t="s">
        <v>81</v>
      </c>
      <c r="I9" s="5" t="s">
        <v>82</v>
      </c>
      <c r="J9" s="5" t="s">
        <v>24</v>
      </c>
      <c r="K9" s="5" t="s">
        <v>83</v>
      </c>
      <c r="L9" s="5" t="s">
        <v>84</v>
      </c>
      <c r="M9" s="5" t="s">
        <v>26</v>
      </c>
      <c r="N9" s="5" t="s">
        <v>85</v>
      </c>
      <c r="O9" s="5" t="s">
        <v>60</v>
      </c>
      <c r="P9" s="9" t="s">
        <v>28</v>
      </c>
      <c r="Q9" s="9" t="s">
        <v>429</v>
      </c>
      <c r="R9" s="18" t="str">
        <f t="shared" si="0"/>
        <v>17</v>
      </c>
      <c r="S9" s="18" t="b">
        <f>COUNT(FIND({0,1,2,3,4,5,6,7,8,9},R9))&gt;0</f>
        <v>1</v>
      </c>
      <c r="T9" s="6" t="str">
        <f t="shared" si="1"/>
        <v>Evening</v>
      </c>
    </row>
    <row r="10" spans="1:20" ht="57" x14ac:dyDescent="0.25">
      <c r="A10" s="10" t="s">
        <v>86</v>
      </c>
      <c r="B10" s="5" t="s">
        <v>79</v>
      </c>
      <c r="C10" s="5" t="s">
        <v>38</v>
      </c>
      <c r="D10" s="5" t="s">
        <v>18</v>
      </c>
      <c r="E10" s="5" t="s">
        <v>19</v>
      </c>
      <c r="F10" s="5" t="s">
        <v>20</v>
      </c>
      <c r="G10" s="5" t="s">
        <v>80</v>
      </c>
      <c r="H10" s="5" t="s">
        <v>81</v>
      </c>
      <c r="I10" s="5" t="s">
        <v>87</v>
      </c>
      <c r="J10" s="5" t="s">
        <v>88</v>
      </c>
      <c r="K10" s="5" t="s">
        <v>89</v>
      </c>
      <c r="L10" s="5" t="s">
        <v>90</v>
      </c>
      <c r="M10" s="5" t="s">
        <v>26</v>
      </c>
      <c r="N10" s="5" t="s">
        <v>91</v>
      </c>
      <c r="O10" s="5" t="s">
        <v>60</v>
      </c>
      <c r="P10" s="9" t="s">
        <v>28</v>
      </c>
      <c r="Q10" s="9" t="s">
        <v>429</v>
      </c>
      <c r="R10" s="18" t="str">
        <f t="shared" si="0"/>
        <v>16</v>
      </c>
      <c r="S10" s="18" t="b">
        <f>COUNT(FIND({0,1,2,3,4,5,6,7,8,9},R10))&gt;0</f>
        <v>1</v>
      </c>
      <c r="T10" s="6" t="str">
        <f t="shared" si="1"/>
        <v>Evening</v>
      </c>
    </row>
    <row r="11" spans="1:20" ht="34.5" x14ac:dyDescent="0.25">
      <c r="A11" s="10" t="s">
        <v>92</v>
      </c>
      <c r="B11" s="5" t="s">
        <v>93</v>
      </c>
      <c r="C11" s="5" t="s">
        <v>38</v>
      </c>
      <c r="D11" s="5" t="s">
        <v>18</v>
      </c>
      <c r="E11" s="5" t="s">
        <v>19</v>
      </c>
      <c r="F11" s="5" t="s">
        <v>20</v>
      </c>
      <c r="G11" s="5" t="s">
        <v>94</v>
      </c>
      <c r="H11" s="5" t="s">
        <v>95</v>
      </c>
      <c r="I11" s="5" t="s">
        <v>96</v>
      </c>
      <c r="J11" s="5" t="s">
        <v>88</v>
      </c>
      <c r="K11" s="5" t="s">
        <v>97</v>
      </c>
      <c r="L11" s="5" t="s">
        <v>98</v>
      </c>
      <c r="M11" s="5" t="s">
        <v>26</v>
      </c>
      <c r="N11" s="5" t="s">
        <v>99</v>
      </c>
      <c r="O11" s="5" t="s">
        <v>100</v>
      </c>
      <c r="P11" s="9" t="s">
        <v>28</v>
      </c>
      <c r="Q11" s="9" t="s">
        <v>429</v>
      </c>
      <c r="R11" s="18" t="str">
        <f t="shared" si="0"/>
        <v>12</v>
      </c>
      <c r="S11" s="18" t="b">
        <f>COUNT(FIND({0,1,2,3,4,5,6,7,8,9},R11))&gt;0</f>
        <v>1</v>
      </c>
      <c r="T11" s="6" t="str">
        <f t="shared" si="1"/>
        <v>Day</v>
      </c>
    </row>
    <row r="12" spans="1:20" ht="57" x14ac:dyDescent="0.25">
      <c r="A12" s="10" t="s">
        <v>101</v>
      </c>
      <c r="B12" s="5" t="s">
        <v>102</v>
      </c>
      <c r="C12" s="5" t="s">
        <v>103</v>
      </c>
      <c r="D12" s="5" t="s">
        <v>18</v>
      </c>
      <c r="E12" s="5" t="s">
        <v>19</v>
      </c>
      <c r="F12" s="5" t="s">
        <v>20</v>
      </c>
      <c r="G12" s="5" t="s">
        <v>104</v>
      </c>
      <c r="H12" s="5" t="s">
        <v>22</v>
      </c>
      <c r="I12" s="5" t="s">
        <v>105</v>
      </c>
      <c r="J12" s="5" t="s">
        <v>24</v>
      </c>
      <c r="K12" s="5" t="s">
        <v>106</v>
      </c>
      <c r="L12" s="5" t="s">
        <v>107</v>
      </c>
      <c r="M12" s="5" t="s">
        <v>26</v>
      </c>
      <c r="N12" s="5"/>
      <c r="O12" s="5" t="s">
        <v>108</v>
      </c>
      <c r="P12" s="9" t="s">
        <v>28</v>
      </c>
      <c r="Q12" s="9" t="s">
        <v>429</v>
      </c>
      <c r="R12" s="18" t="str">
        <f t="shared" si="0"/>
        <v/>
      </c>
      <c r="S12" s="18" t="b">
        <f>COUNT(FIND({0,1,2,3,4,5,6,7,8,9},R12))&gt;0</f>
        <v>0</v>
      </c>
      <c r="T12" s="6">
        <f t="shared" si="1"/>
        <v>0</v>
      </c>
    </row>
    <row r="13" spans="1:20" ht="57" x14ac:dyDescent="0.25">
      <c r="A13" s="10" t="s">
        <v>109</v>
      </c>
      <c r="B13" s="5" t="s">
        <v>110</v>
      </c>
      <c r="C13" s="5" t="s">
        <v>103</v>
      </c>
      <c r="D13" s="5" t="s">
        <v>18</v>
      </c>
      <c r="E13" s="5" t="s">
        <v>19</v>
      </c>
      <c r="F13" s="5" t="s">
        <v>20</v>
      </c>
      <c r="G13" s="5" t="s">
        <v>111</v>
      </c>
      <c r="H13" s="5" t="s">
        <v>112</v>
      </c>
      <c r="I13" s="5" t="s">
        <v>113</v>
      </c>
      <c r="J13" s="5"/>
      <c r="K13" s="5"/>
      <c r="L13" s="5" t="s">
        <v>114</v>
      </c>
      <c r="M13" s="5" t="s">
        <v>26</v>
      </c>
      <c r="N13" s="5"/>
      <c r="O13" s="5" t="s">
        <v>100</v>
      </c>
      <c r="P13" s="9" t="s">
        <v>115</v>
      </c>
      <c r="Q13" s="9" t="s">
        <v>429</v>
      </c>
      <c r="R13" s="18" t="str">
        <f t="shared" si="0"/>
        <v/>
      </c>
      <c r="S13" s="18" t="b">
        <f>COUNT(FIND({0,1,2,3,4,5,6,7,8,9},R13))&gt;0</f>
        <v>0</v>
      </c>
      <c r="T13" s="6">
        <f t="shared" si="1"/>
        <v>0</v>
      </c>
    </row>
    <row r="14" spans="1:20" ht="45.75" x14ac:dyDescent="0.25">
      <c r="A14" s="10" t="s">
        <v>116</v>
      </c>
      <c r="B14" s="5" t="s">
        <v>117</v>
      </c>
      <c r="C14" s="5" t="s">
        <v>103</v>
      </c>
      <c r="D14" s="5" t="s">
        <v>18</v>
      </c>
      <c r="E14" s="5" t="s">
        <v>19</v>
      </c>
      <c r="F14" s="5" t="s">
        <v>20</v>
      </c>
      <c r="G14" s="5" t="s">
        <v>118</v>
      </c>
      <c r="H14" s="5" t="s">
        <v>47</v>
      </c>
      <c r="I14" s="5" t="s">
        <v>23</v>
      </c>
      <c r="J14" s="5" t="s">
        <v>24</v>
      </c>
      <c r="K14" s="5" t="s">
        <v>119</v>
      </c>
      <c r="L14" s="5" t="s">
        <v>120</v>
      </c>
      <c r="M14" s="5" t="s">
        <v>26</v>
      </c>
      <c r="N14" s="5"/>
      <c r="O14" s="5" t="s">
        <v>121</v>
      </c>
      <c r="P14" s="9" t="s">
        <v>28</v>
      </c>
      <c r="Q14" s="9" t="s">
        <v>429</v>
      </c>
      <c r="R14" s="18" t="str">
        <f t="shared" si="0"/>
        <v/>
      </c>
      <c r="S14" s="18" t="b">
        <f>COUNT(FIND({0,1,2,3,4,5,6,7,8,9},R14))&gt;0</f>
        <v>0</v>
      </c>
      <c r="T14" s="6">
        <f t="shared" si="1"/>
        <v>0</v>
      </c>
    </row>
    <row r="15" spans="1:20" ht="45.75" x14ac:dyDescent="0.25">
      <c r="A15" s="10" t="s">
        <v>122</v>
      </c>
      <c r="B15" s="5" t="s">
        <v>123</v>
      </c>
      <c r="C15" s="5" t="s">
        <v>103</v>
      </c>
      <c r="D15" s="5" t="s">
        <v>18</v>
      </c>
      <c r="E15" s="5" t="s">
        <v>19</v>
      </c>
      <c r="F15" s="5" t="s">
        <v>20</v>
      </c>
      <c r="G15" s="5" t="s">
        <v>124</v>
      </c>
      <c r="H15" s="5" t="s">
        <v>125</v>
      </c>
      <c r="I15" s="5" t="s">
        <v>126</v>
      </c>
      <c r="J15" s="5" t="s">
        <v>24</v>
      </c>
      <c r="K15" s="5"/>
      <c r="L15" s="5" t="s">
        <v>127</v>
      </c>
      <c r="M15" s="5" t="s">
        <v>26</v>
      </c>
      <c r="N15" s="5"/>
      <c r="O15" s="5"/>
      <c r="P15" s="9" t="s">
        <v>28</v>
      </c>
      <c r="Q15" s="9" t="s">
        <v>429</v>
      </c>
      <c r="R15" s="18" t="str">
        <f t="shared" si="0"/>
        <v/>
      </c>
      <c r="S15" s="18" t="b">
        <f>COUNT(FIND({0,1,2,3,4,5,6,7,8,9},R15))&gt;0</f>
        <v>0</v>
      </c>
      <c r="T15" s="6">
        <f t="shared" si="1"/>
        <v>0</v>
      </c>
    </row>
    <row r="16" spans="1:20" ht="57" x14ac:dyDescent="0.25">
      <c r="A16" s="10" t="s">
        <v>128</v>
      </c>
      <c r="B16" s="5" t="s">
        <v>129</v>
      </c>
      <c r="C16" s="5" t="s">
        <v>130</v>
      </c>
      <c r="D16" s="5" t="s">
        <v>18</v>
      </c>
      <c r="E16" s="5" t="s">
        <v>19</v>
      </c>
      <c r="F16" s="6" t="s">
        <v>20</v>
      </c>
      <c r="G16" s="5" t="s">
        <v>131</v>
      </c>
      <c r="H16" s="6" t="s">
        <v>81</v>
      </c>
      <c r="I16" s="6" t="s">
        <v>132</v>
      </c>
      <c r="J16" s="5" t="s">
        <v>88</v>
      </c>
      <c r="K16" s="5" t="s">
        <v>133</v>
      </c>
      <c r="L16" s="6" t="s">
        <v>134</v>
      </c>
      <c r="M16" s="5" t="s">
        <v>26</v>
      </c>
      <c r="N16" s="5" t="s">
        <v>135</v>
      </c>
      <c r="O16" s="6"/>
      <c r="P16" s="6" t="s">
        <v>136</v>
      </c>
      <c r="Q16" s="6" t="s">
        <v>429</v>
      </c>
      <c r="R16" s="18" t="str">
        <f t="shared" si="0"/>
        <v>15</v>
      </c>
      <c r="S16" s="18" t="b">
        <f>COUNT(FIND({0,1,2,3,4,5,6,7,8,9},R16))&gt;0</f>
        <v>1</v>
      </c>
      <c r="T16" s="6" t="str">
        <f t="shared" si="1"/>
        <v>Day</v>
      </c>
    </row>
    <row r="17" spans="1:20" ht="45.75" x14ac:dyDescent="0.25">
      <c r="A17" s="10" t="s">
        <v>137</v>
      </c>
      <c r="B17" s="11" t="s">
        <v>138</v>
      </c>
      <c r="C17" s="11" t="s">
        <v>139</v>
      </c>
      <c r="D17" s="11" t="s">
        <v>140</v>
      </c>
      <c r="E17" s="11" t="s">
        <v>19</v>
      </c>
      <c r="F17" s="12" t="s">
        <v>20</v>
      </c>
      <c r="G17" s="12" t="s">
        <v>94</v>
      </c>
      <c r="H17" s="12"/>
      <c r="I17" s="12" t="s">
        <v>23</v>
      </c>
      <c r="J17" s="11" t="s">
        <v>24</v>
      </c>
      <c r="K17" s="11" t="s">
        <v>89</v>
      </c>
      <c r="L17" s="12" t="s">
        <v>141</v>
      </c>
      <c r="M17" s="12" t="s">
        <v>26</v>
      </c>
      <c r="N17" s="11" t="s">
        <v>142</v>
      </c>
      <c r="O17" s="11" t="s">
        <v>143</v>
      </c>
      <c r="P17" s="12" t="s">
        <v>28</v>
      </c>
      <c r="Q17" s="12" t="s">
        <v>429</v>
      </c>
      <c r="R17" s="18" t="str">
        <f t="shared" si="0"/>
        <v>11</v>
      </c>
      <c r="S17" s="18" t="b">
        <f>COUNT(FIND({0,1,2,3,4,5,6,7,8,9},R17))&gt;0</f>
        <v>1</v>
      </c>
      <c r="T17" s="6" t="str">
        <f t="shared" si="1"/>
        <v>Day</v>
      </c>
    </row>
    <row r="18" spans="1:20" ht="68.25" x14ac:dyDescent="0.25">
      <c r="A18" s="10" t="s">
        <v>144</v>
      </c>
      <c r="B18" s="5" t="s">
        <v>145</v>
      </c>
      <c r="C18" s="5" t="s">
        <v>139</v>
      </c>
      <c r="D18" s="5" t="s">
        <v>18</v>
      </c>
      <c r="E18" s="5" t="s">
        <v>19</v>
      </c>
      <c r="F18" s="6" t="s">
        <v>20</v>
      </c>
      <c r="G18" s="6" t="s">
        <v>146</v>
      </c>
      <c r="H18" s="6" t="s">
        <v>47</v>
      </c>
      <c r="I18" s="6" t="s">
        <v>147</v>
      </c>
      <c r="J18" s="5" t="s">
        <v>88</v>
      </c>
      <c r="K18" s="5" t="s">
        <v>148</v>
      </c>
      <c r="L18" s="6" t="s">
        <v>149</v>
      </c>
      <c r="M18" s="6" t="s">
        <v>26</v>
      </c>
      <c r="N18" s="5" t="s">
        <v>150</v>
      </c>
      <c r="O18" s="5"/>
      <c r="P18" s="6" t="s">
        <v>151</v>
      </c>
      <c r="Q18" s="6" t="s">
        <v>429</v>
      </c>
      <c r="R18" s="18" t="str">
        <f t="shared" si="0"/>
        <v>17</v>
      </c>
      <c r="S18" s="18" t="b">
        <f>COUNT(FIND({0,1,2,3,4,5,6,7,8,9},R18))&gt;0</f>
        <v>1</v>
      </c>
      <c r="T18" s="6" t="str">
        <f t="shared" si="1"/>
        <v>Evening</v>
      </c>
    </row>
    <row r="19" spans="1:20" ht="45.75" x14ac:dyDescent="0.25">
      <c r="A19" s="10" t="s">
        <v>152</v>
      </c>
      <c r="B19" s="5" t="s">
        <v>153</v>
      </c>
      <c r="C19" s="5" t="s">
        <v>139</v>
      </c>
      <c r="D19" s="5" t="s">
        <v>18</v>
      </c>
      <c r="E19" s="5" t="s">
        <v>19</v>
      </c>
      <c r="F19" s="6" t="s">
        <v>20</v>
      </c>
      <c r="G19" s="6" t="s">
        <v>94</v>
      </c>
      <c r="H19" s="6" t="s">
        <v>81</v>
      </c>
      <c r="I19" s="6" t="s">
        <v>154</v>
      </c>
      <c r="J19" s="5" t="s">
        <v>88</v>
      </c>
      <c r="K19" s="5" t="s">
        <v>74</v>
      </c>
      <c r="L19" s="6" t="s">
        <v>155</v>
      </c>
      <c r="M19" s="6" t="s">
        <v>26</v>
      </c>
      <c r="N19" s="5" t="s">
        <v>156</v>
      </c>
      <c r="O19" s="5"/>
      <c r="P19" s="6" t="s">
        <v>157</v>
      </c>
      <c r="Q19" s="6" t="s">
        <v>429</v>
      </c>
      <c r="R19" s="18" t="str">
        <f t="shared" si="0"/>
        <v>11</v>
      </c>
      <c r="S19" s="18" t="b">
        <f>COUNT(FIND({0,1,2,3,4,5,6,7,8,9},R19))&gt;0</f>
        <v>1</v>
      </c>
      <c r="T19" s="6" t="str">
        <f t="shared" si="1"/>
        <v>Day</v>
      </c>
    </row>
    <row r="20" spans="1:20" ht="79.5" x14ac:dyDescent="0.25">
      <c r="A20" s="10" t="s">
        <v>158</v>
      </c>
      <c r="B20" s="5" t="s">
        <v>159</v>
      </c>
      <c r="C20" s="5" t="s">
        <v>139</v>
      </c>
      <c r="D20" s="5" t="s">
        <v>18</v>
      </c>
      <c r="E20" s="5" t="s">
        <v>19</v>
      </c>
      <c r="F20" s="6" t="s">
        <v>20</v>
      </c>
      <c r="G20" s="6" t="s">
        <v>64</v>
      </c>
      <c r="H20" s="6" t="s">
        <v>81</v>
      </c>
      <c r="I20" s="6" t="s">
        <v>160</v>
      </c>
      <c r="J20" s="5" t="s">
        <v>88</v>
      </c>
      <c r="K20" s="5" t="s">
        <v>161</v>
      </c>
      <c r="L20" s="6" t="s">
        <v>162</v>
      </c>
      <c r="M20" s="6" t="s">
        <v>26</v>
      </c>
      <c r="N20" s="5" t="s">
        <v>163</v>
      </c>
      <c r="O20" s="5" t="s">
        <v>164</v>
      </c>
      <c r="P20" s="13" t="s">
        <v>157</v>
      </c>
      <c r="Q20" s="13" t="s">
        <v>429</v>
      </c>
      <c r="R20" s="18" t="str">
        <f t="shared" si="0"/>
        <v>13</v>
      </c>
      <c r="S20" s="18" t="b">
        <f>COUNT(FIND({0,1,2,3,4,5,6,7,8,9},R20))&gt;0</f>
        <v>1</v>
      </c>
      <c r="T20" s="6" t="str">
        <f t="shared" si="1"/>
        <v>Day</v>
      </c>
    </row>
    <row r="21" spans="1:20" ht="45.75" x14ac:dyDescent="0.25">
      <c r="A21" s="10" t="s">
        <v>165</v>
      </c>
      <c r="B21" s="5" t="s">
        <v>166</v>
      </c>
      <c r="C21" s="5" t="s">
        <v>167</v>
      </c>
      <c r="D21" s="5" t="s">
        <v>18</v>
      </c>
      <c r="E21" s="5" t="s">
        <v>19</v>
      </c>
      <c r="F21" s="5" t="s">
        <v>20</v>
      </c>
      <c r="G21" s="6" t="s">
        <v>168</v>
      </c>
      <c r="H21" s="6" t="s">
        <v>22</v>
      </c>
      <c r="I21" s="6" t="s">
        <v>169</v>
      </c>
      <c r="J21" s="5" t="s">
        <v>24</v>
      </c>
      <c r="K21" s="5" t="s">
        <v>170</v>
      </c>
      <c r="L21" s="6" t="s">
        <v>171</v>
      </c>
      <c r="M21" s="5" t="s">
        <v>26</v>
      </c>
      <c r="N21" s="5"/>
      <c r="O21" s="5"/>
      <c r="P21" s="6" t="s">
        <v>172</v>
      </c>
      <c r="Q21" s="6" t="s">
        <v>429</v>
      </c>
      <c r="R21" s="18" t="str">
        <f t="shared" si="0"/>
        <v/>
      </c>
      <c r="S21" s="18" t="b">
        <f>COUNT(FIND({0,1,2,3,4,5,6,7,8,9},R21))&gt;0</f>
        <v>0</v>
      </c>
      <c r="T21" s="6">
        <f t="shared" si="1"/>
        <v>0</v>
      </c>
    </row>
    <row r="22" spans="1:20" ht="45.75" x14ac:dyDescent="0.25">
      <c r="A22" s="10" t="s">
        <v>173</v>
      </c>
      <c r="B22" s="5" t="s">
        <v>166</v>
      </c>
      <c r="C22" s="5" t="s">
        <v>167</v>
      </c>
      <c r="D22" s="5" t="s">
        <v>18</v>
      </c>
      <c r="E22" s="5" t="s">
        <v>19</v>
      </c>
      <c r="F22" s="5" t="s">
        <v>20</v>
      </c>
      <c r="G22" s="6" t="s">
        <v>131</v>
      </c>
      <c r="H22" s="6"/>
      <c r="I22" s="6" t="s">
        <v>23</v>
      </c>
      <c r="J22" s="5" t="s">
        <v>24</v>
      </c>
      <c r="K22" s="5" t="s">
        <v>174</v>
      </c>
      <c r="L22" s="6" t="s">
        <v>175</v>
      </c>
      <c r="M22" s="5" t="s">
        <v>26</v>
      </c>
      <c r="N22" s="5" t="s">
        <v>176</v>
      </c>
      <c r="O22" s="5"/>
      <c r="P22" s="6" t="s">
        <v>177</v>
      </c>
      <c r="Q22" s="6" t="s">
        <v>429</v>
      </c>
      <c r="R22" s="18" t="str">
        <f t="shared" si="0"/>
        <v>15</v>
      </c>
      <c r="S22" s="18" t="b">
        <f>COUNT(FIND({0,1,2,3,4,5,6,7,8,9},R22))&gt;0</f>
        <v>1</v>
      </c>
      <c r="T22" s="6" t="str">
        <f t="shared" si="1"/>
        <v>Day</v>
      </c>
    </row>
    <row r="23" spans="1:20" ht="57" x14ac:dyDescent="0.25">
      <c r="A23" s="10" t="s">
        <v>178</v>
      </c>
      <c r="B23" s="5" t="s">
        <v>179</v>
      </c>
      <c r="C23" s="5" t="s">
        <v>167</v>
      </c>
      <c r="D23" s="5" t="s">
        <v>18</v>
      </c>
      <c r="E23" s="5" t="s">
        <v>19</v>
      </c>
      <c r="F23" s="5" t="s">
        <v>20</v>
      </c>
      <c r="G23" s="6" t="s">
        <v>180</v>
      </c>
      <c r="H23" s="6" t="s">
        <v>81</v>
      </c>
      <c r="I23" s="6" t="s">
        <v>181</v>
      </c>
      <c r="J23" s="5" t="s">
        <v>88</v>
      </c>
      <c r="K23" s="5" t="s">
        <v>182</v>
      </c>
      <c r="L23" s="6" t="s">
        <v>171</v>
      </c>
      <c r="M23" s="5" t="s">
        <v>26</v>
      </c>
      <c r="N23" s="5" t="s">
        <v>183</v>
      </c>
      <c r="O23" s="5" t="s">
        <v>184</v>
      </c>
      <c r="P23" s="6" t="s">
        <v>157</v>
      </c>
      <c r="Q23" s="6" t="s">
        <v>429</v>
      </c>
      <c r="R23" s="18" t="str">
        <f t="shared" si="0"/>
        <v>17</v>
      </c>
      <c r="S23" s="18" t="b">
        <f>COUNT(FIND({0,1,2,3,4,5,6,7,8,9},R23))&gt;0</f>
        <v>1</v>
      </c>
      <c r="T23" s="6" t="str">
        <f t="shared" si="1"/>
        <v>Evening</v>
      </c>
    </row>
    <row r="24" spans="1:20" ht="57" x14ac:dyDescent="0.25">
      <c r="A24" s="10" t="s">
        <v>185</v>
      </c>
      <c r="B24" s="11" t="s">
        <v>179</v>
      </c>
      <c r="C24" s="11" t="s">
        <v>167</v>
      </c>
      <c r="D24" s="11" t="s">
        <v>140</v>
      </c>
      <c r="E24" s="11" t="s">
        <v>19</v>
      </c>
      <c r="F24" s="11" t="s">
        <v>20</v>
      </c>
      <c r="G24" s="12" t="s">
        <v>186</v>
      </c>
      <c r="H24" s="12"/>
      <c r="I24" s="12"/>
      <c r="J24" s="11" t="s">
        <v>24</v>
      </c>
      <c r="K24" s="11" t="s">
        <v>89</v>
      </c>
      <c r="L24" s="12" t="s">
        <v>187</v>
      </c>
      <c r="M24" s="11" t="s">
        <v>26</v>
      </c>
      <c r="N24" s="11" t="s">
        <v>59</v>
      </c>
      <c r="O24" s="11" t="s">
        <v>143</v>
      </c>
      <c r="P24" s="12" t="s">
        <v>188</v>
      </c>
      <c r="Q24" s="12" t="s">
        <v>429</v>
      </c>
      <c r="R24" s="18" t="str">
        <f t="shared" si="0"/>
        <v>16</v>
      </c>
      <c r="S24" s="18" t="b">
        <f>COUNT(FIND({0,1,2,3,4,5,6,7,8,9},R24))&gt;0</f>
        <v>1</v>
      </c>
      <c r="T24" s="6" t="str">
        <f t="shared" si="1"/>
        <v>Evening</v>
      </c>
    </row>
    <row r="25" spans="1:20" ht="34.5" x14ac:dyDescent="0.25">
      <c r="A25" s="10" t="s">
        <v>189</v>
      </c>
      <c r="B25" s="5" t="s">
        <v>190</v>
      </c>
      <c r="C25" s="5" t="s">
        <v>167</v>
      </c>
      <c r="D25" s="5" t="s">
        <v>18</v>
      </c>
      <c r="E25" s="5" t="s">
        <v>19</v>
      </c>
      <c r="F25" s="5" t="s">
        <v>20</v>
      </c>
      <c r="G25" s="6" t="s">
        <v>191</v>
      </c>
      <c r="H25" s="6" t="s">
        <v>47</v>
      </c>
      <c r="I25" s="6" t="s">
        <v>192</v>
      </c>
      <c r="J25" s="5" t="s">
        <v>24</v>
      </c>
      <c r="K25" s="5" t="s">
        <v>193</v>
      </c>
      <c r="L25" s="6" t="s">
        <v>194</v>
      </c>
      <c r="M25" s="5" t="s">
        <v>26</v>
      </c>
      <c r="N25" s="5" t="s">
        <v>195</v>
      </c>
      <c r="O25" s="5"/>
      <c r="P25" s="6" t="s">
        <v>196</v>
      </c>
      <c r="Q25" s="6" t="s">
        <v>429</v>
      </c>
      <c r="R25" s="18" t="str">
        <f t="shared" si="0"/>
        <v>14</v>
      </c>
      <c r="S25" s="18" t="b">
        <f>COUNT(FIND({0,1,2,3,4,5,6,7,8,9},R25))&gt;0</f>
        <v>1</v>
      </c>
      <c r="T25" s="6" t="str">
        <f t="shared" si="1"/>
        <v>Day</v>
      </c>
    </row>
    <row r="26" spans="1:20" ht="45.75" x14ac:dyDescent="0.25">
      <c r="A26" s="10" t="s">
        <v>197</v>
      </c>
      <c r="B26" s="5" t="s">
        <v>198</v>
      </c>
      <c r="C26" s="5" t="s">
        <v>167</v>
      </c>
      <c r="D26" s="5" t="s">
        <v>18</v>
      </c>
      <c r="E26" s="5" t="s">
        <v>19</v>
      </c>
      <c r="F26" s="5" t="s">
        <v>20</v>
      </c>
      <c r="G26" s="6" t="s">
        <v>199</v>
      </c>
      <c r="H26" s="6" t="s">
        <v>200</v>
      </c>
      <c r="I26" s="6" t="s">
        <v>201</v>
      </c>
      <c r="J26" s="5" t="s">
        <v>88</v>
      </c>
      <c r="K26" s="5" t="s">
        <v>74</v>
      </c>
      <c r="L26" s="6" t="s">
        <v>202</v>
      </c>
      <c r="M26" s="5" t="s">
        <v>26</v>
      </c>
      <c r="N26" s="5" t="s">
        <v>150</v>
      </c>
      <c r="O26" s="5"/>
      <c r="P26" s="6" t="s">
        <v>203</v>
      </c>
      <c r="Q26" s="6" t="s">
        <v>429</v>
      </c>
      <c r="R26" s="18" t="str">
        <f t="shared" si="0"/>
        <v>17</v>
      </c>
      <c r="S26" s="18" t="b">
        <f>COUNT(FIND({0,1,2,3,4,5,6,7,8,9},R26))&gt;0</f>
        <v>1</v>
      </c>
      <c r="T26" s="6" t="str">
        <f t="shared" si="1"/>
        <v>Evening</v>
      </c>
    </row>
    <row r="27" spans="1:20" ht="57" x14ac:dyDescent="0.25">
      <c r="A27" s="10" t="s">
        <v>204</v>
      </c>
      <c r="B27" s="5" t="s">
        <v>205</v>
      </c>
      <c r="C27" s="5" t="s">
        <v>167</v>
      </c>
      <c r="D27" s="5" t="s">
        <v>18</v>
      </c>
      <c r="E27" s="5" t="s">
        <v>19</v>
      </c>
      <c r="F27" s="5" t="s">
        <v>20</v>
      </c>
      <c r="G27" s="5" t="s">
        <v>206</v>
      </c>
      <c r="H27" s="6" t="s">
        <v>207</v>
      </c>
      <c r="I27" s="6" t="s">
        <v>208</v>
      </c>
      <c r="J27" s="5" t="s">
        <v>88</v>
      </c>
      <c r="K27" s="5" t="s">
        <v>174</v>
      </c>
      <c r="L27" s="6" t="s">
        <v>209</v>
      </c>
      <c r="M27" s="5" t="s">
        <v>26</v>
      </c>
      <c r="N27" s="5" t="s">
        <v>433</v>
      </c>
      <c r="O27" s="5" t="s">
        <v>210</v>
      </c>
      <c r="P27" s="6" t="s">
        <v>211</v>
      </c>
      <c r="Q27" s="6" t="s">
        <v>429</v>
      </c>
      <c r="R27" s="18" t="str">
        <f t="shared" si="0"/>
        <v>Da</v>
      </c>
      <c r="S27" s="18" t="b">
        <f>COUNT(FIND({0,1,2,3,4,5,6,7,8,9},R27))&gt;0</f>
        <v>0</v>
      </c>
      <c r="T27" s="6" t="str">
        <f t="shared" si="1"/>
        <v>Day</v>
      </c>
    </row>
    <row r="28" spans="1:20" ht="68.25" x14ac:dyDescent="0.25">
      <c r="A28" s="10" t="s">
        <v>212</v>
      </c>
      <c r="B28" s="5" t="s">
        <v>213</v>
      </c>
      <c r="C28" s="5" t="s">
        <v>214</v>
      </c>
      <c r="D28" s="5" t="s">
        <v>18</v>
      </c>
      <c r="E28" s="5" t="s">
        <v>19</v>
      </c>
      <c r="F28" s="6" t="s">
        <v>20</v>
      </c>
      <c r="G28" s="6" t="s">
        <v>215</v>
      </c>
      <c r="H28" s="6" t="s">
        <v>22</v>
      </c>
      <c r="I28" s="6" t="s">
        <v>216</v>
      </c>
      <c r="J28" s="5" t="s">
        <v>24</v>
      </c>
      <c r="K28" s="5" t="s">
        <v>217</v>
      </c>
      <c r="L28" s="5" t="s">
        <v>120</v>
      </c>
      <c r="M28" s="5" t="s">
        <v>26</v>
      </c>
      <c r="N28" s="5" t="s">
        <v>34</v>
      </c>
      <c r="O28" s="5"/>
      <c r="P28" s="6" t="s">
        <v>28</v>
      </c>
      <c r="Q28" s="6" t="s">
        <v>429</v>
      </c>
      <c r="R28" s="18" t="str">
        <f t="shared" si="0"/>
        <v>15</v>
      </c>
      <c r="S28" s="18" t="b">
        <f>COUNT(FIND({0,1,2,3,4,5,6,7,8,9},R28))&gt;0</f>
        <v>1</v>
      </c>
      <c r="T28" s="6" t="str">
        <f t="shared" si="1"/>
        <v>Day</v>
      </c>
    </row>
    <row r="29" spans="1:20" ht="57" x14ac:dyDescent="0.25">
      <c r="A29" s="10" t="s">
        <v>218</v>
      </c>
      <c r="B29" s="5" t="s">
        <v>219</v>
      </c>
      <c r="C29" s="5" t="s">
        <v>214</v>
      </c>
      <c r="D29" s="5" t="s">
        <v>18</v>
      </c>
      <c r="E29" s="5" t="s">
        <v>19</v>
      </c>
      <c r="F29" s="6" t="s">
        <v>20</v>
      </c>
      <c r="G29" s="6" t="s">
        <v>186</v>
      </c>
      <c r="H29" s="6" t="s">
        <v>47</v>
      </c>
      <c r="I29" s="6" t="s">
        <v>220</v>
      </c>
      <c r="J29" s="5" t="s">
        <v>88</v>
      </c>
      <c r="K29" s="5" t="s">
        <v>97</v>
      </c>
      <c r="L29" s="5" t="s">
        <v>221</v>
      </c>
      <c r="M29" s="5" t="s">
        <v>26</v>
      </c>
      <c r="N29" s="5" t="s">
        <v>163</v>
      </c>
      <c r="O29" s="5" t="s">
        <v>222</v>
      </c>
      <c r="P29" s="6" t="s">
        <v>28</v>
      </c>
      <c r="Q29" s="6" t="s">
        <v>429</v>
      </c>
      <c r="R29" s="18" t="str">
        <f t="shared" si="0"/>
        <v>13</v>
      </c>
      <c r="S29" s="18" t="b">
        <f>COUNT(FIND({0,1,2,3,4,5,6,7,8,9},R29))&gt;0</f>
        <v>1</v>
      </c>
      <c r="T29" s="6" t="str">
        <f t="shared" si="1"/>
        <v>Day</v>
      </c>
    </row>
    <row r="30" spans="1:20" ht="45.75" x14ac:dyDescent="0.25">
      <c r="A30" s="10" t="s">
        <v>223</v>
      </c>
      <c r="B30" s="5" t="s">
        <v>224</v>
      </c>
      <c r="C30" s="5" t="s">
        <v>214</v>
      </c>
      <c r="D30" s="5" t="s">
        <v>18</v>
      </c>
      <c r="E30" s="5" t="s">
        <v>19</v>
      </c>
      <c r="F30" s="6" t="s">
        <v>20</v>
      </c>
      <c r="G30" s="6" t="s">
        <v>225</v>
      </c>
      <c r="H30" s="6" t="s">
        <v>47</v>
      </c>
      <c r="I30" s="6" t="s">
        <v>226</v>
      </c>
      <c r="J30" s="5" t="s">
        <v>88</v>
      </c>
      <c r="K30" s="5" t="s">
        <v>97</v>
      </c>
      <c r="L30" s="5" t="s">
        <v>114</v>
      </c>
      <c r="M30" s="5" t="s">
        <v>26</v>
      </c>
      <c r="N30" s="5" t="s">
        <v>227</v>
      </c>
      <c r="O30" s="5"/>
      <c r="P30" s="6" t="s">
        <v>28</v>
      </c>
      <c r="Q30" s="6" t="s">
        <v>429</v>
      </c>
      <c r="R30" s="18" t="str">
        <f t="shared" si="0"/>
        <v>13</v>
      </c>
      <c r="S30" s="18" t="b">
        <f>COUNT(FIND({0,1,2,3,4,5,6,7,8,9},R30))&gt;0</f>
        <v>1</v>
      </c>
      <c r="T30" s="6" t="str">
        <f t="shared" si="1"/>
        <v>Day</v>
      </c>
    </row>
    <row r="31" spans="1:20" ht="57" x14ac:dyDescent="0.25">
      <c r="A31" s="10" t="s">
        <v>228</v>
      </c>
      <c r="B31" s="11" t="s">
        <v>229</v>
      </c>
      <c r="C31" s="11" t="s">
        <v>230</v>
      </c>
      <c r="D31" s="11" t="s">
        <v>140</v>
      </c>
      <c r="E31" s="11" t="s">
        <v>19</v>
      </c>
      <c r="F31" s="12" t="s">
        <v>20</v>
      </c>
      <c r="G31" s="12" t="s">
        <v>231</v>
      </c>
      <c r="H31" s="12" t="s">
        <v>47</v>
      </c>
      <c r="I31" s="12" t="s">
        <v>232</v>
      </c>
      <c r="J31" s="11" t="s">
        <v>24</v>
      </c>
      <c r="K31" s="11" t="s">
        <v>233</v>
      </c>
      <c r="L31" s="11" t="s">
        <v>234</v>
      </c>
      <c r="M31" s="11" t="s">
        <v>235</v>
      </c>
      <c r="N31" s="11" t="s">
        <v>236</v>
      </c>
      <c r="O31" s="11" t="s">
        <v>237</v>
      </c>
      <c r="P31" s="12" t="s">
        <v>238</v>
      </c>
      <c r="Q31" s="12" t="s">
        <v>429</v>
      </c>
      <c r="R31" s="18" t="str">
        <f t="shared" si="0"/>
        <v>21</v>
      </c>
      <c r="S31" s="18" t="b">
        <f>COUNT(FIND({0,1,2,3,4,5,6,7,8,9},R31))&gt;0</f>
        <v>1</v>
      </c>
      <c r="T31" s="6" t="str">
        <f t="shared" si="1"/>
        <v>Dusk</v>
      </c>
    </row>
    <row r="32" spans="1:20" ht="45.75" x14ac:dyDescent="0.25">
      <c r="A32" s="10" t="s">
        <v>239</v>
      </c>
      <c r="B32" s="5" t="s">
        <v>240</v>
      </c>
      <c r="C32" s="5" t="s">
        <v>230</v>
      </c>
      <c r="D32" s="5" t="s">
        <v>18</v>
      </c>
      <c r="E32" s="5" t="s">
        <v>19</v>
      </c>
      <c r="F32" s="6" t="s">
        <v>20</v>
      </c>
      <c r="G32" s="6" t="s">
        <v>131</v>
      </c>
      <c r="H32" s="6" t="s">
        <v>47</v>
      </c>
      <c r="I32" s="6" t="s">
        <v>241</v>
      </c>
      <c r="J32" s="5" t="s">
        <v>88</v>
      </c>
      <c r="K32" s="5" t="s">
        <v>242</v>
      </c>
      <c r="L32" s="5" t="s">
        <v>114</v>
      </c>
      <c r="M32" s="5" t="s">
        <v>26</v>
      </c>
      <c r="N32" s="5" t="s">
        <v>34</v>
      </c>
      <c r="O32" s="5"/>
      <c r="P32" s="6" t="s">
        <v>28</v>
      </c>
      <c r="Q32" s="6" t="s">
        <v>429</v>
      </c>
      <c r="R32" s="18" t="str">
        <f t="shared" si="0"/>
        <v>15</v>
      </c>
      <c r="S32" s="18" t="b">
        <f>COUNT(FIND({0,1,2,3,4,5,6,7,8,9},R32))&gt;0</f>
        <v>1</v>
      </c>
      <c r="T32" s="6" t="str">
        <f t="shared" si="1"/>
        <v>Day</v>
      </c>
    </row>
    <row r="33" spans="1:20" ht="57" x14ac:dyDescent="0.25">
      <c r="A33" s="10" t="s">
        <v>243</v>
      </c>
      <c r="B33" s="11" t="s">
        <v>244</v>
      </c>
      <c r="C33" s="11" t="s">
        <v>245</v>
      </c>
      <c r="D33" s="11" t="s">
        <v>140</v>
      </c>
      <c r="E33" s="11" t="s">
        <v>19</v>
      </c>
      <c r="F33" s="11" t="s">
        <v>20</v>
      </c>
      <c r="G33" s="11" t="s">
        <v>246</v>
      </c>
      <c r="H33" s="12" t="s">
        <v>22</v>
      </c>
      <c r="I33" s="12" t="s">
        <v>247</v>
      </c>
      <c r="J33" s="11" t="s">
        <v>88</v>
      </c>
      <c r="K33" s="11" t="s">
        <v>248</v>
      </c>
      <c r="L33" s="11" t="s">
        <v>249</v>
      </c>
      <c r="M33" s="11" t="s">
        <v>26</v>
      </c>
      <c r="N33" s="11" t="s">
        <v>250</v>
      </c>
      <c r="O33" s="11" t="s">
        <v>143</v>
      </c>
      <c r="P33" s="12" t="s">
        <v>28</v>
      </c>
      <c r="Q33" s="12" t="s">
        <v>429</v>
      </c>
      <c r="R33" s="18" t="str">
        <f t="shared" si="0"/>
        <v>18</v>
      </c>
      <c r="S33" s="18" t="b">
        <f>COUNT(FIND({0,1,2,3,4,5,6,7,8,9},R33))&gt;0</f>
        <v>1</v>
      </c>
      <c r="T33" s="6" t="str">
        <f t="shared" si="1"/>
        <v>Evening</v>
      </c>
    </row>
    <row r="34" spans="1:20" ht="57" x14ac:dyDescent="0.25">
      <c r="A34" s="10" t="s">
        <v>251</v>
      </c>
      <c r="B34" s="5" t="s">
        <v>252</v>
      </c>
      <c r="C34" s="5" t="s">
        <v>245</v>
      </c>
      <c r="D34" s="5" t="s">
        <v>18</v>
      </c>
      <c r="E34" s="5" t="s">
        <v>19</v>
      </c>
      <c r="F34" s="6" t="s">
        <v>20</v>
      </c>
      <c r="G34" s="6" t="s">
        <v>246</v>
      </c>
      <c r="H34" s="6" t="s">
        <v>81</v>
      </c>
      <c r="I34" s="6" t="s">
        <v>253</v>
      </c>
      <c r="J34" s="5" t="s">
        <v>24</v>
      </c>
      <c r="K34" s="5" t="s">
        <v>254</v>
      </c>
      <c r="L34" s="5" t="s">
        <v>255</v>
      </c>
      <c r="M34" s="5" t="s">
        <v>26</v>
      </c>
      <c r="N34" s="5"/>
      <c r="O34" s="5" t="s">
        <v>35</v>
      </c>
      <c r="P34" s="6" t="s">
        <v>28</v>
      </c>
      <c r="Q34" s="6" t="s">
        <v>429</v>
      </c>
      <c r="R34" s="18" t="str">
        <f t="shared" si="0"/>
        <v/>
      </c>
      <c r="S34" s="18" t="b">
        <f>COUNT(FIND({0,1,2,3,4,5,6,7,8,9},R34))&gt;0</f>
        <v>0</v>
      </c>
      <c r="T34" s="6">
        <f t="shared" si="1"/>
        <v>0</v>
      </c>
    </row>
    <row r="35" spans="1:20" ht="45.75" x14ac:dyDescent="0.25">
      <c r="A35" s="10" t="s">
        <v>256</v>
      </c>
      <c r="B35" s="5" t="s">
        <v>252</v>
      </c>
      <c r="C35" s="5" t="s">
        <v>245</v>
      </c>
      <c r="D35" s="5" t="s">
        <v>18</v>
      </c>
      <c r="E35" s="5" t="s">
        <v>19</v>
      </c>
      <c r="F35" s="6" t="s">
        <v>20</v>
      </c>
      <c r="G35" s="6" t="s">
        <v>225</v>
      </c>
      <c r="H35" s="6" t="s">
        <v>81</v>
      </c>
      <c r="I35" s="6" t="s">
        <v>257</v>
      </c>
      <c r="J35" s="5" t="s">
        <v>88</v>
      </c>
      <c r="K35" s="5" t="s">
        <v>258</v>
      </c>
      <c r="L35" s="5" t="s">
        <v>259</v>
      </c>
      <c r="M35" s="5" t="s">
        <v>26</v>
      </c>
      <c r="N35" s="5" t="s">
        <v>227</v>
      </c>
      <c r="O35" s="5" t="s">
        <v>260</v>
      </c>
      <c r="P35" s="6" t="s">
        <v>28</v>
      </c>
      <c r="Q35" s="6" t="s">
        <v>429</v>
      </c>
      <c r="R35" s="18" t="str">
        <f t="shared" si="0"/>
        <v>13</v>
      </c>
      <c r="S35" s="18" t="b">
        <f>COUNT(FIND({0,1,2,3,4,5,6,7,8,9},R35))&gt;0</f>
        <v>1</v>
      </c>
      <c r="T35" s="6" t="str">
        <f t="shared" si="1"/>
        <v>Day</v>
      </c>
    </row>
    <row r="36" spans="1:20" ht="147" x14ac:dyDescent="0.25">
      <c r="A36" s="10" t="s">
        <v>261</v>
      </c>
      <c r="B36" s="11" t="s">
        <v>262</v>
      </c>
      <c r="C36" s="11" t="s">
        <v>245</v>
      </c>
      <c r="D36" s="11" t="s">
        <v>140</v>
      </c>
      <c r="E36" s="11" t="s">
        <v>19</v>
      </c>
      <c r="F36" s="12" t="s">
        <v>20</v>
      </c>
      <c r="G36" s="12" t="s">
        <v>263</v>
      </c>
      <c r="H36" s="12" t="s">
        <v>125</v>
      </c>
      <c r="I36" s="12" t="s">
        <v>264</v>
      </c>
      <c r="J36" s="11" t="s">
        <v>24</v>
      </c>
      <c r="K36" s="11" t="s">
        <v>265</v>
      </c>
      <c r="L36" s="12" t="s">
        <v>266</v>
      </c>
      <c r="M36" s="11" t="s">
        <v>26</v>
      </c>
      <c r="N36" s="11"/>
      <c r="O36" s="11" t="s">
        <v>143</v>
      </c>
      <c r="P36" s="12" t="s">
        <v>28</v>
      </c>
      <c r="Q36" s="12" t="s">
        <v>429</v>
      </c>
      <c r="R36" s="18" t="str">
        <f t="shared" si="0"/>
        <v/>
      </c>
      <c r="S36" s="18" t="b">
        <f>COUNT(FIND({0,1,2,3,4,5,6,7,8,9},R36))&gt;0</f>
        <v>0</v>
      </c>
      <c r="T36" s="6">
        <f t="shared" si="1"/>
        <v>0</v>
      </c>
    </row>
    <row r="37" spans="1:20" ht="45.75" x14ac:dyDescent="0.25">
      <c r="A37" s="10" t="s">
        <v>267</v>
      </c>
      <c r="B37" s="5" t="s">
        <v>268</v>
      </c>
      <c r="C37" s="5" t="s">
        <v>245</v>
      </c>
      <c r="D37" s="5" t="s">
        <v>18</v>
      </c>
      <c r="E37" s="5" t="s">
        <v>19</v>
      </c>
      <c r="F37" s="6" t="s">
        <v>20</v>
      </c>
      <c r="G37" s="6" t="s">
        <v>269</v>
      </c>
      <c r="H37" s="6" t="s">
        <v>47</v>
      </c>
      <c r="I37" s="6" t="s">
        <v>270</v>
      </c>
      <c r="J37" s="5" t="s">
        <v>88</v>
      </c>
      <c r="K37" s="5" t="s">
        <v>271</v>
      </c>
      <c r="L37" s="5" t="s">
        <v>272</v>
      </c>
      <c r="M37" s="5" t="s">
        <v>26</v>
      </c>
      <c r="N37" s="5" t="s">
        <v>273</v>
      </c>
      <c r="O37" s="5"/>
      <c r="P37" s="6" t="s">
        <v>28</v>
      </c>
      <c r="Q37" s="6" t="s">
        <v>429</v>
      </c>
      <c r="R37" s="18" t="str">
        <f t="shared" si="0"/>
        <v>19</v>
      </c>
      <c r="S37" s="18" t="b">
        <f>COUNT(FIND({0,1,2,3,4,5,6,7,8,9},R37))&gt;0</f>
        <v>1</v>
      </c>
      <c r="T37" s="6" t="str">
        <f t="shared" si="1"/>
        <v>Evening</v>
      </c>
    </row>
    <row r="38" spans="1:20" ht="68.25" x14ac:dyDescent="0.25">
      <c r="A38" s="10" t="s">
        <v>274</v>
      </c>
      <c r="B38" s="5" t="s">
        <v>275</v>
      </c>
      <c r="C38" s="5" t="s">
        <v>245</v>
      </c>
      <c r="D38" s="5" t="s">
        <v>18</v>
      </c>
      <c r="E38" s="5" t="s">
        <v>19</v>
      </c>
      <c r="F38" s="6" t="s">
        <v>20</v>
      </c>
      <c r="G38" s="6" t="s">
        <v>276</v>
      </c>
      <c r="H38" s="6" t="s">
        <v>22</v>
      </c>
      <c r="I38" s="6" t="s">
        <v>277</v>
      </c>
      <c r="J38" s="5" t="s">
        <v>24</v>
      </c>
      <c r="K38" s="5" t="s">
        <v>254</v>
      </c>
      <c r="L38" s="5" t="s">
        <v>278</v>
      </c>
      <c r="M38" s="5" t="s">
        <v>26</v>
      </c>
      <c r="N38" s="5" t="s">
        <v>279</v>
      </c>
      <c r="O38" s="5"/>
      <c r="P38" s="6" t="s">
        <v>28</v>
      </c>
      <c r="Q38" s="6" t="s">
        <v>429</v>
      </c>
      <c r="R38" s="18" t="str">
        <f t="shared" si="0"/>
        <v>15</v>
      </c>
      <c r="S38" s="18" t="b">
        <f>COUNT(FIND({0,1,2,3,4,5,6,7,8,9},R38))&gt;0</f>
        <v>1</v>
      </c>
      <c r="T38" s="6" t="str">
        <f t="shared" si="1"/>
        <v>Day</v>
      </c>
    </row>
    <row r="39" spans="1:20" ht="68.25" x14ac:dyDescent="0.25">
      <c r="A39" s="10" t="s">
        <v>280</v>
      </c>
      <c r="B39" s="14" t="s">
        <v>281</v>
      </c>
      <c r="C39" s="14" t="s">
        <v>282</v>
      </c>
      <c r="D39" s="14" t="s">
        <v>283</v>
      </c>
      <c r="E39" s="14" t="s">
        <v>19</v>
      </c>
      <c r="F39" s="15" t="s">
        <v>20</v>
      </c>
      <c r="G39" s="15" t="s">
        <v>284</v>
      </c>
      <c r="H39" s="14" t="s">
        <v>285</v>
      </c>
      <c r="I39" s="15" t="s">
        <v>286</v>
      </c>
      <c r="J39" s="14" t="s">
        <v>24</v>
      </c>
      <c r="K39" s="14"/>
      <c r="L39" s="14" t="s">
        <v>287</v>
      </c>
      <c r="M39" s="14" t="s">
        <v>26</v>
      </c>
      <c r="N39" s="14"/>
      <c r="O39" s="14" t="s">
        <v>288</v>
      </c>
      <c r="P39" s="15" t="s">
        <v>289</v>
      </c>
      <c r="Q39" s="15" t="s">
        <v>429</v>
      </c>
      <c r="R39" s="18" t="str">
        <f t="shared" si="0"/>
        <v/>
      </c>
      <c r="S39" s="18" t="b">
        <f>COUNT(FIND({0,1,2,3,4,5,6,7,8,9},R39))&gt;0</f>
        <v>0</v>
      </c>
      <c r="T39" s="6">
        <f t="shared" si="1"/>
        <v>0</v>
      </c>
    </row>
    <row r="40" spans="1:20" ht="57" x14ac:dyDescent="0.25">
      <c r="A40" s="10" t="s">
        <v>290</v>
      </c>
      <c r="B40" s="5" t="s">
        <v>291</v>
      </c>
      <c r="C40" s="5" t="s">
        <v>282</v>
      </c>
      <c r="D40" s="5" t="s">
        <v>18</v>
      </c>
      <c r="E40" s="5" t="s">
        <v>19</v>
      </c>
      <c r="F40" s="6" t="s">
        <v>20</v>
      </c>
      <c r="G40" s="6" t="s">
        <v>292</v>
      </c>
      <c r="H40" s="5" t="s">
        <v>47</v>
      </c>
      <c r="I40" s="6" t="s">
        <v>293</v>
      </c>
      <c r="J40" s="5" t="s">
        <v>24</v>
      </c>
      <c r="K40" s="5" t="s">
        <v>271</v>
      </c>
      <c r="L40" s="5" t="s">
        <v>294</v>
      </c>
      <c r="M40" s="5" t="s">
        <v>26</v>
      </c>
      <c r="N40" s="5" t="s">
        <v>295</v>
      </c>
      <c r="O40" s="5" t="s">
        <v>296</v>
      </c>
      <c r="P40" s="6" t="s">
        <v>28</v>
      </c>
      <c r="Q40" s="6" t="s">
        <v>429</v>
      </c>
      <c r="R40" s="18" t="str">
        <f t="shared" si="0"/>
        <v>12</v>
      </c>
      <c r="S40" s="18" t="b">
        <f>COUNT(FIND({0,1,2,3,4,5,6,7,8,9},R40))&gt;0</f>
        <v>1</v>
      </c>
      <c r="T40" s="6" t="str">
        <f t="shared" si="1"/>
        <v>Day</v>
      </c>
    </row>
    <row r="41" spans="1:20" ht="45.75" x14ac:dyDescent="0.25">
      <c r="A41" s="10" t="s">
        <v>297</v>
      </c>
      <c r="B41" s="5" t="s">
        <v>298</v>
      </c>
      <c r="C41" s="5" t="s">
        <v>282</v>
      </c>
      <c r="D41" s="5" t="s">
        <v>18</v>
      </c>
      <c r="E41" s="5" t="s">
        <v>19</v>
      </c>
      <c r="F41" s="6" t="s">
        <v>20</v>
      </c>
      <c r="G41" s="6" t="s">
        <v>21</v>
      </c>
      <c r="H41" s="5" t="s">
        <v>81</v>
      </c>
      <c r="I41" s="6" t="s">
        <v>299</v>
      </c>
      <c r="J41" s="5" t="s">
        <v>88</v>
      </c>
      <c r="K41" s="5" t="s">
        <v>300</v>
      </c>
      <c r="L41" s="5" t="s">
        <v>301</v>
      </c>
      <c r="M41" s="5" t="s">
        <v>26</v>
      </c>
      <c r="N41" s="5" t="s">
        <v>227</v>
      </c>
      <c r="O41" s="5" t="s">
        <v>302</v>
      </c>
      <c r="P41" s="9" t="s">
        <v>28</v>
      </c>
      <c r="Q41" s="9" t="s">
        <v>429</v>
      </c>
      <c r="R41" s="18" t="str">
        <f t="shared" si="0"/>
        <v>13</v>
      </c>
      <c r="S41" s="18" t="b">
        <f>COUNT(FIND({0,1,2,3,4,5,6,7,8,9},R41))&gt;0</f>
        <v>1</v>
      </c>
      <c r="T41" s="6" t="str">
        <f t="shared" si="1"/>
        <v>Day</v>
      </c>
    </row>
    <row r="42" spans="1:20" ht="34.5" x14ac:dyDescent="0.25">
      <c r="A42" s="10" t="s">
        <v>303</v>
      </c>
      <c r="B42" s="5" t="s">
        <v>304</v>
      </c>
      <c r="C42" s="5" t="s">
        <v>305</v>
      </c>
      <c r="D42" s="5" t="s">
        <v>18</v>
      </c>
      <c r="E42" s="5" t="s">
        <v>19</v>
      </c>
      <c r="F42" s="5" t="s">
        <v>20</v>
      </c>
      <c r="G42" s="6" t="s">
        <v>306</v>
      </c>
      <c r="H42" s="5" t="s">
        <v>22</v>
      </c>
      <c r="I42" s="6" t="s">
        <v>307</v>
      </c>
      <c r="J42" s="5" t="s">
        <v>24</v>
      </c>
      <c r="K42" s="5" t="s">
        <v>83</v>
      </c>
      <c r="L42" s="5" t="s">
        <v>308</v>
      </c>
      <c r="M42" s="5" t="s">
        <v>26</v>
      </c>
      <c r="N42" s="5" t="s">
        <v>434</v>
      </c>
      <c r="O42" s="5"/>
      <c r="P42" s="9" t="s">
        <v>28</v>
      </c>
      <c r="Q42" s="9" t="s">
        <v>429</v>
      </c>
      <c r="R42" s="18" t="str">
        <f t="shared" si="0"/>
        <v>Da</v>
      </c>
      <c r="S42" s="18" t="b">
        <f>COUNT(FIND({0,1,2,3,4,5,6,7,8,9},R42))&gt;0</f>
        <v>0</v>
      </c>
      <c r="T42" s="6" t="str">
        <f t="shared" si="1"/>
        <v>Dawn</v>
      </c>
    </row>
    <row r="43" spans="1:20" ht="45.75" x14ac:dyDescent="0.25">
      <c r="A43" s="10" t="s">
        <v>309</v>
      </c>
      <c r="B43" s="5" t="s">
        <v>310</v>
      </c>
      <c r="C43" s="5" t="s">
        <v>305</v>
      </c>
      <c r="D43" s="5" t="s">
        <v>18</v>
      </c>
      <c r="E43" s="5" t="s">
        <v>19</v>
      </c>
      <c r="F43" s="5" t="s">
        <v>20</v>
      </c>
      <c r="G43" s="5" t="s">
        <v>124</v>
      </c>
      <c r="H43" s="5" t="s">
        <v>81</v>
      </c>
      <c r="I43" s="6" t="s">
        <v>311</v>
      </c>
      <c r="J43" s="5" t="s">
        <v>88</v>
      </c>
      <c r="K43" s="5" t="s">
        <v>312</v>
      </c>
      <c r="L43" s="5" t="s">
        <v>313</v>
      </c>
      <c r="M43" s="5" t="s">
        <v>26</v>
      </c>
      <c r="N43" s="5" t="s">
        <v>314</v>
      </c>
      <c r="O43" s="5"/>
      <c r="P43" s="9" t="s">
        <v>28</v>
      </c>
      <c r="Q43" s="9" t="s">
        <v>429</v>
      </c>
      <c r="R43" s="18" t="str">
        <f t="shared" si="0"/>
        <v>12</v>
      </c>
      <c r="S43" s="18" t="b">
        <f>COUNT(FIND({0,1,2,3,4,5,6,7,8,9},R43))&gt;0</f>
        <v>1</v>
      </c>
      <c r="T43" s="6" t="str">
        <f t="shared" si="1"/>
        <v>Day</v>
      </c>
    </row>
    <row r="44" spans="1:20" ht="57" x14ac:dyDescent="0.25">
      <c r="A44" s="10" t="s">
        <v>315</v>
      </c>
      <c r="B44" s="5" t="s">
        <v>316</v>
      </c>
      <c r="C44" s="5" t="s">
        <v>317</v>
      </c>
      <c r="D44" s="5" t="s">
        <v>18</v>
      </c>
      <c r="E44" s="5" t="s">
        <v>19</v>
      </c>
      <c r="F44" s="5" t="s">
        <v>20</v>
      </c>
      <c r="G44" s="5" t="s">
        <v>146</v>
      </c>
      <c r="H44" s="5" t="s">
        <v>81</v>
      </c>
      <c r="I44" s="5" t="s">
        <v>318</v>
      </c>
      <c r="J44" s="5" t="s">
        <v>88</v>
      </c>
      <c r="K44" s="5" t="s">
        <v>57</v>
      </c>
      <c r="L44" s="5" t="s">
        <v>319</v>
      </c>
      <c r="M44" s="5" t="s">
        <v>26</v>
      </c>
      <c r="N44" s="5" t="s">
        <v>135</v>
      </c>
      <c r="O44" s="5" t="s">
        <v>60</v>
      </c>
      <c r="P44" s="9" t="s">
        <v>320</v>
      </c>
      <c r="Q44" s="9" t="s">
        <v>429</v>
      </c>
      <c r="R44" s="18" t="str">
        <f t="shared" si="0"/>
        <v>15</v>
      </c>
      <c r="S44" s="18" t="b">
        <f>COUNT(FIND({0,1,2,3,4,5,6,7,8,9},R44))&gt;0</f>
        <v>1</v>
      </c>
      <c r="T44" s="6" t="str">
        <f t="shared" si="1"/>
        <v>Day</v>
      </c>
    </row>
    <row r="45" spans="1:20" ht="79.5" x14ac:dyDescent="0.25">
      <c r="A45" s="10" t="s">
        <v>321</v>
      </c>
      <c r="B45" s="5" t="s">
        <v>322</v>
      </c>
      <c r="C45" s="5" t="s">
        <v>317</v>
      </c>
      <c r="D45" s="5" t="s">
        <v>18</v>
      </c>
      <c r="E45" s="5" t="s">
        <v>19</v>
      </c>
      <c r="F45" s="5" t="s">
        <v>20</v>
      </c>
      <c r="G45" s="5" t="s">
        <v>323</v>
      </c>
      <c r="H45" s="5" t="s">
        <v>22</v>
      </c>
      <c r="I45" s="5" t="s">
        <v>324</v>
      </c>
      <c r="J45" s="5" t="s">
        <v>24</v>
      </c>
      <c r="K45" s="5" t="s">
        <v>83</v>
      </c>
      <c r="L45" s="5" t="s">
        <v>325</v>
      </c>
      <c r="M45" s="5" t="s">
        <v>26</v>
      </c>
      <c r="N45" s="5" t="s">
        <v>326</v>
      </c>
      <c r="O45" s="5" t="s">
        <v>327</v>
      </c>
      <c r="P45" s="9" t="s">
        <v>28</v>
      </c>
      <c r="Q45" s="9" t="s">
        <v>429</v>
      </c>
      <c r="R45" s="18" t="str">
        <f t="shared" si="0"/>
        <v>11</v>
      </c>
      <c r="S45" s="18" t="b">
        <f>COUNT(FIND({0,1,2,3,4,5,6,7,8,9},R45))&gt;0</f>
        <v>1</v>
      </c>
      <c r="T45" s="6" t="str">
        <f t="shared" si="1"/>
        <v>Day</v>
      </c>
    </row>
    <row r="46" spans="1:20" ht="45.75" x14ac:dyDescent="0.25">
      <c r="A46" s="10" t="s">
        <v>328</v>
      </c>
      <c r="B46" s="5" t="s">
        <v>329</v>
      </c>
      <c r="C46" s="5" t="s">
        <v>317</v>
      </c>
      <c r="D46" s="5" t="s">
        <v>18</v>
      </c>
      <c r="E46" s="5" t="s">
        <v>19</v>
      </c>
      <c r="F46" s="5" t="s">
        <v>20</v>
      </c>
      <c r="G46" s="5" t="s">
        <v>330</v>
      </c>
      <c r="H46" s="5" t="s">
        <v>47</v>
      </c>
      <c r="I46" s="5" t="s">
        <v>331</v>
      </c>
      <c r="J46" s="5" t="s">
        <v>24</v>
      </c>
      <c r="K46" s="5" t="s">
        <v>332</v>
      </c>
      <c r="L46" s="5" t="s">
        <v>333</v>
      </c>
      <c r="M46" s="5" t="s">
        <v>26</v>
      </c>
      <c r="N46" s="5" t="s">
        <v>334</v>
      </c>
      <c r="O46" s="5" t="s">
        <v>335</v>
      </c>
      <c r="P46" s="9" t="s">
        <v>28</v>
      </c>
      <c r="Q46" s="9" t="s">
        <v>429</v>
      </c>
      <c r="R46" s="18" t="str">
        <f t="shared" si="0"/>
        <v>16</v>
      </c>
      <c r="S46" s="18" t="b">
        <f>COUNT(FIND({0,1,2,3,4,5,6,7,8,9},R46))&gt;0</f>
        <v>1</v>
      </c>
      <c r="T46" s="6" t="str">
        <f t="shared" si="1"/>
        <v>Evening</v>
      </c>
    </row>
    <row r="47" spans="1:20" ht="68.25" x14ac:dyDescent="0.25">
      <c r="A47" s="10" t="s">
        <v>336</v>
      </c>
      <c r="B47" s="5" t="s">
        <v>337</v>
      </c>
      <c r="C47" s="5" t="s">
        <v>338</v>
      </c>
      <c r="D47" s="5" t="s">
        <v>18</v>
      </c>
      <c r="E47" s="5" t="s">
        <v>19</v>
      </c>
      <c r="F47" s="5" t="s">
        <v>20</v>
      </c>
      <c r="G47" s="5" t="s">
        <v>55</v>
      </c>
      <c r="H47" s="5" t="s">
        <v>22</v>
      </c>
      <c r="I47" s="5" t="s">
        <v>339</v>
      </c>
      <c r="J47" s="5" t="s">
        <v>88</v>
      </c>
      <c r="K47" s="5" t="s">
        <v>340</v>
      </c>
      <c r="L47" s="5" t="s">
        <v>294</v>
      </c>
      <c r="M47" s="5" t="s">
        <v>26</v>
      </c>
      <c r="N47" s="5" t="s">
        <v>150</v>
      </c>
      <c r="O47" s="5"/>
      <c r="P47" s="9" t="s">
        <v>341</v>
      </c>
      <c r="Q47" s="9" t="s">
        <v>429</v>
      </c>
      <c r="R47" s="18" t="str">
        <f t="shared" si="0"/>
        <v>17</v>
      </c>
      <c r="S47" s="18" t="b">
        <f>COUNT(FIND({0,1,2,3,4,5,6,7,8,9},R47))&gt;0</f>
        <v>1</v>
      </c>
      <c r="T47" s="6" t="str">
        <f t="shared" si="1"/>
        <v>Evening</v>
      </c>
    </row>
    <row r="48" spans="1:20" ht="57" x14ac:dyDescent="0.25">
      <c r="A48" s="10" t="s">
        <v>342</v>
      </c>
      <c r="B48" s="5" t="s">
        <v>343</v>
      </c>
      <c r="C48" s="5" t="s">
        <v>338</v>
      </c>
      <c r="D48" s="5" t="s">
        <v>18</v>
      </c>
      <c r="E48" s="5" t="s">
        <v>19</v>
      </c>
      <c r="F48" s="5" t="s">
        <v>20</v>
      </c>
      <c r="G48" s="5" t="s">
        <v>263</v>
      </c>
      <c r="H48" s="5" t="s">
        <v>47</v>
      </c>
      <c r="I48" s="5" t="s">
        <v>344</v>
      </c>
      <c r="J48" s="5" t="s">
        <v>88</v>
      </c>
      <c r="K48" s="5">
        <v>13</v>
      </c>
      <c r="L48" s="5" t="s">
        <v>345</v>
      </c>
      <c r="M48" s="5" t="s">
        <v>26</v>
      </c>
      <c r="N48" s="5" t="s">
        <v>183</v>
      </c>
      <c r="O48" s="5" t="s">
        <v>327</v>
      </c>
      <c r="P48" s="9" t="s">
        <v>28</v>
      </c>
      <c r="Q48" s="9" t="s">
        <v>429</v>
      </c>
      <c r="R48" s="18" t="str">
        <f t="shared" si="0"/>
        <v>17</v>
      </c>
      <c r="S48" s="18" t="b">
        <f>COUNT(FIND({0,1,2,3,4,5,6,7,8,9},R48))&gt;0</f>
        <v>1</v>
      </c>
      <c r="T48" s="6" t="str">
        <f t="shared" si="1"/>
        <v>Evening</v>
      </c>
    </row>
    <row r="49" spans="1:20" ht="45.75" x14ac:dyDescent="0.25">
      <c r="A49" s="10" t="s">
        <v>346</v>
      </c>
      <c r="B49" s="5" t="s">
        <v>347</v>
      </c>
      <c r="C49" s="5" t="s">
        <v>348</v>
      </c>
      <c r="D49" s="5" t="s">
        <v>18</v>
      </c>
      <c r="E49" s="5" t="s">
        <v>19</v>
      </c>
      <c r="F49" s="5" t="s">
        <v>20</v>
      </c>
      <c r="G49" s="5" t="s">
        <v>124</v>
      </c>
      <c r="H49" s="5" t="s">
        <v>349</v>
      </c>
      <c r="I49" s="5" t="s">
        <v>350</v>
      </c>
      <c r="J49" s="5" t="s">
        <v>24</v>
      </c>
      <c r="K49" s="5">
        <v>33</v>
      </c>
      <c r="L49" s="5" t="s">
        <v>351</v>
      </c>
      <c r="M49" s="5" t="s">
        <v>26</v>
      </c>
      <c r="N49" s="5" t="s">
        <v>433</v>
      </c>
      <c r="O49" s="5" t="s">
        <v>352</v>
      </c>
      <c r="P49" s="9" t="s">
        <v>28</v>
      </c>
      <c r="Q49" s="9" t="s">
        <v>429</v>
      </c>
      <c r="R49" s="18" t="str">
        <f t="shared" si="0"/>
        <v>Da</v>
      </c>
      <c r="S49" s="18" t="b">
        <f>COUNT(FIND({0,1,2,3,4,5,6,7,8,9},R49))&gt;0</f>
        <v>0</v>
      </c>
      <c r="T49" s="6" t="str">
        <f t="shared" si="1"/>
        <v>Day</v>
      </c>
    </row>
    <row r="50" spans="1:20" ht="57" x14ac:dyDescent="0.25">
      <c r="A50" s="10" t="s">
        <v>353</v>
      </c>
      <c r="B50" s="5" t="s">
        <v>354</v>
      </c>
      <c r="C50" s="5" t="s">
        <v>355</v>
      </c>
      <c r="D50" s="5" t="s">
        <v>18</v>
      </c>
      <c r="E50" s="5" t="s">
        <v>19</v>
      </c>
      <c r="F50" s="5" t="s">
        <v>20</v>
      </c>
      <c r="G50" s="5" t="s">
        <v>356</v>
      </c>
      <c r="H50" s="5" t="s">
        <v>31</v>
      </c>
      <c r="I50" s="5" t="s">
        <v>357</v>
      </c>
      <c r="J50" s="5" t="s">
        <v>24</v>
      </c>
      <c r="K50" s="5">
        <v>14</v>
      </c>
      <c r="L50" s="5" t="s">
        <v>358</v>
      </c>
      <c r="M50" s="5" t="s">
        <v>26</v>
      </c>
      <c r="N50" s="5" t="s">
        <v>156</v>
      </c>
      <c r="O50" s="5" t="s">
        <v>359</v>
      </c>
      <c r="P50" s="9" t="s">
        <v>360</v>
      </c>
      <c r="Q50" s="9" t="s">
        <v>429</v>
      </c>
      <c r="R50" s="18" t="str">
        <f t="shared" si="0"/>
        <v>11</v>
      </c>
      <c r="S50" s="18" t="b">
        <f>COUNT(FIND({0,1,2,3,4,5,6,7,8,9},R50))&gt;0</f>
        <v>1</v>
      </c>
      <c r="T50" s="6" t="str">
        <f t="shared" si="1"/>
        <v>Day</v>
      </c>
    </row>
    <row r="51" spans="1:20" ht="45.75" x14ac:dyDescent="0.25">
      <c r="A51" s="10" t="s">
        <v>361</v>
      </c>
      <c r="B51" s="5" t="s">
        <v>362</v>
      </c>
      <c r="C51" s="5" t="s">
        <v>355</v>
      </c>
      <c r="D51" s="5" t="s">
        <v>18</v>
      </c>
      <c r="E51" s="5" t="s">
        <v>19</v>
      </c>
      <c r="F51" s="5" t="s">
        <v>20</v>
      </c>
      <c r="G51" s="5" t="s">
        <v>269</v>
      </c>
      <c r="H51" s="5" t="s">
        <v>47</v>
      </c>
      <c r="I51" s="5" t="s">
        <v>363</v>
      </c>
      <c r="J51" s="5" t="s">
        <v>88</v>
      </c>
      <c r="K51" s="5">
        <v>15</v>
      </c>
      <c r="L51" s="5" t="s">
        <v>249</v>
      </c>
      <c r="M51" s="5" t="s">
        <v>26</v>
      </c>
      <c r="N51" s="5" t="s">
        <v>183</v>
      </c>
      <c r="O51" s="5" t="s">
        <v>364</v>
      </c>
      <c r="P51" s="9" t="s">
        <v>28</v>
      </c>
      <c r="Q51" s="9" t="s">
        <v>429</v>
      </c>
      <c r="R51" s="18" t="str">
        <f t="shared" si="0"/>
        <v>17</v>
      </c>
      <c r="S51" s="18" t="b">
        <f>COUNT(FIND({0,1,2,3,4,5,6,7,8,9},R51))&gt;0</f>
        <v>1</v>
      </c>
      <c r="T51" s="6" t="str">
        <f t="shared" si="1"/>
        <v>Evening</v>
      </c>
    </row>
    <row r="52" spans="1:20" ht="57" x14ac:dyDescent="0.25">
      <c r="A52" s="10" t="s">
        <v>365</v>
      </c>
      <c r="B52" s="5" t="s">
        <v>366</v>
      </c>
      <c r="C52" s="5" t="s">
        <v>355</v>
      </c>
      <c r="D52" s="5" t="s">
        <v>18</v>
      </c>
      <c r="E52" s="5" t="s">
        <v>19</v>
      </c>
      <c r="F52" s="5" t="s">
        <v>20</v>
      </c>
      <c r="G52" s="5" t="s">
        <v>186</v>
      </c>
      <c r="H52" s="5" t="s">
        <v>31</v>
      </c>
      <c r="I52" s="5" t="s">
        <v>367</v>
      </c>
      <c r="J52" s="5" t="s">
        <v>88</v>
      </c>
      <c r="K52" s="5">
        <v>9</v>
      </c>
      <c r="L52" s="5" t="s">
        <v>368</v>
      </c>
      <c r="M52" s="5" t="s">
        <v>26</v>
      </c>
      <c r="N52" s="5" t="s">
        <v>369</v>
      </c>
      <c r="O52" s="5" t="s">
        <v>370</v>
      </c>
      <c r="P52" s="9" t="s">
        <v>371</v>
      </c>
      <c r="Q52" s="9" t="s">
        <v>429</v>
      </c>
      <c r="R52" s="18" t="str">
        <f t="shared" si="0"/>
        <v>17</v>
      </c>
      <c r="S52" s="18" t="b">
        <f>COUNT(FIND({0,1,2,3,4,5,6,7,8,9},R52))&gt;0</f>
        <v>1</v>
      </c>
      <c r="T52" s="6" t="str">
        <f t="shared" si="1"/>
        <v>Evening</v>
      </c>
    </row>
    <row r="53" spans="1:20" ht="68.25" x14ac:dyDescent="0.25">
      <c r="A53" s="10" t="s">
        <v>372</v>
      </c>
      <c r="B53" s="5" t="s">
        <v>373</v>
      </c>
      <c r="C53" s="5" t="s">
        <v>374</v>
      </c>
      <c r="D53" s="5" t="s">
        <v>18</v>
      </c>
      <c r="E53" s="5" t="s">
        <v>19</v>
      </c>
      <c r="F53" s="5" t="s">
        <v>20</v>
      </c>
      <c r="G53" s="5" t="s">
        <v>206</v>
      </c>
      <c r="H53" s="5" t="s">
        <v>22</v>
      </c>
      <c r="I53" s="5" t="s">
        <v>375</v>
      </c>
      <c r="J53" s="5" t="s">
        <v>24</v>
      </c>
      <c r="K53" s="5">
        <v>16</v>
      </c>
      <c r="L53" s="5" t="s">
        <v>162</v>
      </c>
      <c r="M53" s="5" t="s">
        <v>26</v>
      </c>
      <c r="N53" s="5" t="s">
        <v>376</v>
      </c>
      <c r="O53" s="5"/>
      <c r="P53" s="9" t="s">
        <v>377</v>
      </c>
      <c r="Q53" s="9" t="s">
        <v>429</v>
      </c>
      <c r="R53" s="18" t="str">
        <f t="shared" si="0"/>
        <v>13</v>
      </c>
      <c r="S53" s="18" t="b">
        <f>COUNT(FIND({0,1,2,3,4,5,6,7,8,9},R53))&gt;0</f>
        <v>1</v>
      </c>
      <c r="T53" s="6" t="str">
        <f t="shared" si="1"/>
        <v>Day</v>
      </c>
    </row>
    <row r="54" spans="1:20" ht="102" x14ac:dyDescent="0.25">
      <c r="A54" s="10" t="s">
        <v>378</v>
      </c>
      <c r="B54" s="5" t="s">
        <v>379</v>
      </c>
      <c r="C54" s="5" t="s">
        <v>374</v>
      </c>
      <c r="D54" s="5" t="s">
        <v>18</v>
      </c>
      <c r="E54" s="5" t="s">
        <v>19</v>
      </c>
      <c r="F54" s="5" t="s">
        <v>20</v>
      </c>
      <c r="G54" s="5" t="s">
        <v>64</v>
      </c>
      <c r="H54" s="5" t="s">
        <v>380</v>
      </c>
      <c r="I54" s="5" t="s">
        <v>381</v>
      </c>
      <c r="J54" s="5" t="s">
        <v>24</v>
      </c>
      <c r="K54" s="5" t="s">
        <v>340</v>
      </c>
      <c r="L54" s="5" t="s">
        <v>234</v>
      </c>
      <c r="M54" s="5" t="s">
        <v>235</v>
      </c>
      <c r="N54" s="5" t="s">
        <v>250</v>
      </c>
      <c r="O54" s="5" t="s">
        <v>382</v>
      </c>
      <c r="P54" s="9" t="s">
        <v>383</v>
      </c>
      <c r="Q54" s="9" t="s">
        <v>429</v>
      </c>
      <c r="R54" s="18" t="str">
        <f t="shared" si="0"/>
        <v>18</v>
      </c>
      <c r="S54" s="18" t="b">
        <f>COUNT(FIND({0,1,2,3,4,5,6,7,8,9},R54))&gt;0</f>
        <v>1</v>
      </c>
      <c r="T54" s="6" t="str">
        <f t="shared" si="1"/>
        <v>Evening</v>
      </c>
    </row>
    <row r="55" spans="1:20" ht="102" x14ac:dyDescent="0.25">
      <c r="A55" s="10" t="s">
        <v>384</v>
      </c>
      <c r="B55" s="5" t="s">
        <v>379</v>
      </c>
      <c r="C55" s="5" t="s">
        <v>374</v>
      </c>
      <c r="D55" s="5" t="s">
        <v>18</v>
      </c>
      <c r="E55" s="5" t="s">
        <v>19</v>
      </c>
      <c r="F55" s="5" t="s">
        <v>20</v>
      </c>
      <c r="G55" s="5" t="s">
        <v>64</v>
      </c>
      <c r="H55" s="5" t="s">
        <v>47</v>
      </c>
      <c r="I55" s="5" t="s">
        <v>385</v>
      </c>
      <c r="J55" s="5" t="s">
        <v>88</v>
      </c>
      <c r="K55" s="5" t="s">
        <v>386</v>
      </c>
      <c r="L55" s="5" t="s">
        <v>387</v>
      </c>
      <c r="M55" s="5" t="s">
        <v>26</v>
      </c>
      <c r="N55" s="5" t="s">
        <v>250</v>
      </c>
      <c r="O55" s="5" t="s">
        <v>382</v>
      </c>
      <c r="P55" s="9" t="s">
        <v>383</v>
      </c>
      <c r="Q55" s="9" t="s">
        <v>429</v>
      </c>
      <c r="R55" s="18" t="str">
        <f t="shared" si="0"/>
        <v>18</v>
      </c>
      <c r="S55" s="18" t="b">
        <f>COUNT(FIND({0,1,2,3,4,5,6,7,8,9},R55))&gt;0</f>
        <v>1</v>
      </c>
      <c r="T55" s="6" t="str">
        <f t="shared" si="1"/>
        <v>Evening</v>
      </c>
    </row>
    <row r="56" spans="1:20" ht="57" x14ac:dyDescent="0.25">
      <c r="A56" s="10" t="s">
        <v>388</v>
      </c>
      <c r="B56" s="5" t="s">
        <v>389</v>
      </c>
      <c r="C56" s="5" t="s">
        <v>390</v>
      </c>
      <c r="D56" s="5" t="s">
        <v>18</v>
      </c>
      <c r="E56" s="5" t="s">
        <v>19</v>
      </c>
      <c r="F56" s="5" t="s">
        <v>20</v>
      </c>
      <c r="G56" s="5" t="s">
        <v>186</v>
      </c>
      <c r="H56" s="5" t="s">
        <v>22</v>
      </c>
      <c r="I56" s="5" t="s">
        <v>391</v>
      </c>
      <c r="J56" s="5" t="s">
        <v>24</v>
      </c>
      <c r="K56" s="5" t="s">
        <v>392</v>
      </c>
      <c r="L56" s="5" t="s">
        <v>393</v>
      </c>
      <c r="M56" s="5" t="s">
        <v>26</v>
      </c>
      <c r="N56" s="5" t="s">
        <v>394</v>
      </c>
      <c r="O56" s="5"/>
      <c r="P56" s="9" t="s">
        <v>395</v>
      </c>
      <c r="Q56" s="9" t="s">
        <v>429</v>
      </c>
      <c r="R56" s="18" t="str">
        <f t="shared" si="0"/>
        <v>16</v>
      </c>
      <c r="S56" s="18" t="b">
        <f>COUNT(FIND({0,1,2,3,4,5,6,7,8,9},R56))&gt;0</f>
        <v>1</v>
      </c>
      <c r="T56" s="6" t="str">
        <f t="shared" si="1"/>
        <v>Evening</v>
      </c>
    </row>
    <row r="57" spans="1:20" ht="113.25" x14ac:dyDescent="0.25">
      <c r="A57" s="10" t="s">
        <v>396</v>
      </c>
      <c r="B57" s="5" t="s">
        <v>397</v>
      </c>
      <c r="C57" s="5" t="s">
        <v>390</v>
      </c>
      <c r="D57" s="5" t="s">
        <v>18</v>
      </c>
      <c r="E57" s="5" t="s">
        <v>19</v>
      </c>
      <c r="F57" s="5" t="s">
        <v>20</v>
      </c>
      <c r="G57" s="5" t="s">
        <v>398</v>
      </c>
      <c r="H57" s="5" t="s">
        <v>399</v>
      </c>
      <c r="I57" s="5" t="s">
        <v>23</v>
      </c>
      <c r="J57" s="5" t="s">
        <v>24</v>
      </c>
      <c r="K57" s="5"/>
      <c r="L57" s="5" t="s">
        <v>400</v>
      </c>
      <c r="M57" s="5" t="s">
        <v>26</v>
      </c>
      <c r="N57" s="5"/>
      <c r="O57" s="5"/>
      <c r="P57" s="9" t="s">
        <v>401</v>
      </c>
      <c r="Q57" s="9" t="s">
        <v>429</v>
      </c>
      <c r="R57" s="18" t="str">
        <f t="shared" si="0"/>
        <v/>
      </c>
      <c r="S57" s="18" t="b">
        <f>COUNT(FIND({0,1,2,3,4,5,6,7,8,9},R57))&gt;0</f>
        <v>0</v>
      </c>
      <c r="T57" s="6">
        <f t="shared" si="1"/>
        <v>0</v>
      </c>
    </row>
    <row r="58" spans="1:20" ht="45.75" x14ac:dyDescent="0.25">
      <c r="A58" s="10" t="s">
        <v>402</v>
      </c>
      <c r="B58" s="11" t="s">
        <v>403</v>
      </c>
      <c r="C58" s="11" t="s">
        <v>390</v>
      </c>
      <c r="D58" s="11" t="s">
        <v>140</v>
      </c>
      <c r="E58" s="11" t="s">
        <v>19</v>
      </c>
      <c r="F58" s="11" t="s">
        <v>20</v>
      </c>
      <c r="G58" s="11" t="s">
        <v>269</v>
      </c>
      <c r="H58" s="11" t="s">
        <v>380</v>
      </c>
      <c r="I58" s="11" t="s">
        <v>404</v>
      </c>
      <c r="J58" s="11" t="s">
        <v>24</v>
      </c>
      <c r="K58" s="11"/>
      <c r="L58" s="11" t="s">
        <v>405</v>
      </c>
      <c r="M58" s="11" t="s">
        <v>26</v>
      </c>
      <c r="N58" s="11" t="s">
        <v>406</v>
      </c>
      <c r="O58" s="11" t="s">
        <v>407</v>
      </c>
      <c r="P58" s="16" t="s">
        <v>408</v>
      </c>
      <c r="Q58" s="16" t="s">
        <v>429</v>
      </c>
      <c r="R58" s="18" t="str">
        <f t="shared" si="0"/>
        <v>Po</v>
      </c>
      <c r="S58" s="18" t="b">
        <f>COUNT(FIND({0,1,2,3,4,5,6,7,8,9},R58))&gt;0</f>
        <v>0</v>
      </c>
      <c r="T58" s="6" t="str">
        <f t="shared" si="1"/>
        <v>Possibly same incident as 2000.08.21</v>
      </c>
    </row>
    <row r="59" spans="1:20" ht="124.5" x14ac:dyDescent="0.25">
      <c r="A59" s="10" t="s">
        <v>409</v>
      </c>
      <c r="B59" s="5" t="s">
        <v>410</v>
      </c>
      <c r="C59" s="5" t="s">
        <v>390</v>
      </c>
      <c r="D59" s="5" t="s">
        <v>18</v>
      </c>
      <c r="E59" s="5" t="s">
        <v>19</v>
      </c>
      <c r="F59" s="5" t="s">
        <v>20</v>
      </c>
      <c r="G59" s="5" t="s">
        <v>411</v>
      </c>
      <c r="H59" s="5" t="s">
        <v>22</v>
      </c>
      <c r="I59" s="5" t="s">
        <v>412</v>
      </c>
      <c r="J59" s="5" t="s">
        <v>24</v>
      </c>
      <c r="K59" s="5">
        <v>16</v>
      </c>
      <c r="L59" s="5" t="s">
        <v>413</v>
      </c>
      <c r="M59" s="5" t="s">
        <v>26</v>
      </c>
      <c r="N59" s="5"/>
      <c r="O59" s="5"/>
      <c r="P59" s="9" t="s">
        <v>414</v>
      </c>
      <c r="Q59" s="9" t="s">
        <v>429</v>
      </c>
      <c r="R59" s="18" t="str">
        <f t="shared" si="0"/>
        <v/>
      </c>
      <c r="S59" s="18" t="b">
        <f>COUNT(FIND({0,1,2,3,4,5,6,7,8,9},R59))&gt;0</f>
        <v>0</v>
      </c>
      <c r="T59" s="6">
        <f t="shared" si="1"/>
        <v>0</v>
      </c>
    </row>
    <row r="60" spans="1:20" ht="79.5" x14ac:dyDescent="0.25">
      <c r="A60" s="10" t="s">
        <v>415</v>
      </c>
      <c r="B60" s="5" t="s">
        <v>416</v>
      </c>
      <c r="C60" s="5" t="s">
        <v>390</v>
      </c>
      <c r="D60" s="5" t="s">
        <v>18</v>
      </c>
      <c r="E60" s="5" t="s">
        <v>19</v>
      </c>
      <c r="F60" s="5" t="s">
        <v>20</v>
      </c>
      <c r="G60" s="5" t="s">
        <v>330</v>
      </c>
      <c r="H60" s="5" t="s">
        <v>22</v>
      </c>
      <c r="I60" s="5" t="s">
        <v>417</v>
      </c>
      <c r="J60" s="5" t="s">
        <v>24</v>
      </c>
      <c r="K60" s="5">
        <v>14</v>
      </c>
      <c r="L60" s="5" t="s">
        <v>418</v>
      </c>
      <c r="M60" s="5" t="s">
        <v>26</v>
      </c>
      <c r="N60" s="5"/>
      <c r="O60" s="5" t="s">
        <v>419</v>
      </c>
      <c r="P60" s="9" t="s">
        <v>420</v>
      </c>
      <c r="Q60" s="9" t="s">
        <v>429</v>
      </c>
      <c r="R60" s="18" t="str">
        <f t="shared" si="0"/>
        <v/>
      </c>
      <c r="S60" s="18" t="b">
        <f>COUNT(FIND({0,1,2,3,4,5,6,7,8,9},R60))&gt;0</f>
        <v>0</v>
      </c>
      <c r="T60" s="6">
        <f t="shared" si="1"/>
        <v>0</v>
      </c>
    </row>
    <row r="61" spans="1:20" ht="79.5" x14ac:dyDescent="0.25">
      <c r="A61" s="10" t="s">
        <v>421</v>
      </c>
      <c r="B61" s="5" t="s">
        <v>422</v>
      </c>
      <c r="C61" s="5" t="s">
        <v>390</v>
      </c>
      <c r="D61" s="5" t="s">
        <v>18</v>
      </c>
      <c r="E61" s="5" t="s">
        <v>19</v>
      </c>
      <c r="F61" s="5" t="s">
        <v>20</v>
      </c>
      <c r="G61" s="5" t="s">
        <v>423</v>
      </c>
      <c r="H61" s="5" t="s">
        <v>424</v>
      </c>
      <c r="I61" s="5" t="s">
        <v>425</v>
      </c>
      <c r="J61" s="5" t="s">
        <v>88</v>
      </c>
      <c r="K61" s="5">
        <v>12</v>
      </c>
      <c r="L61" s="5" t="s">
        <v>426</v>
      </c>
      <c r="M61" s="5" t="s">
        <v>26</v>
      </c>
      <c r="N61" s="5" t="s">
        <v>394</v>
      </c>
      <c r="O61" s="5" t="s">
        <v>427</v>
      </c>
      <c r="P61" s="9" t="s">
        <v>428</v>
      </c>
      <c r="Q61" s="9" t="s">
        <v>429</v>
      </c>
      <c r="R61" s="18" t="str">
        <f t="shared" si="0"/>
        <v>16</v>
      </c>
      <c r="S61" s="18" t="b">
        <f>COUNT(FIND({0,1,2,3,4,5,6,7,8,9},R61))&gt;0</f>
        <v>1</v>
      </c>
      <c r="T61" s="6" t="str">
        <f t="shared" si="1"/>
        <v>Evening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Kiran</dc:creator>
  <cp:lastModifiedBy>Jai Kiran</cp:lastModifiedBy>
  <dcterms:created xsi:type="dcterms:W3CDTF">2016-07-07T21:12:06Z</dcterms:created>
  <dcterms:modified xsi:type="dcterms:W3CDTF">2016-07-10T18:26:50Z</dcterms:modified>
</cp:coreProperties>
</file>