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ileshbh\Desktop\"/>
    </mc:Choice>
  </mc:AlternateContent>
  <bookViews>
    <workbookView xWindow="0" yWindow="0" windowWidth="20490" windowHeight="7530"/>
  </bookViews>
  <sheets>
    <sheet name="Sheet1" sheetId="1" r:id="rId1"/>
  </sheets>
  <definedNames>
    <definedName name="_xlnm._FilterDatabase" localSheetId="0" hidden="1">Sheet1!$A$1:$P$33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T3" i="1" s="1"/>
  <c r="S4" i="1"/>
  <c r="T4" i="1" s="1"/>
  <c r="S5" i="1"/>
  <c r="T5" i="1" s="1"/>
  <c r="S6" i="1"/>
  <c r="T6" i="1" s="1"/>
  <c r="S7" i="1"/>
  <c r="T7" i="1" s="1"/>
  <c r="S8" i="1"/>
  <c r="T8" i="1" s="1"/>
  <c r="S9" i="1"/>
  <c r="T9" i="1" s="1"/>
  <c r="S10" i="1"/>
  <c r="T10" i="1" s="1"/>
  <c r="S11" i="1"/>
  <c r="T11" i="1" s="1"/>
  <c r="S12" i="1"/>
  <c r="T12" i="1" s="1"/>
  <c r="S13" i="1"/>
  <c r="T13" i="1" s="1"/>
  <c r="S14" i="1"/>
  <c r="T14" i="1" s="1"/>
  <c r="S15" i="1"/>
  <c r="T15" i="1" s="1"/>
  <c r="S16" i="1"/>
  <c r="T16" i="1" s="1"/>
  <c r="S17" i="1"/>
  <c r="T17" i="1" s="1"/>
  <c r="S18" i="1"/>
  <c r="T18" i="1" s="1"/>
  <c r="S19" i="1"/>
  <c r="T19" i="1" s="1"/>
  <c r="S20" i="1"/>
  <c r="T20" i="1" s="1"/>
  <c r="S21" i="1"/>
  <c r="T21" i="1" s="1"/>
  <c r="S22" i="1"/>
  <c r="T22" i="1" s="1"/>
  <c r="S23" i="1"/>
  <c r="T23" i="1" s="1"/>
  <c r="S24" i="1"/>
  <c r="T24" i="1" s="1"/>
  <c r="S25" i="1"/>
  <c r="T25" i="1" s="1"/>
  <c r="S26" i="1"/>
  <c r="T26" i="1" s="1"/>
  <c r="S27" i="1"/>
  <c r="T27" i="1" s="1"/>
  <c r="S28" i="1"/>
  <c r="T28" i="1" s="1"/>
  <c r="S29" i="1"/>
  <c r="T29" i="1" s="1"/>
  <c r="S30" i="1"/>
  <c r="T30" i="1" s="1"/>
  <c r="S31" i="1"/>
  <c r="T31" i="1" s="1"/>
  <c r="S32" i="1"/>
  <c r="T32" i="1" s="1"/>
  <c r="S33" i="1"/>
  <c r="T33" i="1" s="1"/>
  <c r="S2" i="1"/>
  <c r="T2" i="1" s="1"/>
  <c r="R6" i="1" l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" i="1"/>
  <c r="R4" i="1"/>
  <c r="R5" i="1"/>
  <c r="R2" i="1"/>
</calcChain>
</file>

<file path=xl/sharedStrings.xml><?xml version="1.0" encoding="utf-8"?>
<sst xmlns="http://schemas.openxmlformats.org/spreadsheetml/2006/main" count="526" uniqueCount="245">
  <si>
    <t>Case Number</t>
  </si>
  <si>
    <t>Date</t>
  </si>
  <si>
    <t>Year</t>
  </si>
  <si>
    <t>Type</t>
  </si>
  <si>
    <t>Country</t>
  </si>
  <si>
    <t>Area</t>
  </si>
  <si>
    <t>Location</t>
  </si>
  <si>
    <t>Activity</t>
  </si>
  <si>
    <t>Name</t>
  </si>
  <si>
    <t xml:space="preserve">Sex </t>
  </si>
  <si>
    <t>Age</t>
  </si>
  <si>
    <t>Injury</t>
  </si>
  <si>
    <t>Fatal (Y/N)</t>
  </si>
  <si>
    <t>Time</t>
  </si>
  <si>
    <t xml:space="preserve">Species </t>
  </si>
  <si>
    <t>Investigator or Source</t>
  </si>
  <si>
    <t>2016.06.27</t>
  </si>
  <si>
    <t>27-Jun-2016</t>
  </si>
  <si>
    <t>Unprovoked</t>
  </si>
  <si>
    <t>USA</t>
  </si>
  <si>
    <t>South Carolina</t>
  </si>
  <si>
    <t>Sullivan's Island</t>
  </si>
  <si>
    <t>male</t>
  </si>
  <si>
    <t>M</t>
  </si>
  <si>
    <t>Minor injury</t>
  </si>
  <si>
    <t>N</t>
  </si>
  <si>
    <t>16h20</t>
  </si>
  <si>
    <t>3' to 4' shark</t>
  </si>
  <si>
    <t>C. Creswell, GSAF</t>
  </si>
  <si>
    <t>2016.06.21.b</t>
  </si>
  <si>
    <t>21-Jun-2016</t>
  </si>
  <si>
    <t>North Myrtle Beach, Horry County</t>
  </si>
  <si>
    <t>Floating</t>
  </si>
  <si>
    <t>Jeff Schott</t>
  </si>
  <si>
    <t>Lacerations and punctures to foot</t>
  </si>
  <si>
    <t>15h25</t>
  </si>
  <si>
    <t>3' to 5' shark</t>
  </si>
  <si>
    <t>2016.06.07</t>
  </si>
  <si>
    <t>07-Jun-2016</t>
  </si>
  <si>
    <t>Invalid</t>
  </si>
  <si>
    <t>Folly Beach, Charleston County</t>
  </si>
  <si>
    <t>Surfing</t>
  </si>
  <si>
    <t>Jack O'Neill</t>
  </si>
  <si>
    <t>No injury, board damaged</t>
  </si>
  <si>
    <t>11h30</t>
  </si>
  <si>
    <t>Said to involve an 8' shark but more likely damage caused by debris</t>
  </si>
  <si>
    <t>2015.10.09.b</t>
  </si>
  <si>
    <t>09-Oct-2015</t>
  </si>
  <si>
    <t>Shipyard Beach Club, Hilton Head Island, Beaufort County</t>
  </si>
  <si>
    <t>Boogie boarding</t>
  </si>
  <si>
    <t>Meti Kershner</t>
  </si>
  <si>
    <t>F</t>
  </si>
  <si>
    <t>Laceration to forearm</t>
  </si>
  <si>
    <t>2015.09.03</t>
  </si>
  <si>
    <t>03-Sep-2015</t>
  </si>
  <si>
    <t>Myrtle Beach, Horry County</t>
  </si>
  <si>
    <t>Chip Wagner</t>
  </si>
  <si>
    <t>Right foot bitten</t>
  </si>
  <si>
    <t>16h00</t>
  </si>
  <si>
    <t>4' shark?</t>
  </si>
  <si>
    <t>2015.08.20</t>
  </si>
  <si>
    <t>20-Aug-2015</t>
  </si>
  <si>
    <t>Murrells Inlet, Georgetown County</t>
  </si>
  <si>
    <t>Dylan Peyton</t>
  </si>
  <si>
    <t>Injuries to left calf, arm and hand</t>
  </si>
  <si>
    <t>12h30</t>
  </si>
  <si>
    <t>4' shark</t>
  </si>
  <si>
    <t>2015.07.26.a</t>
  </si>
  <si>
    <t>26-Jul-2015</t>
  </si>
  <si>
    <t>Edisto Beach, Colleton County</t>
  </si>
  <si>
    <t>female</t>
  </si>
  <si>
    <t>2' cut to dorsum of foot, 2 puncture wounds to sole</t>
  </si>
  <si>
    <t>10h10</t>
  </si>
  <si>
    <t>Thought to involve a 3' to 4' shark, but shark involvement not confirmed</t>
  </si>
  <si>
    <t>C. Creswell, GSAF, ABC 11, 7/27/2015</t>
  </si>
  <si>
    <t>2015.06.30.a</t>
  </si>
  <si>
    <t>30-Jun-2015</t>
  </si>
  <si>
    <t>2015</t>
  </si>
  <si>
    <t>Isle of Palms County Park, Isle of Palms, Charleston County</t>
  </si>
  <si>
    <t>Playing in the water</t>
  </si>
  <si>
    <t>Kysen Weakley</t>
  </si>
  <si>
    <t>12</t>
  </si>
  <si>
    <t>Shallow lacerations &amp; puncture to lateral left leg</t>
  </si>
  <si>
    <t>18h05</t>
  </si>
  <si>
    <t>4' to 5' shark</t>
  </si>
  <si>
    <t>2015.06.26.a</t>
  </si>
  <si>
    <t>26-Jun-2015</t>
  </si>
  <si>
    <t>South Beach, Hunting Island State Park, Beaufort County</t>
  </si>
  <si>
    <t>Standing</t>
  </si>
  <si>
    <t>Lance Donahue, Jr</t>
  </si>
  <si>
    <t>43</t>
  </si>
  <si>
    <t>Puncture wounds to foot</t>
  </si>
  <si>
    <t>11h00</t>
  </si>
  <si>
    <t>C. Creswell, GSAF; WCNC, 6/26/2015</t>
  </si>
  <si>
    <t>2015.06.23</t>
  </si>
  <si>
    <t>23-Jun-2015</t>
  </si>
  <si>
    <t>St. Helena Island, Beaufort County</t>
  </si>
  <si>
    <t>9</t>
  </si>
  <si>
    <t xml:space="preserve">Minor injury to calf </t>
  </si>
  <si>
    <t>small shark</t>
  </si>
  <si>
    <t>C. Creswell, GSAF; R. Lurye, Island Packet</t>
  </si>
  <si>
    <t>2015.05.15</t>
  </si>
  <si>
    <t>15-May-2015</t>
  </si>
  <si>
    <t>30</t>
  </si>
  <si>
    <t xml:space="preserve">Laceration to foot </t>
  </si>
  <si>
    <t>14h15</t>
  </si>
  <si>
    <t>6' shark</t>
  </si>
  <si>
    <t>News 2, 5/15/2015</t>
  </si>
  <si>
    <t>2014.10.14</t>
  </si>
  <si>
    <t>14-Oct-2014</t>
  </si>
  <si>
    <t>2014</t>
  </si>
  <si>
    <t>Hilton Head Island, Beaufort County</t>
  </si>
  <si>
    <t>Standing in inner tube</t>
  </si>
  <si>
    <t>Kyra Bandy</t>
  </si>
  <si>
    <t>7</t>
  </si>
  <si>
    <t>Lacerations to left foot</t>
  </si>
  <si>
    <t>Bull shark, 3' to 4'</t>
  </si>
  <si>
    <t>TheIndyChannel, 10/16,2014</t>
  </si>
  <si>
    <t>2014.08.27.a</t>
  </si>
  <si>
    <t>27-Aug-2014</t>
  </si>
  <si>
    <t>Surfside Beach, Horry  County</t>
  </si>
  <si>
    <t>Heel bitten</t>
  </si>
  <si>
    <t>15h00</t>
  </si>
  <si>
    <t>2014.08.06</t>
  </si>
  <si>
    <t>06-Aug-2014</t>
  </si>
  <si>
    <t>Riley Harris</t>
  </si>
  <si>
    <t>10</t>
  </si>
  <si>
    <t>Lacerations to right leg &amp; foot</t>
  </si>
  <si>
    <t>14h00</t>
  </si>
  <si>
    <t>4' tp 5' shark</t>
  </si>
  <si>
    <t>C. Creswell, GSAF;        WCSC. 8/6/2014</t>
  </si>
  <si>
    <t>2014.07.03</t>
  </si>
  <si>
    <t>3-Jul-2014</t>
  </si>
  <si>
    <t>Isle of Palms, Charleston County</t>
  </si>
  <si>
    <t>Body surfing</t>
  </si>
  <si>
    <t>Christian Fairbourne</t>
  </si>
  <si>
    <t>19</t>
  </si>
  <si>
    <t>Right hand bitten</t>
  </si>
  <si>
    <t>18h15-18h30</t>
  </si>
  <si>
    <t>C. Creswell, GSAF Live5News, 7/3/2014</t>
  </si>
  <si>
    <t>2014.05.06</t>
  </si>
  <si>
    <t>06-May-2014</t>
  </si>
  <si>
    <t>Coligny Beach, Hilton Head, Beaufort County</t>
  </si>
  <si>
    <t>Swimming</t>
  </si>
  <si>
    <t>Kimberly Popp</t>
  </si>
  <si>
    <t>40</t>
  </si>
  <si>
    <t>The Island Packet, 5/7/2014</t>
  </si>
  <si>
    <t>2013.09.08</t>
  </si>
  <si>
    <t>08-Sep-2013</t>
  </si>
  <si>
    <t>2013</t>
  </si>
  <si>
    <t>No details</t>
  </si>
  <si>
    <t>UNKNOWN</t>
  </si>
  <si>
    <t>WIS-TV, 9/9/2013</t>
  </si>
  <si>
    <t>2013.08.11</t>
  </si>
  <si>
    <t>11-Aug-2013</t>
  </si>
  <si>
    <t>Folly Beach</t>
  </si>
  <si>
    <t>Tyson Royston</t>
  </si>
  <si>
    <t>No injury, shark became entangled in his surfboard leash</t>
  </si>
  <si>
    <t>17h30</t>
  </si>
  <si>
    <t>Bull shark, 8'</t>
  </si>
  <si>
    <t>Post and Courier, 8/11/2013</t>
  </si>
  <si>
    <t>2013.07.30</t>
  </si>
  <si>
    <t xml:space="preserve">  30-Jul-2013</t>
  </si>
  <si>
    <t>Ty Bretz</t>
  </si>
  <si>
    <t>32</t>
  </si>
  <si>
    <t>Foot bitten</t>
  </si>
  <si>
    <t>A. Brenneka, Shark Attack Survivors;      C. Creswell, GSAF</t>
  </si>
  <si>
    <t>2013.06.25.a</t>
  </si>
  <si>
    <t>25-Jun-2013</t>
  </si>
  <si>
    <t>Kiawah Island, Charleston County</t>
  </si>
  <si>
    <t>Joshua Watson</t>
  </si>
  <si>
    <t>14</t>
  </si>
  <si>
    <t>Bitten on lower right leg, reported as a minor injury</t>
  </si>
  <si>
    <t>12h45</t>
  </si>
  <si>
    <t>2013.06.14.R</t>
  </si>
  <si>
    <t>Reported 14-Jun-2013</t>
  </si>
  <si>
    <t>Boogie Boarding</t>
  </si>
  <si>
    <t>Allison Foreman</t>
  </si>
  <si>
    <t>Puncture marks to hand</t>
  </si>
  <si>
    <t>Afternoon</t>
  </si>
  <si>
    <t>WMBF News, 6/14/2013</t>
  </si>
  <si>
    <t>2012.06.19</t>
  </si>
  <si>
    <t>19-Jun-2012</t>
  </si>
  <si>
    <t>2012</t>
  </si>
  <si>
    <t>Matthew Breen</t>
  </si>
  <si>
    <t>16</t>
  </si>
  <si>
    <t>Laceration to foot. Injured by a stingray, not a shark</t>
  </si>
  <si>
    <t>No shark involvement</t>
  </si>
  <si>
    <t>C. Creswell</t>
  </si>
  <si>
    <t>2012.06.14.d</t>
  </si>
  <si>
    <t>14-Jun-2012</t>
  </si>
  <si>
    <t>18</t>
  </si>
  <si>
    <t>Foot &amp; hand bitten</t>
  </si>
  <si>
    <t>small blacktip shark?</t>
  </si>
  <si>
    <t>2012.06.14.c</t>
  </si>
  <si>
    <t>Shark involvement not confirmed</t>
  </si>
  <si>
    <t>2012.06.14.b</t>
  </si>
  <si>
    <t>Calf bitten</t>
  </si>
  <si>
    <t>2012.06.14.a</t>
  </si>
  <si>
    <t>Jordon Garosalo</t>
  </si>
  <si>
    <t>Laceration to right foot</t>
  </si>
  <si>
    <t>13h20</t>
  </si>
  <si>
    <t xml:space="preserve">Blacktip shark </t>
  </si>
  <si>
    <t>2012.06.02.a</t>
  </si>
  <si>
    <t>02-Jun-2012</t>
  </si>
  <si>
    <t xml:space="preserve">Ryan Orellana-Maczynski </t>
  </si>
  <si>
    <t>25</t>
  </si>
  <si>
    <t>Severe laceration to foot</t>
  </si>
  <si>
    <t>19h45</t>
  </si>
  <si>
    <t>2011.09.24.a</t>
  </si>
  <si>
    <t>24-Sep-2011</t>
  </si>
  <si>
    <t>2011</t>
  </si>
  <si>
    <t>Jumping in the waves</t>
  </si>
  <si>
    <t xml:space="preserve">Isaac O'Hara, </t>
  </si>
  <si>
    <t>5</t>
  </si>
  <si>
    <t>Laceration to left thigh</t>
  </si>
  <si>
    <t>10h00</t>
  </si>
  <si>
    <t>Sun News, 9/26/2011</t>
  </si>
  <si>
    <t>2011.08.15</t>
  </si>
  <si>
    <t>15-Aug-2011</t>
  </si>
  <si>
    <t>Playing in the surf</t>
  </si>
  <si>
    <t xml:space="preserve">Rudy Varney </t>
  </si>
  <si>
    <t>C. Creswell; Carolina Live, 8/15/2011</t>
  </si>
  <si>
    <t>2010.07.25</t>
  </si>
  <si>
    <t>25-Jul-2010</t>
  </si>
  <si>
    <t>2010</t>
  </si>
  <si>
    <t>Alex Stamm</t>
  </si>
  <si>
    <t>Lacerations to right lower leg</t>
  </si>
  <si>
    <t>2010.07.19</t>
  </si>
  <si>
    <t>19-Jul-2010</t>
  </si>
  <si>
    <t>Myrtle Beach</t>
  </si>
  <si>
    <t>Josh Myers</t>
  </si>
  <si>
    <t>Minor lacerations to left calf</t>
  </si>
  <si>
    <t>10h35</t>
  </si>
  <si>
    <t>Possibly a small blacktip shark</t>
  </si>
  <si>
    <t>2010.06.25.b</t>
  </si>
  <si>
    <t>25-Jun-2010</t>
  </si>
  <si>
    <t>Fripp Island</t>
  </si>
  <si>
    <t>Ella Morris</t>
  </si>
  <si>
    <t>6</t>
  </si>
  <si>
    <t>Laceration to leg</t>
  </si>
  <si>
    <t>Attack</t>
  </si>
  <si>
    <t>Yes</t>
  </si>
  <si>
    <t>Hours</t>
  </si>
  <si>
    <t>Time of attack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</si>
</sst>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8"/>
      <color indexed="9"/>
      <name val="Arial"/>
      <family val="2"/>
    </font>
    <font>
      <b/>
      <sz val="8"/>
      <color indexed="9"/>
      <name val="Arial"/>
      <family val="2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sz val="8"/>
      <color indexed="18"/>
      <name val="Arial"/>
      <family val="2"/>
    </font>
    <font>
      <u/>
      <sz val="8"/>
      <color indexed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0" fontId="2" fillId="2" borderId="1" xfId="0" applyNumberFormat="1" applyFont="1" applyFill="1" applyBorder="1" applyAlignment="1">
      <alignment horizontal="center" wrapText="1"/>
    </xf>
    <xf numFmtId="49" fontId="3" fillId="2" borderId="1" xfId="0" applyNumberFormat="1" applyFont="1" applyFill="1" applyBorder="1" applyAlignment="1">
      <alignment horizontal="center" wrapText="1"/>
    </xf>
    <xf numFmtId="9" fontId="3" fillId="2" borderId="1" xfId="1" applyFont="1" applyFill="1" applyBorder="1" applyAlignment="1">
      <alignment horizontal="center" wrapText="1"/>
    </xf>
    <xf numFmtId="0" fontId="5" fillId="0" borderId="1" xfId="2" applyFont="1" applyFill="1" applyBorder="1" applyAlignment="1" applyProtection="1">
      <alignment horizontal="center" wrapText="1"/>
    </xf>
    <xf numFmtId="49" fontId="6" fillId="3" borderId="1" xfId="0" applyNumberFormat="1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49" fontId="6" fillId="4" borderId="1" xfId="0" applyNumberFormat="1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wrapText="1"/>
    </xf>
    <xf numFmtId="0" fontId="7" fillId="0" borderId="1" xfId="0" applyFont="1" applyFill="1" applyBorder="1" applyAlignment="1">
      <alignment horizontal="center" wrapText="1"/>
    </xf>
    <xf numFmtId="1" fontId="6" fillId="3" borderId="1" xfId="0" applyNumberFormat="1" applyFont="1" applyFill="1" applyBorder="1" applyAlignment="1">
      <alignment horizontal="center" wrapText="1"/>
    </xf>
    <xf numFmtId="1" fontId="6" fillId="4" borderId="1" xfId="0" applyNumberFormat="1" applyFont="1" applyFill="1" applyBorder="1" applyAlignment="1">
      <alignment horizontal="center" wrapText="1"/>
    </xf>
    <xf numFmtId="0" fontId="7" fillId="0" borderId="1" xfId="0" applyNumberFormat="1" applyFont="1" applyFill="1" applyBorder="1" applyAlignment="1">
      <alignment horizontal="center" wrapText="1"/>
    </xf>
    <xf numFmtId="9" fontId="6" fillId="3" borderId="1" xfId="1" applyFont="1" applyFill="1" applyBorder="1" applyAlignment="1">
      <alignment horizontal="center" wrapText="1"/>
    </xf>
    <xf numFmtId="0" fontId="7" fillId="0" borderId="1" xfId="2" applyFont="1" applyFill="1" applyBorder="1" applyAlignment="1" applyProtection="1">
      <alignment horizontal="center"/>
    </xf>
    <xf numFmtId="14" fontId="6" fillId="3" borderId="1" xfId="0" applyNumberFormat="1" applyFont="1" applyFill="1" applyBorder="1" applyAlignment="1">
      <alignment horizontal="center" wrapText="1"/>
    </xf>
    <xf numFmtId="49" fontId="6" fillId="3" borderId="0" xfId="0" applyNumberFormat="1" applyFont="1" applyFill="1" applyAlignment="1">
      <alignment horizontal="center" wrapText="1"/>
    </xf>
    <xf numFmtId="49" fontId="3" fillId="2" borderId="2" xfId="0" applyNumberFormat="1" applyFont="1" applyFill="1" applyBorder="1" applyAlignment="1">
      <alignment horizont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tabSelected="1" topLeftCell="A30" workbookViewId="0">
      <selection activeCell="E2" sqref="E2"/>
    </sheetView>
  </sheetViews>
  <sheetFormatPr defaultRowHeight="15" x14ac:dyDescent="0.25"/>
  <cols>
    <col min="1" max="1" width="10.140625" bestFit="1" customWidth="1"/>
    <col min="18" max="18" width="20.140625" customWidth="1"/>
    <col min="20" max="20" width="8" bestFit="1" customWidth="1"/>
  </cols>
  <sheetData>
    <row r="1" spans="1:20" ht="34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17" t="s">
        <v>241</v>
      </c>
      <c r="R1" s="17" t="s">
        <v>243</v>
      </c>
      <c r="S1" s="17"/>
      <c r="T1" s="17" t="s">
        <v>244</v>
      </c>
    </row>
    <row r="2" spans="1:20" ht="34.5" x14ac:dyDescent="0.25">
      <c r="A2" s="4" t="s">
        <v>16</v>
      </c>
      <c r="B2" s="5" t="s">
        <v>17</v>
      </c>
      <c r="C2" s="6">
        <v>2016</v>
      </c>
      <c r="D2" s="6" t="s">
        <v>18</v>
      </c>
      <c r="E2" s="6" t="s">
        <v>19</v>
      </c>
      <c r="F2" s="6" t="s">
        <v>20</v>
      </c>
      <c r="G2" s="6" t="s">
        <v>21</v>
      </c>
      <c r="H2" s="6"/>
      <c r="I2" s="6" t="s">
        <v>22</v>
      </c>
      <c r="J2" s="6" t="s">
        <v>23</v>
      </c>
      <c r="K2" s="6">
        <v>35</v>
      </c>
      <c r="L2" s="6" t="s">
        <v>24</v>
      </c>
      <c r="M2" s="6" t="s">
        <v>25</v>
      </c>
      <c r="N2" s="6" t="s">
        <v>26</v>
      </c>
      <c r="O2" s="6" t="s">
        <v>27</v>
      </c>
      <c r="P2" s="6" t="s">
        <v>28</v>
      </c>
      <c r="Q2" s="6" t="s">
        <v>242</v>
      </c>
      <c r="R2" s="6">
        <f>_xlfn.NUMBERVALUE(LEFT(N2,2))</f>
        <v>16</v>
      </c>
      <c r="S2" s="6" t="b">
        <f>COUNT(FIND({0,1,2,3,4,5,6,7,8,9},R2))&gt;0</f>
        <v>1</v>
      </c>
      <c r="T2" s="6" t="str">
        <f>IF(S2,IF(_xlfn.NUMBERVALUE(R2)&lt;7,"Dawn",IF((AND(_xlfn.NUMBERVALUE(R2)&gt;6,_xlfn.NUMBERVALUE(R2)&lt;16)),"Day",IF(AND(_xlfn.NUMBERVALUE(R2)&gt;15,_xlfn.NUMBERVALUE(R2)&lt;21),"Evening"))))</f>
        <v>Evening</v>
      </c>
    </row>
    <row r="3" spans="1:20" ht="57" x14ac:dyDescent="0.25">
      <c r="A3" s="4" t="s">
        <v>29</v>
      </c>
      <c r="B3" s="5" t="s">
        <v>30</v>
      </c>
      <c r="C3" s="6">
        <v>2016</v>
      </c>
      <c r="D3" s="6" t="s">
        <v>18</v>
      </c>
      <c r="E3" s="6" t="s">
        <v>19</v>
      </c>
      <c r="F3" s="6" t="s">
        <v>20</v>
      </c>
      <c r="G3" s="6" t="s">
        <v>31</v>
      </c>
      <c r="H3" s="6" t="s">
        <v>32</v>
      </c>
      <c r="I3" s="6" t="s">
        <v>33</v>
      </c>
      <c r="J3" s="6" t="s">
        <v>23</v>
      </c>
      <c r="K3" s="6">
        <v>42</v>
      </c>
      <c r="L3" s="6" t="s">
        <v>34</v>
      </c>
      <c r="M3" s="6" t="s">
        <v>25</v>
      </c>
      <c r="N3" s="6" t="s">
        <v>35</v>
      </c>
      <c r="O3" s="6" t="s">
        <v>36</v>
      </c>
      <c r="P3" s="6" t="s">
        <v>28</v>
      </c>
      <c r="Q3" s="6" t="s">
        <v>242</v>
      </c>
      <c r="R3" s="6">
        <f t="shared" ref="R3:R33" si="0">_xlfn.NUMBERVALUE(LEFT(N3,2))</f>
        <v>15</v>
      </c>
      <c r="S3" s="6" t="b">
        <f>COUNT(FIND({0,1,2,3,4,5,6,7,8,9},R3))&gt;0</f>
        <v>1</v>
      </c>
      <c r="T3" s="6" t="str">
        <f t="shared" ref="T3:T33" si="1">IF(S3,IF(_xlfn.NUMBERVALUE(R3)&lt;7,"Dawn",IF((AND(_xlfn.NUMBERVALUE(R3)&gt;6,_xlfn.NUMBERVALUE(R3)&lt;16)),"Day",IF(AND(_xlfn.NUMBERVALUE(R3)&gt;15,_xlfn.NUMBERVALUE(R3)&lt;21),"Evening"))))</f>
        <v>Day</v>
      </c>
    </row>
    <row r="4" spans="1:20" ht="79.5" x14ac:dyDescent="0.25">
      <c r="A4" s="4" t="s">
        <v>37</v>
      </c>
      <c r="B4" s="7" t="s">
        <v>38</v>
      </c>
      <c r="C4" s="8">
        <v>2016</v>
      </c>
      <c r="D4" s="8" t="s">
        <v>39</v>
      </c>
      <c r="E4" s="8" t="s">
        <v>19</v>
      </c>
      <c r="F4" s="8" t="s">
        <v>20</v>
      </c>
      <c r="G4" s="8" t="s">
        <v>40</v>
      </c>
      <c r="H4" s="8" t="s">
        <v>41</v>
      </c>
      <c r="I4" s="8" t="s">
        <v>42</v>
      </c>
      <c r="J4" s="8" t="s">
        <v>23</v>
      </c>
      <c r="K4" s="8">
        <v>27</v>
      </c>
      <c r="L4" s="8" t="s">
        <v>43</v>
      </c>
      <c r="M4" s="8" t="s">
        <v>25</v>
      </c>
      <c r="N4" s="8" t="s">
        <v>44</v>
      </c>
      <c r="O4" s="8" t="s">
        <v>45</v>
      </c>
      <c r="P4" s="8" t="s">
        <v>28</v>
      </c>
      <c r="Q4" s="6" t="s">
        <v>242</v>
      </c>
      <c r="R4" s="6">
        <f t="shared" si="0"/>
        <v>11</v>
      </c>
      <c r="S4" s="6" t="b">
        <f>COUNT(FIND({0,1,2,3,4,5,6,7,8,9},R4))&gt;0</f>
        <v>1</v>
      </c>
      <c r="T4" s="6" t="str">
        <f t="shared" si="1"/>
        <v>Day</v>
      </c>
    </row>
    <row r="5" spans="1:20" ht="79.5" x14ac:dyDescent="0.25">
      <c r="A5" s="4" t="s">
        <v>46</v>
      </c>
      <c r="B5" s="5" t="s">
        <v>47</v>
      </c>
      <c r="C5" s="6">
        <v>2015</v>
      </c>
      <c r="D5" s="6" t="s">
        <v>18</v>
      </c>
      <c r="E5" s="6" t="s">
        <v>19</v>
      </c>
      <c r="F5" s="6" t="s">
        <v>20</v>
      </c>
      <c r="G5" s="6" t="s">
        <v>48</v>
      </c>
      <c r="H5" s="6" t="s">
        <v>49</v>
      </c>
      <c r="I5" s="6" t="s">
        <v>50</v>
      </c>
      <c r="J5" s="6" t="s">
        <v>51</v>
      </c>
      <c r="K5" s="6">
        <v>9</v>
      </c>
      <c r="L5" s="6" t="s">
        <v>52</v>
      </c>
      <c r="M5" s="6" t="s">
        <v>25</v>
      </c>
      <c r="N5" s="6" t="s">
        <v>26</v>
      </c>
      <c r="O5" s="6"/>
      <c r="P5" s="6" t="s">
        <v>28</v>
      </c>
      <c r="Q5" s="6" t="s">
        <v>242</v>
      </c>
      <c r="R5" s="6">
        <f t="shared" si="0"/>
        <v>16</v>
      </c>
      <c r="S5" s="6" t="b">
        <f>COUNT(FIND({0,1,2,3,4,5,6,7,8,9},R5))&gt;0</f>
        <v>1</v>
      </c>
      <c r="T5" s="6" t="str">
        <f t="shared" si="1"/>
        <v>Evening</v>
      </c>
    </row>
    <row r="6" spans="1:20" ht="45.75" x14ac:dyDescent="0.25">
      <c r="A6" s="9" t="s">
        <v>53</v>
      </c>
      <c r="B6" s="5" t="s">
        <v>54</v>
      </c>
      <c r="C6" s="10">
        <v>2015</v>
      </c>
      <c r="D6" s="5" t="s">
        <v>18</v>
      </c>
      <c r="E6" s="5" t="s">
        <v>19</v>
      </c>
      <c r="F6" s="5" t="s">
        <v>20</v>
      </c>
      <c r="G6" s="5" t="s">
        <v>55</v>
      </c>
      <c r="H6" s="5"/>
      <c r="I6" s="5" t="s">
        <v>56</v>
      </c>
      <c r="J6" s="5" t="s">
        <v>23</v>
      </c>
      <c r="K6" s="6"/>
      <c r="L6" s="6" t="s">
        <v>57</v>
      </c>
      <c r="M6" s="6" t="s">
        <v>25</v>
      </c>
      <c r="N6" s="6" t="s">
        <v>58</v>
      </c>
      <c r="O6" s="6" t="s">
        <v>59</v>
      </c>
      <c r="P6" s="6" t="s">
        <v>28</v>
      </c>
      <c r="Q6" s="6" t="s">
        <v>242</v>
      </c>
      <c r="R6" s="6">
        <f t="shared" si="0"/>
        <v>16</v>
      </c>
      <c r="S6" s="6" t="b">
        <f>COUNT(FIND({0,1,2,3,4,5,6,7,8,9},R6))&gt;0</f>
        <v>1</v>
      </c>
      <c r="T6" s="6" t="str">
        <f t="shared" si="1"/>
        <v>Evening</v>
      </c>
    </row>
    <row r="7" spans="1:20" ht="45.75" x14ac:dyDescent="0.25">
      <c r="A7" s="9" t="s">
        <v>60</v>
      </c>
      <c r="B7" s="5" t="s">
        <v>61</v>
      </c>
      <c r="C7" s="10">
        <v>2015</v>
      </c>
      <c r="D7" s="5" t="s">
        <v>18</v>
      </c>
      <c r="E7" s="5" t="s">
        <v>19</v>
      </c>
      <c r="F7" s="5" t="s">
        <v>20</v>
      </c>
      <c r="G7" s="5" t="s">
        <v>62</v>
      </c>
      <c r="H7" s="5" t="s">
        <v>41</v>
      </c>
      <c r="I7" s="5" t="s">
        <v>63</v>
      </c>
      <c r="J7" s="5" t="s">
        <v>23</v>
      </c>
      <c r="K7" s="6">
        <v>15</v>
      </c>
      <c r="L7" s="6" t="s">
        <v>64</v>
      </c>
      <c r="M7" s="6" t="s">
        <v>25</v>
      </c>
      <c r="N7" s="6" t="s">
        <v>65</v>
      </c>
      <c r="O7" s="6" t="s">
        <v>66</v>
      </c>
      <c r="P7" s="6" t="s">
        <v>28</v>
      </c>
      <c r="Q7" s="6" t="s">
        <v>242</v>
      </c>
      <c r="R7" s="6">
        <f t="shared" si="0"/>
        <v>12</v>
      </c>
      <c r="S7" s="6" t="b">
        <f>COUNT(FIND({0,1,2,3,4,5,6,7,8,9},R7))&gt;0</f>
        <v>1</v>
      </c>
      <c r="T7" s="6" t="str">
        <f t="shared" si="1"/>
        <v>Day</v>
      </c>
    </row>
    <row r="8" spans="1:20" ht="79.5" x14ac:dyDescent="0.25">
      <c r="A8" s="9" t="s">
        <v>67</v>
      </c>
      <c r="B8" s="7" t="s">
        <v>68</v>
      </c>
      <c r="C8" s="11">
        <v>2015</v>
      </c>
      <c r="D8" s="7" t="s">
        <v>39</v>
      </c>
      <c r="E8" s="7" t="s">
        <v>19</v>
      </c>
      <c r="F8" s="7" t="s">
        <v>20</v>
      </c>
      <c r="G8" s="7" t="s">
        <v>69</v>
      </c>
      <c r="H8" s="7" t="s">
        <v>32</v>
      </c>
      <c r="I8" s="7" t="s">
        <v>70</v>
      </c>
      <c r="J8" s="7" t="s">
        <v>51</v>
      </c>
      <c r="K8" s="8">
        <v>35</v>
      </c>
      <c r="L8" s="8" t="s">
        <v>71</v>
      </c>
      <c r="M8" s="8" t="s">
        <v>25</v>
      </c>
      <c r="N8" s="8" t="s">
        <v>72</v>
      </c>
      <c r="O8" s="8" t="s">
        <v>73</v>
      </c>
      <c r="P8" s="8" t="s">
        <v>74</v>
      </c>
      <c r="Q8" s="6" t="s">
        <v>242</v>
      </c>
      <c r="R8" s="6">
        <f t="shared" si="0"/>
        <v>10</v>
      </c>
      <c r="S8" s="6" t="b">
        <f>COUNT(FIND({0,1,2,3,4,5,6,7,8,9},R8))&gt;0</f>
        <v>1</v>
      </c>
      <c r="T8" s="6" t="str">
        <f t="shared" si="1"/>
        <v>Day</v>
      </c>
    </row>
    <row r="9" spans="1:20" ht="79.5" x14ac:dyDescent="0.25">
      <c r="A9" s="12" t="s">
        <v>75</v>
      </c>
      <c r="B9" s="5" t="s">
        <v>76</v>
      </c>
      <c r="C9" s="5" t="s">
        <v>77</v>
      </c>
      <c r="D9" s="5" t="s">
        <v>18</v>
      </c>
      <c r="E9" s="5" t="s">
        <v>19</v>
      </c>
      <c r="F9" s="5" t="s">
        <v>20</v>
      </c>
      <c r="G9" s="5" t="s">
        <v>78</v>
      </c>
      <c r="H9" s="5" t="s">
        <v>79</v>
      </c>
      <c r="I9" s="5" t="s">
        <v>80</v>
      </c>
      <c r="J9" s="5" t="s">
        <v>23</v>
      </c>
      <c r="K9" s="5" t="s">
        <v>81</v>
      </c>
      <c r="L9" s="5" t="s">
        <v>82</v>
      </c>
      <c r="M9" s="5" t="s">
        <v>25</v>
      </c>
      <c r="N9" s="5" t="s">
        <v>83</v>
      </c>
      <c r="O9" s="5" t="s">
        <v>84</v>
      </c>
      <c r="P9" s="13" t="s">
        <v>28</v>
      </c>
      <c r="Q9" s="6" t="s">
        <v>242</v>
      </c>
      <c r="R9" s="6">
        <f t="shared" si="0"/>
        <v>18</v>
      </c>
      <c r="S9" s="6" t="b">
        <f>COUNT(FIND({0,1,2,3,4,5,6,7,8,9},R9))&gt;0</f>
        <v>1</v>
      </c>
      <c r="T9" s="6" t="str">
        <f t="shared" si="1"/>
        <v>Evening</v>
      </c>
    </row>
    <row r="10" spans="1:20" ht="79.5" x14ac:dyDescent="0.25">
      <c r="A10" s="14" t="s">
        <v>85</v>
      </c>
      <c r="B10" s="5" t="s">
        <v>86</v>
      </c>
      <c r="C10" s="5" t="s">
        <v>77</v>
      </c>
      <c r="D10" s="5" t="s">
        <v>18</v>
      </c>
      <c r="E10" s="5" t="s">
        <v>19</v>
      </c>
      <c r="F10" s="5" t="s">
        <v>20</v>
      </c>
      <c r="G10" s="5" t="s">
        <v>87</v>
      </c>
      <c r="H10" s="5" t="s">
        <v>88</v>
      </c>
      <c r="I10" s="5" t="s">
        <v>89</v>
      </c>
      <c r="J10" s="5" t="s">
        <v>23</v>
      </c>
      <c r="K10" s="5" t="s">
        <v>90</v>
      </c>
      <c r="L10" s="5" t="s">
        <v>91</v>
      </c>
      <c r="M10" s="5" t="s">
        <v>25</v>
      </c>
      <c r="N10" s="5" t="s">
        <v>92</v>
      </c>
      <c r="O10" s="5" t="s">
        <v>66</v>
      </c>
      <c r="P10" s="13" t="s">
        <v>93</v>
      </c>
      <c r="Q10" s="6" t="s">
        <v>242</v>
      </c>
      <c r="R10" s="6">
        <f t="shared" si="0"/>
        <v>11</v>
      </c>
      <c r="S10" s="6" t="b">
        <f>COUNT(FIND({0,1,2,3,4,5,6,7,8,9},R10))&gt;0</f>
        <v>1</v>
      </c>
      <c r="T10" s="6" t="str">
        <f t="shared" si="1"/>
        <v>Day</v>
      </c>
    </row>
    <row r="11" spans="1:20" ht="68.25" x14ac:dyDescent="0.25">
      <c r="A11" s="14" t="s">
        <v>94</v>
      </c>
      <c r="B11" s="5" t="s">
        <v>95</v>
      </c>
      <c r="C11" s="5" t="s">
        <v>77</v>
      </c>
      <c r="D11" s="5" t="s">
        <v>18</v>
      </c>
      <c r="E11" s="5" t="s">
        <v>19</v>
      </c>
      <c r="F11" s="5" t="s">
        <v>20</v>
      </c>
      <c r="G11" s="5" t="s">
        <v>96</v>
      </c>
      <c r="H11" s="5" t="s">
        <v>88</v>
      </c>
      <c r="I11" s="5" t="s">
        <v>22</v>
      </c>
      <c r="J11" s="5" t="s">
        <v>23</v>
      </c>
      <c r="K11" s="5" t="s">
        <v>97</v>
      </c>
      <c r="L11" s="5" t="s">
        <v>98</v>
      </c>
      <c r="M11" s="5" t="s">
        <v>25</v>
      </c>
      <c r="N11" s="5"/>
      <c r="O11" s="5" t="s">
        <v>99</v>
      </c>
      <c r="P11" s="13" t="s">
        <v>100</v>
      </c>
      <c r="Q11" s="6" t="s">
        <v>242</v>
      </c>
      <c r="R11" s="6">
        <f t="shared" si="0"/>
        <v>0</v>
      </c>
      <c r="S11" s="6" t="b">
        <f>COUNT(FIND({0,1,2,3,4,5,6,7,8,9},R11))&gt;0</f>
        <v>1</v>
      </c>
      <c r="T11" s="6" t="str">
        <f t="shared" si="1"/>
        <v>Dawn</v>
      </c>
    </row>
    <row r="12" spans="1:20" ht="23.25" x14ac:dyDescent="0.25">
      <c r="A12" s="14" t="s">
        <v>101</v>
      </c>
      <c r="B12" s="5" t="s">
        <v>102</v>
      </c>
      <c r="C12" s="5" t="s">
        <v>77</v>
      </c>
      <c r="D12" s="5" t="s">
        <v>18</v>
      </c>
      <c r="E12" s="5" t="s">
        <v>19</v>
      </c>
      <c r="F12" s="5" t="s">
        <v>20</v>
      </c>
      <c r="G12" s="5" t="s">
        <v>21</v>
      </c>
      <c r="H12" s="5"/>
      <c r="I12" s="5" t="s">
        <v>22</v>
      </c>
      <c r="J12" s="5" t="s">
        <v>23</v>
      </c>
      <c r="K12" s="5" t="s">
        <v>103</v>
      </c>
      <c r="L12" s="5" t="s">
        <v>104</v>
      </c>
      <c r="M12" s="5" t="s">
        <v>25</v>
      </c>
      <c r="N12" s="5" t="s">
        <v>105</v>
      </c>
      <c r="O12" s="5" t="s">
        <v>106</v>
      </c>
      <c r="P12" s="13" t="s">
        <v>107</v>
      </c>
      <c r="Q12" s="6" t="s">
        <v>242</v>
      </c>
      <c r="R12" s="6">
        <f t="shared" si="0"/>
        <v>14</v>
      </c>
      <c r="S12" s="6" t="b">
        <f>COUNT(FIND({0,1,2,3,4,5,6,7,8,9},R12))&gt;0</f>
        <v>1</v>
      </c>
      <c r="T12" s="6" t="str">
        <f t="shared" si="1"/>
        <v>Day</v>
      </c>
    </row>
    <row r="13" spans="1:20" ht="45.75" x14ac:dyDescent="0.25">
      <c r="A13" s="14" t="s">
        <v>108</v>
      </c>
      <c r="B13" s="5" t="s">
        <v>109</v>
      </c>
      <c r="C13" s="5" t="s">
        <v>110</v>
      </c>
      <c r="D13" s="5" t="s">
        <v>18</v>
      </c>
      <c r="E13" s="5" t="s">
        <v>19</v>
      </c>
      <c r="F13" s="5" t="s">
        <v>20</v>
      </c>
      <c r="G13" s="5" t="s">
        <v>111</v>
      </c>
      <c r="H13" s="5" t="s">
        <v>112</v>
      </c>
      <c r="I13" s="5" t="s">
        <v>113</v>
      </c>
      <c r="J13" s="5" t="s">
        <v>51</v>
      </c>
      <c r="K13" s="5" t="s">
        <v>114</v>
      </c>
      <c r="L13" s="5" t="s">
        <v>115</v>
      </c>
      <c r="M13" s="5" t="s">
        <v>25</v>
      </c>
      <c r="N13" s="5"/>
      <c r="O13" s="5" t="s">
        <v>116</v>
      </c>
      <c r="P13" s="13" t="s">
        <v>117</v>
      </c>
      <c r="Q13" s="6" t="s">
        <v>242</v>
      </c>
      <c r="R13" s="6">
        <f t="shared" si="0"/>
        <v>0</v>
      </c>
      <c r="S13" s="6" t="b">
        <f>COUNT(FIND({0,1,2,3,4,5,6,7,8,9},R13))&gt;0</f>
        <v>1</v>
      </c>
      <c r="T13" s="6" t="str">
        <f t="shared" si="1"/>
        <v>Dawn</v>
      </c>
    </row>
    <row r="14" spans="1:20" ht="45.75" x14ac:dyDescent="0.25">
      <c r="A14" s="14" t="s">
        <v>118</v>
      </c>
      <c r="B14" s="5" t="s">
        <v>119</v>
      </c>
      <c r="C14" s="5" t="s">
        <v>110</v>
      </c>
      <c r="D14" s="5" t="s">
        <v>18</v>
      </c>
      <c r="E14" s="5" t="s">
        <v>19</v>
      </c>
      <c r="F14" s="5" t="s">
        <v>20</v>
      </c>
      <c r="G14" s="6" t="s">
        <v>120</v>
      </c>
      <c r="H14" s="5" t="s">
        <v>88</v>
      </c>
      <c r="I14" s="5" t="s">
        <v>70</v>
      </c>
      <c r="J14" s="5" t="s">
        <v>51</v>
      </c>
      <c r="K14" s="5"/>
      <c r="L14" s="5" t="s">
        <v>121</v>
      </c>
      <c r="M14" s="5" t="s">
        <v>25</v>
      </c>
      <c r="N14" s="5" t="s">
        <v>122</v>
      </c>
      <c r="O14" s="13"/>
      <c r="P14" s="13" t="s">
        <v>28</v>
      </c>
      <c r="Q14" s="6" t="s">
        <v>242</v>
      </c>
      <c r="R14" s="6">
        <f t="shared" si="0"/>
        <v>15</v>
      </c>
      <c r="S14" s="6" t="b">
        <f>COUNT(FIND({0,1,2,3,4,5,6,7,8,9},R14))&gt;0</f>
        <v>1</v>
      </c>
      <c r="T14" s="6" t="str">
        <f t="shared" si="1"/>
        <v>Day</v>
      </c>
    </row>
    <row r="15" spans="1:20" ht="57" x14ac:dyDescent="0.25">
      <c r="A15" s="14" t="s">
        <v>123</v>
      </c>
      <c r="B15" s="5" t="s">
        <v>124</v>
      </c>
      <c r="C15" s="5" t="s">
        <v>110</v>
      </c>
      <c r="D15" s="5" t="s">
        <v>18</v>
      </c>
      <c r="E15" s="5" t="s">
        <v>19</v>
      </c>
      <c r="F15" s="5" t="s">
        <v>20</v>
      </c>
      <c r="G15" s="5" t="s">
        <v>40</v>
      </c>
      <c r="H15" s="5" t="s">
        <v>49</v>
      </c>
      <c r="I15" s="5" t="s">
        <v>125</v>
      </c>
      <c r="J15" s="5" t="s">
        <v>23</v>
      </c>
      <c r="K15" s="5" t="s">
        <v>126</v>
      </c>
      <c r="L15" s="5" t="s">
        <v>127</v>
      </c>
      <c r="M15" s="5" t="s">
        <v>25</v>
      </c>
      <c r="N15" s="5" t="s">
        <v>128</v>
      </c>
      <c r="O15" s="5" t="s">
        <v>129</v>
      </c>
      <c r="P15" s="13" t="s">
        <v>130</v>
      </c>
      <c r="Q15" s="6" t="s">
        <v>242</v>
      </c>
      <c r="R15" s="6">
        <f t="shared" si="0"/>
        <v>14</v>
      </c>
      <c r="S15" s="6" t="b">
        <f>COUNT(FIND({0,1,2,3,4,5,6,7,8,9},R15))&gt;0</f>
        <v>1</v>
      </c>
      <c r="T15" s="6" t="str">
        <f t="shared" si="1"/>
        <v>Day</v>
      </c>
    </row>
    <row r="16" spans="1:20" ht="57" x14ac:dyDescent="0.25">
      <c r="A16" s="14" t="s">
        <v>131</v>
      </c>
      <c r="B16" s="5" t="s">
        <v>132</v>
      </c>
      <c r="C16" s="5" t="s">
        <v>110</v>
      </c>
      <c r="D16" s="5" t="s">
        <v>18</v>
      </c>
      <c r="E16" s="5" t="s">
        <v>19</v>
      </c>
      <c r="F16" s="5" t="s">
        <v>20</v>
      </c>
      <c r="G16" s="5" t="s">
        <v>133</v>
      </c>
      <c r="H16" s="5" t="s">
        <v>134</v>
      </c>
      <c r="I16" s="6" t="s">
        <v>135</v>
      </c>
      <c r="J16" s="5" t="s">
        <v>23</v>
      </c>
      <c r="K16" s="5" t="s">
        <v>136</v>
      </c>
      <c r="L16" s="5" t="s">
        <v>137</v>
      </c>
      <c r="M16" s="5" t="s">
        <v>25</v>
      </c>
      <c r="N16" s="5" t="s">
        <v>138</v>
      </c>
      <c r="O16" s="5" t="s">
        <v>84</v>
      </c>
      <c r="P16" s="13" t="s">
        <v>139</v>
      </c>
      <c r="Q16" s="6" t="s">
        <v>242</v>
      </c>
      <c r="R16" s="6">
        <f t="shared" si="0"/>
        <v>18</v>
      </c>
      <c r="S16" s="6" t="b">
        <f>COUNT(FIND({0,1,2,3,4,5,6,7,8,9},R16))&gt;0</f>
        <v>1</v>
      </c>
      <c r="T16" s="6" t="str">
        <f t="shared" si="1"/>
        <v>Evening</v>
      </c>
    </row>
    <row r="17" spans="1:20" ht="57" x14ac:dyDescent="0.25">
      <c r="A17" s="14" t="s">
        <v>140</v>
      </c>
      <c r="B17" s="5" t="s">
        <v>141</v>
      </c>
      <c r="C17" s="5" t="s">
        <v>110</v>
      </c>
      <c r="D17" s="5" t="s">
        <v>18</v>
      </c>
      <c r="E17" s="5" t="s">
        <v>19</v>
      </c>
      <c r="F17" s="5" t="s">
        <v>20</v>
      </c>
      <c r="G17" s="5" t="s">
        <v>142</v>
      </c>
      <c r="H17" s="5" t="s">
        <v>143</v>
      </c>
      <c r="I17" s="5" t="s">
        <v>144</v>
      </c>
      <c r="J17" s="5" t="s">
        <v>51</v>
      </c>
      <c r="K17" s="5" t="s">
        <v>145</v>
      </c>
      <c r="L17" s="5" t="s">
        <v>115</v>
      </c>
      <c r="M17" s="5" t="s">
        <v>25</v>
      </c>
      <c r="N17" s="5" t="s">
        <v>122</v>
      </c>
      <c r="O17" s="5" t="s">
        <v>84</v>
      </c>
      <c r="P17" s="13" t="s">
        <v>146</v>
      </c>
      <c r="Q17" s="6" t="s">
        <v>242</v>
      </c>
      <c r="R17" s="6">
        <f t="shared" si="0"/>
        <v>15</v>
      </c>
      <c r="S17" s="6" t="b">
        <f>COUNT(FIND({0,1,2,3,4,5,6,7,8,9},R17))&gt;0</f>
        <v>1</v>
      </c>
      <c r="T17" s="6" t="str">
        <f t="shared" si="1"/>
        <v>Day</v>
      </c>
    </row>
    <row r="18" spans="1:20" ht="45.75" x14ac:dyDescent="0.25">
      <c r="A18" s="14" t="s">
        <v>147</v>
      </c>
      <c r="B18" s="5" t="s">
        <v>148</v>
      </c>
      <c r="C18" s="5" t="s">
        <v>149</v>
      </c>
      <c r="D18" s="5" t="s">
        <v>18</v>
      </c>
      <c r="E18" s="5" t="s">
        <v>19</v>
      </c>
      <c r="F18" s="5" t="s">
        <v>20</v>
      </c>
      <c r="G18" s="5" t="s">
        <v>96</v>
      </c>
      <c r="H18" s="6"/>
      <c r="I18" s="6" t="s">
        <v>70</v>
      </c>
      <c r="J18" s="5" t="s">
        <v>51</v>
      </c>
      <c r="K18" s="5"/>
      <c r="L18" s="6" t="s">
        <v>150</v>
      </c>
      <c r="M18" s="5" t="s">
        <v>151</v>
      </c>
      <c r="N18" s="5"/>
      <c r="O18" s="6"/>
      <c r="P18" s="15" t="s">
        <v>152</v>
      </c>
      <c r="Q18" s="6" t="s">
        <v>242</v>
      </c>
      <c r="R18" s="6">
        <f t="shared" si="0"/>
        <v>0</v>
      </c>
      <c r="S18" s="6" t="b">
        <f>COUNT(FIND({0,1,2,3,4,5,6,7,8,9},R18))&gt;0</f>
        <v>1</v>
      </c>
      <c r="T18" s="6" t="str">
        <f t="shared" si="1"/>
        <v>Dawn</v>
      </c>
    </row>
    <row r="19" spans="1:20" ht="79.5" x14ac:dyDescent="0.25">
      <c r="A19" s="14" t="s">
        <v>153</v>
      </c>
      <c r="B19" s="5" t="s">
        <v>154</v>
      </c>
      <c r="C19" s="5" t="s">
        <v>149</v>
      </c>
      <c r="D19" s="5" t="s">
        <v>18</v>
      </c>
      <c r="E19" s="5" t="s">
        <v>19</v>
      </c>
      <c r="F19" s="16" t="s">
        <v>20</v>
      </c>
      <c r="G19" s="5" t="s">
        <v>155</v>
      </c>
      <c r="H19" s="6" t="s">
        <v>41</v>
      </c>
      <c r="I19" s="6" t="s">
        <v>156</v>
      </c>
      <c r="J19" s="5" t="s">
        <v>23</v>
      </c>
      <c r="K19" s="5" t="s">
        <v>126</v>
      </c>
      <c r="L19" s="6" t="s">
        <v>157</v>
      </c>
      <c r="M19" s="5" t="s">
        <v>25</v>
      </c>
      <c r="N19" s="5" t="s">
        <v>158</v>
      </c>
      <c r="O19" s="6" t="s">
        <v>159</v>
      </c>
      <c r="P19" s="6" t="s">
        <v>160</v>
      </c>
      <c r="Q19" s="6" t="s">
        <v>242</v>
      </c>
      <c r="R19" s="6">
        <f t="shared" si="0"/>
        <v>17</v>
      </c>
      <c r="S19" s="6" t="b">
        <f>COUNT(FIND({0,1,2,3,4,5,6,7,8,9},R19))&gt;0</f>
        <v>1</v>
      </c>
      <c r="T19" s="6" t="str">
        <f t="shared" si="1"/>
        <v>Evening</v>
      </c>
    </row>
    <row r="20" spans="1:20" ht="90.75" x14ac:dyDescent="0.25">
      <c r="A20" s="14" t="s">
        <v>161</v>
      </c>
      <c r="B20" s="5" t="s">
        <v>162</v>
      </c>
      <c r="C20" s="5" t="s">
        <v>149</v>
      </c>
      <c r="D20" s="5" t="s">
        <v>18</v>
      </c>
      <c r="E20" s="5" t="s">
        <v>19</v>
      </c>
      <c r="F20" s="5" t="s">
        <v>20</v>
      </c>
      <c r="G20" s="5" t="s">
        <v>133</v>
      </c>
      <c r="H20" s="6" t="s">
        <v>143</v>
      </c>
      <c r="I20" s="6" t="s">
        <v>163</v>
      </c>
      <c r="J20" s="5" t="s">
        <v>23</v>
      </c>
      <c r="K20" s="5" t="s">
        <v>164</v>
      </c>
      <c r="L20" s="6" t="s">
        <v>165</v>
      </c>
      <c r="M20" s="5" t="s">
        <v>25</v>
      </c>
      <c r="N20" s="5"/>
      <c r="O20" s="6"/>
      <c r="P20" s="6" t="s">
        <v>166</v>
      </c>
      <c r="Q20" s="6" t="s">
        <v>242</v>
      </c>
      <c r="R20" s="6">
        <f t="shared" si="0"/>
        <v>0</v>
      </c>
      <c r="S20" s="6" t="b">
        <f>COUNT(FIND({0,1,2,3,4,5,6,7,8,9},R20))&gt;0</f>
        <v>1</v>
      </c>
      <c r="T20" s="6" t="str">
        <f t="shared" si="1"/>
        <v>Dawn</v>
      </c>
    </row>
    <row r="21" spans="1:20" ht="68.25" x14ac:dyDescent="0.25">
      <c r="A21" s="14" t="s">
        <v>167</v>
      </c>
      <c r="B21" s="5" t="s">
        <v>168</v>
      </c>
      <c r="C21" s="5" t="s">
        <v>149</v>
      </c>
      <c r="D21" s="5" t="s">
        <v>18</v>
      </c>
      <c r="E21" s="5" t="s">
        <v>19</v>
      </c>
      <c r="F21" s="6" t="s">
        <v>20</v>
      </c>
      <c r="G21" s="5" t="s">
        <v>169</v>
      </c>
      <c r="H21" s="6" t="s">
        <v>143</v>
      </c>
      <c r="I21" s="6" t="s">
        <v>170</v>
      </c>
      <c r="J21" s="5" t="s">
        <v>23</v>
      </c>
      <c r="K21" s="5" t="s">
        <v>171</v>
      </c>
      <c r="L21" s="6" t="s">
        <v>172</v>
      </c>
      <c r="M21" s="5" t="s">
        <v>25</v>
      </c>
      <c r="N21" s="5" t="s">
        <v>173</v>
      </c>
      <c r="O21" s="6" t="s">
        <v>84</v>
      </c>
      <c r="P21" s="6" t="s">
        <v>28</v>
      </c>
      <c r="Q21" s="6" t="s">
        <v>242</v>
      </c>
      <c r="R21" s="6">
        <f t="shared" si="0"/>
        <v>12</v>
      </c>
      <c r="S21" s="6" t="b">
        <f>COUNT(FIND({0,1,2,3,4,5,6,7,8,9},R21))&gt;0</f>
        <v>1</v>
      </c>
      <c r="T21" s="6" t="str">
        <f t="shared" si="1"/>
        <v>Day</v>
      </c>
    </row>
    <row r="22" spans="1:20" ht="45.75" x14ac:dyDescent="0.25">
      <c r="A22" s="14" t="s">
        <v>174</v>
      </c>
      <c r="B22" s="5" t="s">
        <v>175</v>
      </c>
      <c r="C22" s="5" t="s">
        <v>149</v>
      </c>
      <c r="D22" s="5" t="s">
        <v>18</v>
      </c>
      <c r="E22" s="5" t="s">
        <v>19</v>
      </c>
      <c r="F22" s="6" t="s">
        <v>20</v>
      </c>
      <c r="G22" s="5" t="s">
        <v>55</v>
      </c>
      <c r="H22" s="6" t="s">
        <v>176</v>
      </c>
      <c r="I22" s="6" t="s">
        <v>177</v>
      </c>
      <c r="J22" s="5" t="s">
        <v>51</v>
      </c>
      <c r="K22" s="5" t="s">
        <v>126</v>
      </c>
      <c r="L22" s="6" t="s">
        <v>178</v>
      </c>
      <c r="M22" s="5" t="s">
        <v>25</v>
      </c>
      <c r="N22" s="5" t="s">
        <v>179</v>
      </c>
      <c r="O22" s="6" t="s">
        <v>84</v>
      </c>
      <c r="P22" s="6" t="s">
        <v>180</v>
      </c>
      <c r="Q22" s="6" t="s">
        <v>242</v>
      </c>
      <c r="R22" s="6" t="e">
        <f t="shared" si="0"/>
        <v>#VALUE!</v>
      </c>
      <c r="S22" s="6" t="b">
        <f>COUNT(FIND({0,1,2,3,4,5,6,7,8,9},R22))&gt;0</f>
        <v>0</v>
      </c>
      <c r="T22" s="6" t="b">
        <f t="shared" si="1"/>
        <v>0</v>
      </c>
    </row>
    <row r="23" spans="1:20" ht="57" x14ac:dyDescent="0.25">
      <c r="A23" s="14" t="s">
        <v>181</v>
      </c>
      <c r="B23" s="7" t="s">
        <v>182</v>
      </c>
      <c r="C23" s="7" t="s">
        <v>183</v>
      </c>
      <c r="D23" s="7" t="s">
        <v>39</v>
      </c>
      <c r="E23" s="7" t="s">
        <v>19</v>
      </c>
      <c r="F23" s="8" t="s">
        <v>20</v>
      </c>
      <c r="G23" s="8" t="s">
        <v>55</v>
      </c>
      <c r="H23" s="8" t="s">
        <v>88</v>
      </c>
      <c r="I23" s="8" t="s">
        <v>184</v>
      </c>
      <c r="J23" s="7" t="s">
        <v>23</v>
      </c>
      <c r="K23" s="7" t="s">
        <v>185</v>
      </c>
      <c r="L23" s="8" t="s">
        <v>186</v>
      </c>
      <c r="M23" s="8" t="s">
        <v>25</v>
      </c>
      <c r="N23" s="7"/>
      <c r="O23" s="7" t="s">
        <v>187</v>
      </c>
      <c r="P23" s="8" t="s">
        <v>188</v>
      </c>
      <c r="Q23" s="6" t="s">
        <v>242</v>
      </c>
      <c r="R23" s="6">
        <f t="shared" si="0"/>
        <v>0</v>
      </c>
      <c r="S23" s="6" t="b">
        <f>COUNT(FIND({0,1,2,3,4,5,6,7,8,9},R23))&gt;0</f>
        <v>1</v>
      </c>
      <c r="T23" s="6" t="str">
        <f t="shared" si="1"/>
        <v>Dawn</v>
      </c>
    </row>
    <row r="24" spans="1:20" ht="45.75" x14ac:dyDescent="0.25">
      <c r="A24" s="14" t="s">
        <v>189</v>
      </c>
      <c r="B24" s="5" t="s">
        <v>190</v>
      </c>
      <c r="C24" s="5" t="s">
        <v>183</v>
      </c>
      <c r="D24" s="5" t="s">
        <v>18</v>
      </c>
      <c r="E24" s="5" t="s">
        <v>19</v>
      </c>
      <c r="F24" s="6" t="s">
        <v>20</v>
      </c>
      <c r="G24" s="6" t="s">
        <v>55</v>
      </c>
      <c r="H24" s="6" t="s">
        <v>143</v>
      </c>
      <c r="I24" s="6" t="s">
        <v>70</v>
      </c>
      <c r="J24" s="5" t="s">
        <v>51</v>
      </c>
      <c r="K24" s="5" t="s">
        <v>191</v>
      </c>
      <c r="L24" s="6" t="s">
        <v>192</v>
      </c>
      <c r="M24" s="6" t="s">
        <v>25</v>
      </c>
      <c r="N24" s="5" t="s">
        <v>179</v>
      </c>
      <c r="O24" s="5" t="s">
        <v>193</v>
      </c>
      <c r="P24" s="5" t="s">
        <v>188</v>
      </c>
      <c r="Q24" s="6" t="s">
        <v>242</v>
      </c>
      <c r="R24" s="6" t="e">
        <f t="shared" si="0"/>
        <v>#VALUE!</v>
      </c>
      <c r="S24" s="6" t="b">
        <f>COUNT(FIND({0,1,2,3,4,5,6,7,8,9},R24))&gt;0</f>
        <v>0</v>
      </c>
      <c r="T24" s="6" t="b">
        <f t="shared" si="1"/>
        <v>0</v>
      </c>
    </row>
    <row r="25" spans="1:20" ht="45.75" x14ac:dyDescent="0.25">
      <c r="A25" s="14" t="s">
        <v>194</v>
      </c>
      <c r="B25" s="5" t="s">
        <v>190</v>
      </c>
      <c r="C25" s="5" t="s">
        <v>183</v>
      </c>
      <c r="D25" s="5" t="s">
        <v>18</v>
      </c>
      <c r="E25" s="5" t="s">
        <v>19</v>
      </c>
      <c r="F25" s="6" t="s">
        <v>20</v>
      </c>
      <c r="G25" s="6" t="s">
        <v>55</v>
      </c>
      <c r="H25" s="6" t="s">
        <v>143</v>
      </c>
      <c r="I25" s="6" t="s">
        <v>22</v>
      </c>
      <c r="J25" s="5" t="s">
        <v>23</v>
      </c>
      <c r="K25" s="5"/>
      <c r="L25" s="6" t="s">
        <v>24</v>
      </c>
      <c r="M25" s="6" t="s">
        <v>25</v>
      </c>
      <c r="N25" s="5" t="s">
        <v>179</v>
      </c>
      <c r="O25" s="5" t="s">
        <v>195</v>
      </c>
      <c r="P25" s="5" t="s">
        <v>188</v>
      </c>
      <c r="Q25" s="6" t="s">
        <v>242</v>
      </c>
      <c r="R25" s="6" t="e">
        <f t="shared" si="0"/>
        <v>#VALUE!</v>
      </c>
      <c r="S25" s="6" t="b">
        <f>COUNT(FIND({0,1,2,3,4,5,6,7,8,9},R25))&gt;0</f>
        <v>0</v>
      </c>
      <c r="T25" s="6" t="b">
        <f t="shared" si="1"/>
        <v>0</v>
      </c>
    </row>
    <row r="26" spans="1:20" ht="45.75" x14ac:dyDescent="0.25">
      <c r="A26" s="14" t="s">
        <v>196</v>
      </c>
      <c r="B26" s="5" t="s">
        <v>190</v>
      </c>
      <c r="C26" s="5" t="s">
        <v>183</v>
      </c>
      <c r="D26" s="5" t="s">
        <v>18</v>
      </c>
      <c r="E26" s="5" t="s">
        <v>19</v>
      </c>
      <c r="F26" s="6" t="s">
        <v>20</v>
      </c>
      <c r="G26" s="6" t="s">
        <v>55</v>
      </c>
      <c r="H26" s="6" t="s">
        <v>143</v>
      </c>
      <c r="I26" s="6" t="s">
        <v>22</v>
      </c>
      <c r="J26" s="5" t="s">
        <v>23</v>
      </c>
      <c r="K26" s="5"/>
      <c r="L26" s="6" t="s">
        <v>197</v>
      </c>
      <c r="M26" s="6" t="s">
        <v>25</v>
      </c>
      <c r="N26" s="5" t="s">
        <v>179</v>
      </c>
      <c r="O26" s="5" t="s">
        <v>193</v>
      </c>
      <c r="P26" s="5" t="s">
        <v>188</v>
      </c>
      <c r="Q26" s="6" t="s">
        <v>242</v>
      </c>
      <c r="R26" s="6" t="e">
        <f t="shared" si="0"/>
        <v>#VALUE!</v>
      </c>
      <c r="S26" s="6" t="b">
        <f>COUNT(FIND({0,1,2,3,4,5,6,7,8,9},R26))&gt;0</f>
        <v>0</v>
      </c>
      <c r="T26" s="6" t="b">
        <f t="shared" si="1"/>
        <v>0</v>
      </c>
    </row>
    <row r="27" spans="1:20" ht="45.75" x14ac:dyDescent="0.25">
      <c r="A27" s="14" t="s">
        <v>198</v>
      </c>
      <c r="B27" s="5" t="s">
        <v>190</v>
      </c>
      <c r="C27" s="5" t="s">
        <v>183</v>
      </c>
      <c r="D27" s="5" t="s">
        <v>18</v>
      </c>
      <c r="E27" s="5" t="s">
        <v>19</v>
      </c>
      <c r="F27" s="6" t="s">
        <v>20</v>
      </c>
      <c r="G27" s="6" t="s">
        <v>55</v>
      </c>
      <c r="H27" s="6" t="s">
        <v>143</v>
      </c>
      <c r="I27" s="6" t="s">
        <v>199</v>
      </c>
      <c r="J27" s="5" t="s">
        <v>23</v>
      </c>
      <c r="K27" s="5" t="s">
        <v>185</v>
      </c>
      <c r="L27" s="6" t="s">
        <v>200</v>
      </c>
      <c r="M27" s="6" t="s">
        <v>25</v>
      </c>
      <c r="N27" s="5" t="s">
        <v>201</v>
      </c>
      <c r="O27" s="5" t="s">
        <v>202</v>
      </c>
      <c r="P27" s="5" t="s">
        <v>188</v>
      </c>
      <c r="Q27" s="6" t="s">
        <v>242</v>
      </c>
      <c r="R27" s="6">
        <f t="shared" si="0"/>
        <v>13</v>
      </c>
      <c r="S27" s="6" t="b">
        <f>COUNT(FIND({0,1,2,3,4,5,6,7,8,9},R27))&gt;0</f>
        <v>1</v>
      </c>
      <c r="T27" s="6" t="str">
        <f t="shared" si="1"/>
        <v>Day</v>
      </c>
    </row>
    <row r="28" spans="1:20" ht="45.75" x14ac:dyDescent="0.25">
      <c r="A28" s="14" t="s">
        <v>203</v>
      </c>
      <c r="B28" s="5" t="s">
        <v>204</v>
      </c>
      <c r="C28" s="5" t="s">
        <v>183</v>
      </c>
      <c r="D28" s="5" t="s">
        <v>18</v>
      </c>
      <c r="E28" s="5" t="s">
        <v>19</v>
      </c>
      <c r="F28" s="6" t="s">
        <v>20</v>
      </c>
      <c r="G28" s="6" t="s">
        <v>55</v>
      </c>
      <c r="H28" s="6" t="s">
        <v>176</v>
      </c>
      <c r="I28" s="6" t="s">
        <v>205</v>
      </c>
      <c r="J28" s="5" t="s">
        <v>23</v>
      </c>
      <c r="K28" s="5" t="s">
        <v>206</v>
      </c>
      <c r="L28" s="6" t="s">
        <v>207</v>
      </c>
      <c r="M28" s="6" t="s">
        <v>25</v>
      </c>
      <c r="N28" s="5" t="s">
        <v>208</v>
      </c>
      <c r="O28" s="5"/>
      <c r="P28" s="15" t="s">
        <v>188</v>
      </c>
      <c r="Q28" s="6" t="s">
        <v>242</v>
      </c>
      <c r="R28" s="6">
        <f t="shared" si="0"/>
        <v>19</v>
      </c>
      <c r="S28" s="6" t="b">
        <f>COUNT(FIND({0,1,2,3,4,5,6,7,8,9},R28))&gt;0</f>
        <v>1</v>
      </c>
      <c r="T28" s="6" t="str">
        <f t="shared" si="1"/>
        <v>Evening</v>
      </c>
    </row>
    <row r="29" spans="1:20" ht="57" x14ac:dyDescent="0.25">
      <c r="A29" s="14" t="s">
        <v>209</v>
      </c>
      <c r="B29" s="5" t="s">
        <v>210</v>
      </c>
      <c r="C29" s="5" t="s">
        <v>211</v>
      </c>
      <c r="D29" s="5" t="s">
        <v>18</v>
      </c>
      <c r="E29" s="5" t="s">
        <v>19</v>
      </c>
      <c r="F29" s="5" t="s">
        <v>20</v>
      </c>
      <c r="G29" s="6" t="s">
        <v>31</v>
      </c>
      <c r="H29" s="6" t="s">
        <v>212</v>
      </c>
      <c r="I29" s="6" t="s">
        <v>213</v>
      </c>
      <c r="J29" s="5" t="s">
        <v>23</v>
      </c>
      <c r="K29" s="5" t="s">
        <v>214</v>
      </c>
      <c r="L29" s="6" t="s">
        <v>215</v>
      </c>
      <c r="M29" s="5" t="s">
        <v>25</v>
      </c>
      <c r="N29" s="5" t="s">
        <v>216</v>
      </c>
      <c r="O29" s="5"/>
      <c r="P29" s="6" t="s">
        <v>217</v>
      </c>
      <c r="Q29" s="6" t="s">
        <v>242</v>
      </c>
      <c r="R29" s="6">
        <f t="shared" si="0"/>
        <v>10</v>
      </c>
      <c r="S29" s="6" t="b">
        <f>COUNT(FIND({0,1,2,3,4,5,6,7,8,9},R29))&gt;0</f>
        <v>1</v>
      </c>
      <c r="T29" s="6" t="str">
        <f t="shared" si="1"/>
        <v>Day</v>
      </c>
    </row>
    <row r="30" spans="1:20" ht="57" x14ac:dyDescent="0.25">
      <c r="A30" s="14" t="s">
        <v>218</v>
      </c>
      <c r="B30" s="7" t="s">
        <v>219</v>
      </c>
      <c r="C30" s="7" t="s">
        <v>211</v>
      </c>
      <c r="D30" s="7" t="s">
        <v>39</v>
      </c>
      <c r="E30" s="7" t="s">
        <v>19</v>
      </c>
      <c r="F30" s="7" t="s">
        <v>20</v>
      </c>
      <c r="G30" s="8" t="s">
        <v>55</v>
      </c>
      <c r="H30" s="8" t="s">
        <v>220</v>
      </c>
      <c r="I30" s="8" t="s">
        <v>221</v>
      </c>
      <c r="J30" s="7" t="s">
        <v>23</v>
      </c>
      <c r="K30" s="7" t="s">
        <v>114</v>
      </c>
      <c r="L30" s="8" t="s">
        <v>91</v>
      </c>
      <c r="M30" s="7" t="s">
        <v>25</v>
      </c>
      <c r="N30" s="7"/>
      <c r="O30" s="7" t="s">
        <v>195</v>
      </c>
      <c r="P30" s="8" t="s">
        <v>222</v>
      </c>
      <c r="Q30" s="6" t="s">
        <v>242</v>
      </c>
      <c r="R30" s="6">
        <f t="shared" si="0"/>
        <v>0</v>
      </c>
      <c r="S30" s="6" t="b">
        <f>COUNT(FIND({0,1,2,3,4,5,6,7,8,9},R30))&gt;0</f>
        <v>1</v>
      </c>
      <c r="T30" s="6" t="str">
        <f t="shared" si="1"/>
        <v>Dawn</v>
      </c>
    </row>
    <row r="31" spans="1:20" ht="45.75" x14ac:dyDescent="0.25">
      <c r="A31" s="14" t="s">
        <v>223</v>
      </c>
      <c r="B31" s="5" t="s">
        <v>224</v>
      </c>
      <c r="C31" s="5" t="s">
        <v>225</v>
      </c>
      <c r="D31" s="5" t="s">
        <v>18</v>
      </c>
      <c r="E31" s="5" t="s">
        <v>19</v>
      </c>
      <c r="F31" s="6" t="s">
        <v>20</v>
      </c>
      <c r="G31" s="6" t="s">
        <v>133</v>
      </c>
      <c r="H31" s="6" t="s">
        <v>88</v>
      </c>
      <c r="I31" s="6" t="s">
        <v>226</v>
      </c>
      <c r="J31" s="5" t="s">
        <v>23</v>
      </c>
      <c r="K31" s="5" t="s">
        <v>185</v>
      </c>
      <c r="L31" s="5" t="s">
        <v>227</v>
      </c>
      <c r="M31" s="5" t="s">
        <v>25</v>
      </c>
      <c r="N31" s="5"/>
      <c r="O31" s="5" t="s">
        <v>66</v>
      </c>
      <c r="P31" s="6" t="s">
        <v>28</v>
      </c>
      <c r="Q31" s="6" t="s">
        <v>242</v>
      </c>
      <c r="R31" s="6">
        <f t="shared" si="0"/>
        <v>0</v>
      </c>
      <c r="S31" s="6" t="b">
        <f>COUNT(FIND({0,1,2,3,4,5,6,7,8,9},R31))&gt;0</f>
        <v>1</v>
      </c>
      <c r="T31" s="6" t="str">
        <f t="shared" si="1"/>
        <v>Dawn</v>
      </c>
    </row>
    <row r="32" spans="1:20" ht="45.75" x14ac:dyDescent="0.25">
      <c r="A32" s="14" t="s">
        <v>228</v>
      </c>
      <c r="B32" s="5" t="s">
        <v>229</v>
      </c>
      <c r="C32" s="5" t="s">
        <v>225</v>
      </c>
      <c r="D32" s="5" t="s">
        <v>18</v>
      </c>
      <c r="E32" s="5" t="s">
        <v>19</v>
      </c>
      <c r="F32" s="6" t="s">
        <v>20</v>
      </c>
      <c r="G32" s="6" t="s">
        <v>230</v>
      </c>
      <c r="H32" s="6" t="s">
        <v>143</v>
      </c>
      <c r="I32" s="6" t="s">
        <v>231</v>
      </c>
      <c r="J32" s="5" t="s">
        <v>23</v>
      </c>
      <c r="K32" s="5" t="s">
        <v>126</v>
      </c>
      <c r="L32" s="5" t="s">
        <v>232</v>
      </c>
      <c r="M32" s="5" t="s">
        <v>25</v>
      </c>
      <c r="N32" s="5" t="s">
        <v>233</v>
      </c>
      <c r="O32" s="5" t="s">
        <v>234</v>
      </c>
      <c r="P32" s="6" t="s">
        <v>28</v>
      </c>
      <c r="Q32" s="6" t="s">
        <v>242</v>
      </c>
      <c r="R32" s="6">
        <f t="shared" si="0"/>
        <v>10</v>
      </c>
      <c r="S32" s="6" t="b">
        <f>COUNT(FIND({0,1,2,3,4,5,6,7,8,9},R32))&gt;0</f>
        <v>1</v>
      </c>
      <c r="T32" s="6" t="str">
        <f t="shared" si="1"/>
        <v>Day</v>
      </c>
    </row>
    <row r="33" spans="1:20" ht="34.5" x14ac:dyDescent="0.25">
      <c r="A33" s="14" t="s">
        <v>235</v>
      </c>
      <c r="B33" s="5" t="s">
        <v>236</v>
      </c>
      <c r="C33" s="5" t="s">
        <v>225</v>
      </c>
      <c r="D33" s="5" t="s">
        <v>18</v>
      </c>
      <c r="E33" s="5" t="s">
        <v>19</v>
      </c>
      <c r="F33" s="6" t="s">
        <v>20</v>
      </c>
      <c r="G33" s="6" t="s">
        <v>237</v>
      </c>
      <c r="H33" s="6" t="s">
        <v>176</v>
      </c>
      <c r="I33" s="6" t="s">
        <v>238</v>
      </c>
      <c r="J33" s="5" t="s">
        <v>51</v>
      </c>
      <c r="K33" s="5" t="s">
        <v>239</v>
      </c>
      <c r="L33" s="5" t="s">
        <v>240</v>
      </c>
      <c r="M33" s="5" t="s">
        <v>25</v>
      </c>
      <c r="N33" s="5"/>
      <c r="O33" s="5"/>
      <c r="P33" s="6" t="s">
        <v>28</v>
      </c>
      <c r="Q33" s="6" t="s">
        <v>242</v>
      </c>
      <c r="R33" s="6">
        <f t="shared" si="0"/>
        <v>0</v>
      </c>
      <c r="S33" s="6" t="b">
        <f>COUNT(FIND({0,1,2,3,4,5,6,7,8,9},R33))&gt;0</f>
        <v>1</v>
      </c>
      <c r="T33" s="6" t="str">
        <f t="shared" si="1"/>
        <v>Dawn</v>
      </c>
    </row>
  </sheetData>
  <autoFilter ref="A1:P3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saileshbh</dc:creator>
  <cp:lastModifiedBy>saileshbh</cp:lastModifiedBy>
  <dcterms:created xsi:type="dcterms:W3CDTF">2016-07-13T22:36:30Z</dcterms:created>
  <dcterms:modified xsi:type="dcterms:W3CDTF">2016-07-13T23:15:57Z</dcterms:modified>
</cp:coreProperties>
</file>